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4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N23" i="4696" s="1"/>
  <c r="F20" i="4696"/>
  <c r="T19" i="4696"/>
  <c r="M19" i="4696"/>
  <c r="G19" i="4696"/>
  <c r="F19" i="4696"/>
  <c r="T18" i="4696"/>
  <c r="U21" i="4696" s="1"/>
  <c r="M18" i="4696"/>
  <c r="G18" i="4696"/>
  <c r="F18" i="4696"/>
  <c r="T17" i="4696"/>
  <c r="U20" i="4696" s="1"/>
  <c r="M17" i="4696"/>
  <c r="G17" i="4696"/>
  <c r="F17" i="4696"/>
  <c r="T16" i="4696"/>
  <c r="M16" i="4696"/>
  <c r="G16" i="4696"/>
  <c r="F16" i="4696"/>
  <c r="T15" i="4696"/>
  <c r="U18" i="4696" s="1"/>
  <c r="M15" i="4696"/>
  <c r="G15" i="4696"/>
  <c r="F15" i="4696"/>
  <c r="T14" i="4696"/>
  <c r="U17" i="4696" s="1"/>
  <c r="M14" i="4696"/>
  <c r="G14" i="4696"/>
  <c r="F14" i="4696"/>
  <c r="T13" i="4696"/>
  <c r="M13" i="4696"/>
  <c r="G13" i="4696"/>
  <c r="F13" i="4696"/>
  <c r="T12" i="4696"/>
  <c r="U15" i="4696" s="1"/>
  <c r="M12" i="4696"/>
  <c r="F12" i="4696"/>
  <c r="T11" i="4696"/>
  <c r="M11" i="4696"/>
  <c r="N11" i="4696" s="1"/>
  <c r="F11" i="4696"/>
  <c r="T10" i="4696"/>
  <c r="M10" i="4696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28" i="4696" l="1"/>
  <c r="U27" i="4696"/>
  <c r="U30" i="4696"/>
  <c r="U29" i="4696"/>
  <c r="U31" i="4696"/>
  <c r="U26" i="4696"/>
  <c r="U22" i="4696"/>
  <c r="U24" i="4696"/>
  <c r="U25" i="4696"/>
  <c r="U23" i="4696"/>
  <c r="U16" i="4696"/>
  <c r="U19" i="4696"/>
  <c r="N31" i="4696"/>
  <c r="N25" i="4696"/>
  <c r="N22" i="4696"/>
  <c r="N17" i="4696"/>
  <c r="N18" i="4696"/>
  <c r="N19" i="4696"/>
  <c r="N29" i="4696"/>
  <c r="N27" i="4696"/>
  <c r="N30" i="4696"/>
  <c r="N28" i="4696"/>
  <c r="N26" i="4696"/>
  <c r="N24" i="4696"/>
  <c r="N21" i="4696"/>
  <c r="N20" i="4696"/>
  <c r="N16" i="4696"/>
  <c r="M12" i="4697"/>
  <c r="G21" i="4696"/>
  <c r="G20" i="4696"/>
  <c r="G30" i="4696"/>
  <c r="N12" i="4696"/>
  <c r="N10" i="4696"/>
  <c r="G31" i="4696"/>
  <c r="G29" i="4696"/>
  <c r="G28" i="4696"/>
  <c r="G25" i="4696"/>
  <c r="G27" i="4696"/>
  <c r="G26" i="4696"/>
  <c r="G22" i="4696"/>
  <c r="G23" i="4696"/>
  <c r="G24" i="4696"/>
  <c r="U30" i="4695"/>
  <c r="U31" i="4695"/>
  <c r="U28" i="4695"/>
  <c r="U29" i="4695"/>
  <c r="U27" i="4695"/>
  <c r="T12" i="4697"/>
  <c r="T11" i="4697"/>
  <c r="U26" i="4695"/>
  <c r="U24" i="4695"/>
  <c r="U25" i="4695"/>
  <c r="U23" i="4695"/>
  <c r="U22" i="4695"/>
  <c r="U21" i="4695"/>
  <c r="U20" i="4695"/>
  <c r="U18" i="4695"/>
  <c r="U19" i="4695"/>
  <c r="U17" i="4695"/>
  <c r="U16" i="4695"/>
  <c r="U14" i="4695"/>
  <c r="U15" i="4695"/>
  <c r="U13" i="4695"/>
  <c r="N31" i="4695"/>
  <c r="N30" i="4695"/>
  <c r="N29" i="4695"/>
  <c r="N28" i="4695"/>
  <c r="N27" i="4695"/>
  <c r="N26" i="4695"/>
  <c r="N24" i="4695"/>
  <c r="N25" i="4695"/>
  <c r="N23" i="4695"/>
  <c r="N21" i="4695"/>
  <c r="N22" i="4695"/>
  <c r="N19" i="4695"/>
  <c r="N20" i="4695"/>
  <c r="N18" i="4695"/>
  <c r="N17" i="4695"/>
  <c r="N16" i="4695"/>
  <c r="N13" i="4695"/>
  <c r="N15" i="4695"/>
  <c r="N14" i="4695"/>
  <c r="N11" i="4695"/>
  <c r="N10" i="4695"/>
  <c r="G31" i="4695"/>
  <c r="G30" i="4695"/>
  <c r="G29" i="4695"/>
  <c r="G28" i="4695"/>
  <c r="G26" i="4695"/>
  <c r="G27" i="4695"/>
  <c r="G24" i="4695"/>
  <c r="G25" i="4695"/>
  <c r="G22" i="4695"/>
  <c r="G21" i="4695"/>
  <c r="G23" i="4695"/>
  <c r="T31" i="4697"/>
  <c r="T30" i="4697"/>
  <c r="T16" i="4697"/>
  <c r="T10" i="4697"/>
  <c r="T19" i="4697"/>
  <c r="T18" i="4697"/>
  <c r="T14" i="4697"/>
  <c r="T13" i="4697"/>
  <c r="T17" i="4697"/>
  <c r="T15" i="4697"/>
  <c r="M19" i="4697"/>
  <c r="M18" i="4697"/>
  <c r="M17" i="4697"/>
  <c r="M16" i="4697"/>
  <c r="M15" i="4697"/>
  <c r="M14" i="4697"/>
  <c r="M13" i="4697"/>
  <c r="F20" i="4697"/>
  <c r="G20" i="4697" s="1"/>
  <c r="F31" i="4697"/>
  <c r="N12" i="4697" s="1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N20" i="4678" s="1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N32" i="4696" l="1"/>
  <c r="G32" i="4696"/>
  <c r="U32" i="4695"/>
  <c r="N32" i="4695"/>
  <c r="G32" i="4695"/>
  <c r="U31" i="4678"/>
  <c r="U30" i="4678"/>
  <c r="U31" i="4697"/>
  <c r="U30" i="4697"/>
  <c r="U29" i="4678"/>
  <c r="U29" i="4697"/>
  <c r="U27" i="4678"/>
  <c r="U21" i="4697"/>
  <c r="U19" i="4697"/>
  <c r="U20" i="4697"/>
  <c r="U14" i="4697"/>
  <c r="U15" i="4697"/>
  <c r="U13" i="4697"/>
  <c r="U21" i="4678"/>
  <c r="U15" i="4678"/>
  <c r="U25" i="4678"/>
  <c r="U25" i="4697"/>
  <c r="U23" i="4678"/>
  <c r="U20" i="4678"/>
  <c r="U19" i="4678"/>
  <c r="U17" i="4678"/>
  <c r="U17" i="4697"/>
  <c r="U16" i="4697"/>
  <c r="U18" i="4697"/>
  <c r="U14" i="4678"/>
  <c r="N19" i="4697"/>
  <c r="N14" i="4697"/>
  <c r="N20" i="4697"/>
  <c r="N28" i="4697"/>
  <c r="N24" i="4697"/>
  <c r="N24" i="4678"/>
  <c r="N22" i="4678"/>
  <c r="N18" i="4697"/>
  <c r="N18" i="4678"/>
  <c r="N17" i="4697"/>
  <c r="N16" i="4697"/>
  <c r="N16" i="4678"/>
  <c r="N13" i="4697"/>
  <c r="N15" i="4697"/>
  <c r="G21" i="4697"/>
  <c r="G30" i="4678"/>
  <c r="G27" i="4697"/>
  <c r="G28" i="4678"/>
  <c r="G26" i="4678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6" i="4689" l="1"/>
  <c r="J33" i="4689"/>
  <c r="J30" i="4689"/>
  <c r="J32" i="4689"/>
  <c r="J14" i="4689"/>
  <c r="J10" i="4689"/>
  <c r="J13" i="4689"/>
  <c r="J16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<sst xmlns="http://schemas.openxmlformats.org/spreadsheetml/2006/main" count="752" uniqueCount="145">
  <si>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</si>
  <si>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</si>
  <si>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</si>
  <si>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</si>
  <si>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</si>
  <si>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</si>
  <si>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</si>
  <si>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</si>
  <si>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</si>
  <si>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</si>
  <si>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</si>
  <si>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</si>
  <si>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</si>
  <si>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</si>
  <si>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</si>
  <si>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</si>
  <si>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</si>
  <si>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</si>
  <si>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</si>
  <si>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</si>
  <si>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</si>
  <si>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</si>
  <si>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</si>
  <si>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</si>
  <si>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</si>
  <si>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</si>
  <si>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</si>
  <si>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</si>
  <si>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</si>
  <si>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</si>
  <si>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</si>
  <si>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</si>
  <si>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</si>
  <si>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</si>
  <si>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</si>
  <si>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</si>
  <si>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</si>
  <si>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</si>
  <si>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</si>
  <si>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</si>
  <si>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</si>
  <si>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</si>
  <si>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</si>
  <si>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</si>
  <si>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</si>
  <si>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</si>
  <si>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</si>
  <si>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</si>
  <si>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</si>
  <si>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</si>
  <si>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</si>
  <si>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</si>
  <si>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</si>
  <si>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</si>
  <si>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</si>
  <si>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</si>
  <si>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</si>
  <si>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</si>
  <si>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</si>
  <si>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</si>
  <si>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</si>
  <si>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</si>
  <si>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</si>
  <si>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</si>
  <si>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</si>
  <si>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</si>
  <si>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</si>
  <si>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</si>
  <si>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</si>
  <si>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</si>
  <si>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</si>
  <si>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</si>
  <si>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</si>
  <si>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</si>
  <si>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</si>
  <si>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</si>
  <si>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</si>
  <si>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</si>
  <si>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</si>
  <si>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</si>
  <si>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</si>
  <si>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</si>
  <si>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</si>
  <si>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</si>
  <si>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</si>
  <si>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</si>
  <si>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</si>
  <si>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</si>
  <si>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</si>
  <si>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</si>
  <si>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</si>
  <si>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</si>
  <si>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</si>
  <si>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</si>
  <si>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</si>
  <si>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</si>
  <si>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</si>
  <si>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</si>
  <si>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</si>
  <si>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</si>
  <si>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</si>
  <si>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</si>
  <si>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</si>
  <si>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</si>
  <si>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</si>
  <si>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</si>
  <si>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</si>
  <si>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</si>
  <si>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</si>
  <si>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</si>
  <si>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</si>
  <si>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</si>
  <si>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</si>
  <si>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</si>
  <si>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</si>
  <si>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</si>
  <si>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</si>
  <si>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</si>
  <si>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</si>
  <si>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</si>
  <si>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</si>
  <si>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</si>
  <si>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</si>
  <si>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</si>
  <si>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</si>
  <si>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</si>
  <si>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</si>
  <si>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</si>
  <si>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</si>
  <si>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</si>
  <si>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</si>
  <si>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</si>
  <si>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</si>
  <si>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</si>
  <si>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85 - CR 46</t>
  </si>
  <si>
    <t>JHONY NAVARRO</t>
  </si>
  <si>
    <t>8:15 - 9:15</t>
  </si>
  <si>
    <t>13:30 - 14:30</t>
  </si>
  <si>
    <t>17:15 - 18:15</t>
  </si>
  <si>
    <t>IVAN FONSECA</t>
  </si>
  <si>
    <t>14:00 - 15:00</t>
  </si>
  <si>
    <t>16:30 - 17:30</t>
  </si>
  <si>
    <t>JULIO VASQUEZ</t>
  </si>
  <si>
    <t>9:30 - 10:30</t>
  </si>
  <si>
    <t>17:30 - 18:30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</si>
</sst>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279.5</c:v>
                </c:pt>
                <c:pt idx="11">
                  <c:v>298</c:v>
                </c:pt>
                <c:pt idx="12">
                  <c:v>293</c:v>
                </c:pt>
                <c:pt idx="13">
                  <c:v>317.5</c:v>
                </c:pt>
                <c:pt idx="14">
                  <c:v>318.5</c:v>
                </c:pt>
                <c:pt idx="15">
                  <c:v>308</c:v>
                </c:pt>
                <c:pt idx="16">
                  <c:v>310</c:v>
                </c:pt>
                <c:pt idx="17">
                  <c:v>288.5</c:v>
                </c:pt>
                <c:pt idx="18">
                  <c:v>311.5</c:v>
                </c:pt>
                <c:pt idx="19">
                  <c:v>307</c:v>
                </c:pt>
                <c:pt idx="20">
                  <c:v>311</c:v>
                </c:pt>
                <c:pt idx="21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31808"/>
        <c:axId val="174561912"/>
      </c:barChart>
      <c:catAx>
        <c:axId val="17453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6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6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129.5</c:v>
                </c:pt>
                <c:pt idx="11">
                  <c:v>147.5</c:v>
                </c:pt>
                <c:pt idx="12">
                  <c:v>124.5</c:v>
                </c:pt>
                <c:pt idx="13">
                  <c:v>151</c:v>
                </c:pt>
                <c:pt idx="14">
                  <c:v>147</c:v>
                </c:pt>
                <c:pt idx="15">
                  <c:v>144.5</c:v>
                </c:pt>
                <c:pt idx="16">
                  <c:v>200.5</c:v>
                </c:pt>
                <c:pt idx="17">
                  <c:v>163</c:v>
                </c:pt>
                <c:pt idx="18">
                  <c:v>165.5</c:v>
                </c:pt>
                <c:pt idx="19">
                  <c:v>149</c:v>
                </c:pt>
                <c:pt idx="20">
                  <c:v>189</c:v>
                </c:pt>
                <c:pt idx="21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95672"/>
        <c:axId val="174296064"/>
      </c:barChart>
      <c:catAx>
        <c:axId val="17429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9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199.5</c:v>
                </c:pt>
                <c:pt idx="3">
                  <c:v>196.5</c:v>
                </c:pt>
                <c:pt idx="4">
                  <c:v>200</c:v>
                </c:pt>
                <c:pt idx="5">
                  <c:v>189.5</c:v>
                </c:pt>
                <c:pt idx="6">
                  <c:v>179.5</c:v>
                </c:pt>
                <c:pt idx="7">
                  <c:v>188</c:v>
                </c:pt>
                <c:pt idx="8">
                  <c:v>181</c:v>
                </c:pt>
                <c:pt idx="9">
                  <c:v>199.5</c:v>
                </c:pt>
                <c:pt idx="10">
                  <c:v>196</c:v>
                </c:pt>
                <c:pt idx="11">
                  <c:v>190</c:v>
                </c:pt>
                <c:pt idx="12">
                  <c:v>172.5</c:v>
                </c:pt>
                <c:pt idx="13">
                  <c:v>157.5</c:v>
                </c:pt>
                <c:pt idx="14">
                  <c:v>167.5</c:v>
                </c:pt>
                <c:pt idx="15">
                  <c:v>140.5</c:v>
                </c:pt>
                <c:pt idx="16">
                  <c:v>210.5</c:v>
                </c:pt>
                <c:pt idx="17">
                  <c:v>182</c:v>
                </c:pt>
                <c:pt idx="18">
                  <c:v>0</c:v>
                </c:pt>
                <c:pt idx="19">
                  <c:v>0</c:v>
                </c:pt>
                <c:pt idx="20">
                  <c:v>192.5</c:v>
                </c:pt>
                <c:pt idx="2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96848"/>
        <c:axId val="174297240"/>
      </c:barChart>
      <c:catAx>
        <c:axId val="17429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297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29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202</c:v>
                </c:pt>
                <c:pt idx="1">
                  <c:v>222.5</c:v>
                </c:pt>
                <c:pt idx="2">
                  <c:v>238.5</c:v>
                </c:pt>
                <c:pt idx="3">
                  <c:v>202</c:v>
                </c:pt>
                <c:pt idx="4">
                  <c:v>196</c:v>
                </c:pt>
                <c:pt idx="5">
                  <c:v>225.5</c:v>
                </c:pt>
                <c:pt idx="6">
                  <c:v>237</c:v>
                </c:pt>
                <c:pt idx="7">
                  <c:v>216</c:v>
                </c:pt>
                <c:pt idx="8">
                  <c:v>173.5</c:v>
                </c:pt>
                <c:pt idx="9">
                  <c:v>204</c:v>
                </c:pt>
                <c:pt idx="10">
                  <c:v>211</c:v>
                </c:pt>
                <c:pt idx="11">
                  <c:v>232</c:v>
                </c:pt>
                <c:pt idx="12">
                  <c:v>192</c:v>
                </c:pt>
                <c:pt idx="13">
                  <c:v>186.5</c:v>
                </c:pt>
                <c:pt idx="14">
                  <c:v>182</c:v>
                </c:pt>
                <c:pt idx="15">
                  <c:v>200</c:v>
                </c:pt>
                <c:pt idx="16">
                  <c:v>156.5</c:v>
                </c:pt>
                <c:pt idx="17">
                  <c:v>139.5</c:v>
                </c:pt>
                <c:pt idx="18">
                  <c:v>142.5</c:v>
                </c:pt>
                <c:pt idx="19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98024"/>
        <c:axId val="175896368"/>
      </c:barChart>
      <c:catAx>
        <c:axId val="17429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9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643.5</c:v>
                </c:pt>
                <c:pt idx="11">
                  <c:v>698</c:v>
                </c:pt>
                <c:pt idx="12">
                  <c:v>683.5</c:v>
                </c:pt>
                <c:pt idx="13">
                  <c:v>724</c:v>
                </c:pt>
                <c:pt idx="14">
                  <c:v>775.5</c:v>
                </c:pt>
                <c:pt idx="15">
                  <c:v>669.5</c:v>
                </c:pt>
                <c:pt idx="16">
                  <c:v>825.5</c:v>
                </c:pt>
                <c:pt idx="17">
                  <c:v>688</c:v>
                </c:pt>
                <c:pt idx="18">
                  <c:v>751</c:v>
                </c:pt>
                <c:pt idx="19">
                  <c:v>688.5</c:v>
                </c:pt>
                <c:pt idx="20">
                  <c:v>832.5</c:v>
                </c:pt>
                <c:pt idx="21">
                  <c:v>752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97152"/>
        <c:axId val="175897544"/>
      </c:barChart>
      <c:catAx>
        <c:axId val="17589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9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736.5</c:v>
                </c:pt>
                <c:pt idx="3">
                  <c:v>718</c:v>
                </c:pt>
                <c:pt idx="4">
                  <c:v>729</c:v>
                </c:pt>
                <c:pt idx="5">
                  <c:v>719</c:v>
                </c:pt>
                <c:pt idx="6">
                  <c:v>717.5</c:v>
                </c:pt>
                <c:pt idx="7">
                  <c:v>720</c:v>
                </c:pt>
                <c:pt idx="8">
                  <c:v>719.5</c:v>
                </c:pt>
                <c:pt idx="9">
                  <c:v>750.5</c:v>
                </c:pt>
                <c:pt idx="10">
                  <c:v>753</c:v>
                </c:pt>
                <c:pt idx="11">
                  <c:v>749</c:v>
                </c:pt>
                <c:pt idx="12">
                  <c:v>730</c:v>
                </c:pt>
                <c:pt idx="13">
                  <c:v>722</c:v>
                </c:pt>
                <c:pt idx="14">
                  <c:v>752.5</c:v>
                </c:pt>
                <c:pt idx="15">
                  <c:v>728</c:v>
                </c:pt>
                <c:pt idx="16">
                  <c:v>767</c:v>
                </c:pt>
                <c:pt idx="17">
                  <c:v>759.5</c:v>
                </c:pt>
                <c:pt idx="18">
                  <c:v>0</c:v>
                </c:pt>
                <c:pt idx="19">
                  <c:v>0</c:v>
                </c:pt>
                <c:pt idx="20">
                  <c:v>775.5</c:v>
                </c:pt>
                <c:pt idx="21">
                  <c:v>810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98328"/>
        <c:axId val="175898720"/>
      </c:barChart>
      <c:catAx>
        <c:axId val="17589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9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89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853</c:v>
                </c:pt>
                <c:pt idx="1">
                  <c:v>808</c:v>
                </c:pt>
                <c:pt idx="2">
                  <c:v>857</c:v>
                </c:pt>
                <c:pt idx="3">
                  <c:v>828.5</c:v>
                </c:pt>
                <c:pt idx="4">
                  <c:v>834</c:v>
                </c:pt>
                <c:pt idx="5">
                  <c:v>811.5</c:v>
                </c:pt>
                <c:pt idx="6">
                  <c:v>859</c:v>
                </c:pt>
                <c:pt idx="7">
                  <c:v>752.5</c:v>
                </c:pt>
                <c:pt idx="8">
                  <c:v>681.5</c:v>
                </c:pt>
                <c:pt idx="9">
                  <c:v>708.5</c:v>
                </c:pt>
                <c:pt idx="10">
                  <c:v>734.5</c:v>
                </c:pt>
                <c:pt idx="11">
                  <c:v>753.5</c:v>
                </c:pt>
                <c:pt idx="12">
                  <c:v>768.5</c:v>
                </c:pt>
                <c:pt idx="13">
                  <c:v>697.5</c:v>
                </c:pt>
                <c:pt idx="14">
                  <c:v>654</c:v>
                </c:pt>
                <c:pt idx="15">
                  <c:v>657</c:v>
                </c:pt>
                <c:pt idx="16">
                  <c:v>640.5</c:v>
                </c:pt>
                <c:pt idx="17">
                  <c:v>596</c:v>
                </c:pt>
                <c:pt idx="18">
                  <c:v>574.5</c:v>
                </c:pt>
                <c:pt idx="19">
                  <c:v>552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99504"/>
        <c:axId val="175899896"/>
      </c:barChart>
      <c:catAx>
        <c:axId val="17589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9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283</c:v>
                </c:pt>
                <c:pt idx="3">
                  <c:v>276</c:v>
                </c:pt>
                <c:pt idx="4">
                  <c:v>284.5</c:v>
                </c:pt>
                <c:pt idx="5">
                  <c:v>268.5</c:v>
                </c:pt>
                <c:pt idx="6">
                  <c:v>290.5</c:v>
                </c:pt>
                <c:pt idx="7">
                  <c:v>269.5</c:v>
                </c:pt>
                <c:pt idx="8">
                  <c:v>290</c:v>
                </c:pt>
                <c:pt idx="9">
                  <c:v>297.5</c:v>
                </c:pt>
                <c:pt idx="10">
                  <c:v>299</c:v>
                </c:pt>
                <c:pt idx="11">
                  <c:v>296</c:v>
                </c:pt>
                <c:pt idx="12">
                  <c:v>298.5</c:v>
                </c:pt>
                <c:pt idx="13">
                  <c:v>288</c:v>
                </c:pt>
                <c:pt idx="14">
                  <c:v>301</c:v>
                </c:pt>
                <c:pt idx="15">
                  <c:v>313</c:v>
                </c:pt>
                <c:pt idx="16">
                  <c:v>278.5</c:v>
                </c:pt>
                <c:pt idx="17">
                  <c:v>290.5</c:v>
                </c:pt>
                <c:pt idx="18">
                  <c:v>0</c:v>
                </c:pt>
                <c:pt idx="19">
                  <c:v>0</c:v>
                </c:pt>
                <c:pt idx="20">
                  <c:v>328.5</c:v>
                </c:pt>
                <c:pt idx="21">
                  <c:v>339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66248"/>
        <c:axId val="174966632"/>
      </c:barChart>
      <c:catAx>
        <c:axId val="17496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66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6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6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350</c:v>
                </c:pt>
                <c:pt idx="1">
                  <c:v>319</c:v>
                </c:pt>
                <c:pt idx="2">
                  <c:v>321.5</c:v>
                </c:pt>
                <c:pt idx="3">
                  <c:v>363.5</c:v>
                </c:pt>
                <c:pt idx="4">
                  <c:v>340.5</c:v>
                </c:pt>
                <c:pt idx="5">
                  <c:v>335</c:v>
                </c:pt>
                <c:pt idx="6">
                  <c:v>381</c:v>
                </c:pt>
                <c:pt idx="7">
                  <c:v>331</c:v>
                </c:pt>
                <c:pt idx="8">
                  <c:v>252.5</c:v>
                </c:pt>
                <c:pt idx="9">
                  <c:v>288</c:v>
                </c:pt>
                <c:pt idx="10">
                  <c:v>298.5</c:v>
                </c:pt>
                <c:pt idx="11">
                  <c:v>329</c:v>
                </c:pt>
                <c:pt idx="12">
                  <c:v>327.5</c:v>
                </c:pt>
                <c:pt idx="13">
                  <c:v>290</c:v>
                </c:pt>
                <c:pt idx="14">
                  <c:v>238.5</c:v>
                </c:pt>
                <c:pt idx="15">
                  <c:v>266</c:v>
                </c:pt>
                <c:pt idx="16">
                  <c:v>250.5</c:v>
                </c:pt>
                <c:pt idx="17">
                  <c:v>241</c:v>
                </c:pt>
                <c:pt idx="18">
                  <c:v>232.5</c:v>
                </c:pt>
                <c:pt idx="19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48560"/>
        <c:axId val="174606896"/>
      </c:barChart>
      <c:catAx>
        <c:axId val="17464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4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12664"/>
        <c:axId val="174915872"/>
      </c:barChart>
      <c:catAx>
        <c:axId val="17481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1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1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1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53328"/>
        <c:axId val="174940720"/>
      </c:barChart>
      <c:catAx>
        <c:axId val="17495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4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4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06368"/>
        <c:axId val="173105976"/>
      </c:barChart>
      <c:catAx>
        <c:axId val="17310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0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0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0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234.5</c:v>
                </c:pt>
                <c:pt idx="11">
                  <c:v>252.5</c:v>
                </c:pt>
                <c:pt idx="12">
                  <c:v>266</c:v>
                </c:pt>
                <c:pt idx="13">
                  <c:v>255.5</c:v>
                </c:pt>
                <c:pt idx="14">
                  <c:v>310</c:v>
                </c:pt>
                <c:pt idx="15">
                  <c:v>217</c:v>
                </c:pt>
                <c:pt idx="16">
                  <c:v>315</c:v>
                </c:pt>
                <c:pt idx="17">
                  <c:v>236.5</c:v>
                </c:pt>
                <c:pt idx="18">
                  <c:v>274</c:v>
                </c:pt>
                <c:pt idx="19">
                  <c:v>232.5</c:v>
                </c:pt>
                <c:pt idx="20">
                  <c:v>332.5</c:v>
                </c:pt>
                <c:pt idx="21">
                  <c:v>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05192"/>
        <c:axId val="173107152"/>
      </c:barChart>
      <c:catAx>
        <c:axId val="17310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0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0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0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254</c:v>
                </c:pt>
                <c:pt idx="3">
                  <c:v>245.5</c:v>
                </c:pt>
                <c:pt idx="4">
                  <c:v>244.5</c:v>
                </c:pt>
                <c:pt idx="5">
                  <c:v>261</c:v>
                </c:pt>
                <c:pt idx="6">
                  <c:v>247.5</c:v>
                </c:pt>
                <c:pt idx="7">
                  <c:v>262.5</c:v>
                </c:pt>
                <c:pt idx="8">
                  <c:v>248.5</c:v>
                </c:pt>
                <c:pt idx="9">
                  <c:v>253.5</c:v>
                </c:pt>
                <c:pt idx="10">
                  <c:v>258</c:v>
                </c:pt>
                <c:pt idx="11">
                  <c:v>263</c:v>
                </c:pt>
                <c:pt idx="12">
                  <c:v>259</c:v>
                </c:pt>
                <c:pt idx="13">
                  <c:v>276.5</c:v>
                </c:pt>
                <c:pt idx="14">
                  <c:v>284</c:v>
                </c:pt>
                <c:pt idx="15">
                  <c:v>274.5</c:v>
                </c:pt>
                <c:pt idx="16">
                  <c:v>278</c:v>
                </c:pt>
                <c:pt idx="17">
                  <c:v>287</c:v>
                </c:pt>
                <c:pt idx="18">
                  <c:v>0</c:v>
                </c:pt>
                <c:pt idx="19">
                  <c:v>0</c:v>
                </c:pt>
                <c:pt idx="20">
                  <c:v>254.5</c:v>
                </c:pt>
                <c:pt idx="21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07936"/>
        <c:axId val="173108328"/>
      </c:barChart>
      <c:catAx>
        <c:axId val="1731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108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10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0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301</c:v>
                </c:pt>
                <c:pt idx="1">
                  <c:v>266.5</c:v>
                </c:pt>
                <c:pt idx="2">
                  <c:v>297</c:v>
                </c:pt>
                <c:pt idx="3">
                  <c:v>263</c:v>
                </c:pt>
                <c:pt idx="4">
                  <c:v>297.5</c:v>
                </c:pt>
                <c:pt idx="5">
                  <c:v>251</c:v>
                </c:pt>
                <c:pt idx="6">
                  <c:v>241</c:v>
                </c:pt>
                <c:pt idx="7">
                  <c:v>205.5</c:v>
                </c:pt>
                <c:pt idx="8">
                  <c:v>255.5</c:v>
                </c:pt>
                <c:pt idx="9">
                  <c:v>216.5</c:v>
                </c:pt>
                <c:pt idx="10">
                  <c:v>225</c:v>
                </c:pt>
                <c:pt idx="11">
                  <c:v>192.5</c:v>
                </c:pt>
                <c:pt idx="12">
                  <c:v>249</c:v>
                </c:pt>
                <c:pt idx="13">
                  <c:v>221</c:v>
                </c:pt>
                <c:pt idx="14">
                  <c:v>233.5</c:v>
                </c:pt>
                <c:pt idx="15">
                  <c:v>191</c:v>
                </c:pt>
                <c:pt idx="16">
                  <c:v>233.5</c:v>
                </c:pt>
                <c:pt idx="17">
                  <c:v>215.5</c:v>
                </c:pt>
                <c:pt idx="18">
                  <c:v>199.5</c:v>
                </c:pt>
                <c:pt idx="1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94496"/>
        <c:axId val="174294888"/>
      </c:barChart>
      <c:catAx>
        <c:axId val="17429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9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U16" sqref="U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43091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917</v>
      </c>
      <c r="O10" s="92" t="s">
        <v>131</v>
      </c>
      <c r="P10" s="91">
        <v>73</v>
      </c>
      <c r="Q10" s="91">
        <v>309</v>
      </c>
      <c r="R10" s="91">
        <v>1</v>
      </c>
      <c r="S10" s="91">
        <v>1</v>
      </c>
      <c r="T10" s="103">
        <f t="shared" ref="T10:T29" si="2">P10*0.5+Q10*1+R10*2+S10*2.5</f>
        <v>350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610</v>
      </c>
      <c r="O11" s="15" t="s">
        <v>130</v>
      </c>
      <c r="P11" s="99">
        <v>68</v>
      </c>
      <c r="Q11" s="39">
        <v>283</v>
      </c>
      <c r="R11" s="39">
        <v>1</v>
      </c>
      <c r="S11" s="99">
        <v>0</v>
      </c>
      <c r="T11" s="6">
        <f t="shared" si="2"/>
        <v>319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71</v>
      </c>
      <c r="J12" s="99">
        <v>235</v>
      </c>
      <c r="K12" s="99">
        <v>0</v>
      </c>
      <c r="L12" s="99">
        <v>5</v>
      </c>
      <c r="M12" s="6">
        <f t="shared" si="1"/>
        <v>283</v>
      </c>
      <c r="N12" s="100">
        <f>M12+M11+M10+F31</f>
        <v>582</v>
      </c>
      <c r="O12" s="16" t="s">
        <v>29</v>
      </c>
      <c r="P12" s="99">
        <v>78</v>
      </c>
      <c r="Q12" s="39">
        <v>275</v>
      </c>
      <c r="R12" s="39">
        <v>0</v>
      </c>
      <c r="S12" s="99">
        <v>3</v>
      </c>
      <c r="T12" s="6">
        <f t="shared" si="2"/>
        <v>321.5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68</v>
      </c>
      <c r="J13" s="39">
        <v>232</v>
      </c>
      <c r="K13" s="39">
        <v>0</v>
      </c>
      <c r="L13" s="39">
        <v>4</v>
      </c>
      <c r="M13" s="6">
        <f t="shared" si="1"/>
        <v>276</v>
      </c>
      <c r="N13" s="2">
        <f>M13+M12+M11+M10</f>
        <v>559</v>
      </c>
      <c r="O13" s="16" t="s">
        <v>30</v>
      </c>
      <c r="P13" s="39">
        <v>79</v>
      </c>
      <c r="Q13" s="39">
        <v>319</v>
      </c>
      <c r="R13" s="39">
        <v>0</v>
      </c>
      <c r="S13" s="39">
        <v>2</v>
      </c>
      <c r="T13" s="6">
        <f t="shared" si="2"/>
        <v>363.5</v>
      </c>
      <c r="U13" s="95">
        <f>T13+T12+T11+T10</f>
        <v>1354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70</v>
      </c>
      <c r="J14" s="39">
        <v>240</v>
      </c>
      <c r="K14" s="39">
        <v>1</v>
      </c>
      <c r="L14" s="39">
        <v>3</v>
      </c>
      <c r="M14" s="6">
        <f t="shared" si="1"/>
        <v>284.5</v>
      </c>
      <c r="N14" s="2">
        <f t="shared" ref="N14:N31" si="4">M14+M13+M12+M11</f>
        <v>843.5</v>
      </c>
      <c r="O14" s="16" t="s">
        <v>8</v>
      </c>
      <c r="P14" s="39">
        <v>85</v>
      </c>
      <c r="Q14" s="39">
        <v>291</v>
      </c>
      <c r="R14" s="39">
        <v>1</v>
      </c>
      <c r="S14" s="39">
        <v>2</v>
      </c>
      <c r="T14" s="6">
        <f t="shared" si="2"/>
        <v>340.5</v>
      </c>
      <c r="U14" s="95">
        <f t="shared" ref="U14:U29" si="5">T14+T13+T12+T11</f>
        <v>1344.5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69</v>
      </c>
      <c r="J15" s="39">
        <v>229</v>
      </c>
      <c r="K15" s="39">
        <v>0</v>
      </c>
      <c r="L15" s="39">
        <v>2</v>
      </c>
      <c r="M15" s="6">
        <f t="shared" si="1"/>
        <v>268.5</v>
      </c>
      <c r="N15" s="2">
        <f t="shared" si="4"/>
        <v>1112</v>
      </c>
      <c r="O15" s="15" t="s">
        <v>10</v>
      </c>
      <c r="P15" s="39">
        <v>84</v>
      </c>
      <c r="Q15" s="39">
        <v>293</v>
      </c>
      <c r="R15" s="39">
        <v>0</v>
      </c>
      <c r="S15" s="39">
        <v>0</v>
      </c>
      <c r="T15" s="6">
        <f t="shared" si="2"/>
        <v>335</v>
      </c>
      <c r="U15" s="95">
        <f t="shared" si="5"/>
        <v>1360.5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65</v>
      </c>
      <c r="J16" s="39">
        <v>248</v>
      </c>
      <c r="K16" s="39">
        <v>0</v>
      </c>
      <c r="L16" s="39">
        <v>4</v>
      </c>
      <c r="M16" s="6">
        <f t="shared" si="1"/>
        <v>290.5</v>
      </c>
      <c r="N16" s="2">
        <f t="shared" si="4"/>
        <v>1119.5</v>
      </c>
      <c r="O16" s="15" t="s">
        <v>13</v>
      </c>
      <c r="P16" s="39">
        <v>93</v>
      </c>
      <c r="Q16" s="39">
        <v>325</v>
      </c>
      <c r="R16" s="39">
        <v>1</v>
      </c>
      <c r="S16" s="39">
        <v>3</v>
      </c>
      <c r="T16" s="6">
        <f t="shared" si="2"/>
        <v>381</v>
      </c>
      <c r="U16" s="95">
        <f t="shared" si="5"/>
        <v>1420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55</v>
      </c>
      <c r="J17" s="39">
        <v>235</v>
      </c>
      <c r="K17" s="39">
        <v>1</v>
      </c>
      <c r="L17" s="39">
        <v>2</v>
      </c>
      <c r="M17" s="6">
        <f t="shared" si="1"/>
        <v>269.5</v>
      </c>
      <c r="N17" s="2">
        <f t="shared" si="4"/>
        <v>1113</v>
      </c>
      <c r="O17" s="15" t="s">
        <v>16</v>
      </c>
      <c r="P17" s="39">
        <v>71</v>
      </c>
      <c r="Q17" s="39">
        <v>288</v>
      </c>
      <c r="R17" s="39">
        <v>0</v>
      </c>
      <c r="S17" s="39">
        <v>3</v>
      </c>
      <c r="T17" s="6">
        <f t="shared" si="2"/>
        <v>331</v>
      </c>
      <c r="U17" s="95">
        <f t="shared" si="5"/>
        <v>1387.5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61</v>
      </c>
      <c r="J18" s="39">
        <v>255</v>
      </c>
      <c r="K18" s="39">
        <v>1</v>
      </c>
      <c r="L18" s="39">
        <v>1</v>
      </c>
      <c r="M18" s="6">
        <f t="shared" si="1"/>
        <v>290</v>
      </c>
      <c r="N18" s="2">
        <f t="shared" si="4"/>
        <v>1118.5</v>
      </c>
      <c r="O18" s="15" t="s">
        <v>41</v>
      </c>
      <c r="P18" s="39">
        <v>54</v>
      </c>
      <c r="Q18" s="39">
        <v>223</v>
      </c>
      <c r="R18" s="39">
        <v>0</v>
      </c>
      <c r="S18" s="39">
        <v>1</v>
      </c>
      <c r="T18" s="6">
        <f t="shared" si="2"/>
        <v>252.5</v>
      </c>
      <c r="U18" s="95">
        <f t="shared" si="5"/>
        <v>1299.5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58</v>
      </c>
      <c r="J19" s="39">
        <v>261</v>
      </c>
      <c r="K19" s="39">
        <v>0</v>
      </c>
      <c r="L19" s="39">
        <v>3</v>
      </c>
      <c r="M19" s="6">
        <f t="shared" si="1"/>
        <v>297.5</v>
      </c>
      <c r="N19" s="2">
        <f t="shared" si="4"/>
        <v>1147.5</v>
      </c>
      <c r="O19" s="15" t="s">
        <v>42</v>
      </c>
      <c r="P19" s="39">
        <v>50</v>
      </c>
      <c r="Q19" s="39">
        <v>258</v>
      </c>
      <c r="R19" s="39">
        <v>0</v>
      </c>
      <c r="S19" s="39">
        <v>2</v>
      </c>
      <c r="T19" s="6">
        <f t="shared" si="2"/>
        <v>288</v>
      </c>
      <c r="U19" s="95">
        <f t="shared" si="5"/>
        <v>1252.5</v>
      </c>
    </row>
    <row r="20" spans="1:21" ht="24" customHeight="1" x14ac:dyDescent="0.2">
      <c r="A20" s="94" t="s">
        <v>11</v>
      </c>
      <c r="B20" s="39">
        <v>31</v>
      </c>
      <c r="C20" s="39">
        <v>259</v>
      </c>
      <c r="D20" s="39">
        <v>0</v>
      </c>
      <c r="E20" s="39">
        <v>2</v>
      </c>
      <c r="F20" s="6">
        <f t="shared" si="0"/>
        <v>279.5</v>
      </c>
      <c r="G20" s="2">
        <f t="shared" si="3"/>
        <v>279.5</v>
      </c>
      <c r="H20" s="15" t="s">
        <v>12</v>
      </c>
      <c r="I20" s="39">
        <v>53</v>
      </c>
      <c r="J20" s="39">
        <v>260</v>
      </c>
      <c r="K20" s="39">
        <v>0</v>
      </c>
      <c r="L20" s="39">
        <v>5</v>
      </c>
      <c r="M20" s="6">
        <f t="shared" si="1"/>
        <v>299</v>
      </c>
      <c r="N20" s="2">
        <f t="shared" si="4"/>
        <v>1156</v>
      </c>
      <c r="O20" s="15" t="s">
        <v>109</v>
      </c>
      <c r="P20" s="39">
        <v>57</v>
      </c>
      <c r="Q20" s="39">
        <v>270</v>
      </c>
      <c r="R20" s="39">
        <v>0</v>
      </c>
      <c r="S20" s="39">
        <v>0</v>
      </c>
      <c r="T20" s="6">
        <f t="shared" si="2"/>
        <v>298.5</v>
      </c>
      <c r="U20" s="95">
        <f t="shared" si="5"/>
        <v>1170</v>
      </c>
    </row>
    <row r="21" spans="1:21" ht="24" customHeight="1" x14ac:dyDescent="0.2">
      <c r="A21" s="94" t="s">
        <v>14</v>
      </c>
      <c r="B21" s="39">
        <v>36</v>
      </c>
      <c r="C21" s="39">
        <v>268</v>
      </c>
      <c r="D21" s="39">
        <v>1</v>
      </c>
      <c r="E21" s="39">
        <v>4</v>
      </c>
      <c r="F21" s="6">
        <f t="shared" si="0"/>
        <v>298</v>
      </c>
      <c r="G21" s="2">
        <f t="shared" si="3"/>
        <v>577.5</v>
      </c>
      <c r="H21" s="15" t="s">
        <v>15</v>
      </c>
      <c r="I21" s="39">
        <v>60</v>
      </c>
      <c r="J21" s="39">
        <v>259</v>
      </c>
      <c r="K21" s="39">
        <v>1</v>
      </c>
      <c r="L21" s="39">
        <v>2</v>
      </c>
      <c r="M21" s="6">
        <f t="shared" si="1"/>
        <v>296</v>
      </c>
      <c r="N21" s="2">
        <f t="shared" si="4"/>
        <v>1182.5</v>
      </c>
      <c r="O21" s="15" t="s">
        <v>110</v>
      </c>
      <c r="P21" s="39">
        <v>55</v>
      </c>
      <c r="Q21" s="39">
        <v>297</v>
      </c>
      <c r="R21" s="39">
        <v>1</v>
      </c>
      <c r="S21" s="39">
        <v>1</v>
      </c>
      <c r="T21" s="6">
        <f t="shared" si="2"/>
        <v>329</v>
      </c>
      <c r="U21" s="95">
        <f t="shared" si="5"/>
        <v>1168</v>
      </c>
    </row>
    <row r="22" spans="1:21" ht="24" customHeight="1" x14ac:dyDescent="0.2">
      <c r="A22" s="94" t="s">
        <v>17</v>
      </c>
      <c r="B22" s="39">
        <v>40</v>
      </c>
      <c r="C22" s="39">
        <v>261</v>
      </c>
      <c r="D22" s="39">
        <v>1</v>
      </c>
      <c r="E22" s="39">
        <v>4</v>
      </c>
      <c r="F22" s="6">
        <f t="shared" si="0"/>
        <v>293</v>
      </c>
      <c r="G22" s="2">
        <f t="shared" si="3"/>
        <v>870.5</v>
      </c>
      <c r="H22" s="15" t="s">
        <v>18</v>
      </c>
      <c r="I22" s="39">
        <v>58</v>
      </c>
      <c r="J22" s="39">
        <v>262</v>
      </c>
      <c r="K22" s="39">
        <v>0</v>
      </c>
      <c r="L22" s="39">
        <v>3</v>
      </c>
      <c r="M22" s="6">
        <f t="shared" si="1"/>
        <v>298.5</v>
      </c>
      <c r="N22" s="2">
        <f t="shared" si="4"/>
        <v>1191</v>
      </c>
      <c r="O22" s="15" t="s">
        <v>111</v>
      </c>
      <c r="P22" s="39">
        <v>52</v>
      </c>
      <c r="Q22" s="39">
        <v>294</v>
      </c>
      <c r="R22" s="39">
        <v>0</v>
      </c>
      <c r="S22" s="39">
        <v>3</v>
      </c>
      <c r="T22" s="6">
        <f t="shared" si="2"/>
        <v>327.5</v>
      </c>
      <c r="U22" s="95">
        <f t="shared" si="5"/>
        <v>1243</v>
      </c>
    </row>
    <row r="23" spans="1:21" ht="24" customHeight="1" x14ac:dyDescent="0.2">
      <c r="A23" s="94" t="s">
        <v>19</v>
      </c>
      <c r="B23" s="39">
        <v>39</v>
      </c>
      <c r="C23" s="39">
        <v>291</v>
      </c>
      <c r="D23" s="39">
        <v>1</v>
      </c>
      <c r="E23" s="39">
        <v>2</v>
      </c>
      <c r="F23" s="6">
        <f t="shared" si="0"/>
        <v>317.5</v>
      </c>
      <c r="G23" s="2">
        <f t="shared" si="3"/>
        <v>1188</v>
      </c>
      <c r="H23" s="15" t="s">
        <v>20</v>
      </c>
      <c r="I23" s="39">
        <v>52</v>
      </c>
      <c r="J23" s="39">
        <v>257</v>
      </c>
      <c r="K23" s="39">
        <v>0</v>
      </c>
      <c r="L23" s="39">
        <v>2</v>
      </c>
      <c r="M23" s="6">
        <f t="shared" si="1"/>
        <v>288</v>
      </c>
      <c r="N23" s="2">
        <f t="shared" si="4"/>
        <v>1181.5</v>
      </c>
      <c r="O23" s="15" t="s">
        <v>112</v>
      </c>
      <c r="P23" s="39">
        <v>49</v>
      </c>
      <c r="Q23" s="39">
        <v>263</v>
      </c>
      <c r="R23" s="39">
        <v>0</v>
      </c>
      <c r="S23" s="39">
        <v>1</v>
      </c>
      <c r="T23" s="6">
        <f t="shared" si="2"/>
        <v>290</v>
      </c>
      <c r="U23" s="95">
        <f t="shared" si="5"/>
        <v>1245</v>
      </c>
    </row>
    <row r="24" spans="1:21" ht="24" customHeight="1" x14ac:dyDescent="0.2">
      <c r="A24" s="94" t="s">
        <v>21</v>
      </c>
      <c r="B24" s="39">
        <v>52</v>
      </c>
      <c r="C24" s="39">
        <v>285</v>
      </c>
      <c r="D24" s="39">
        <v>0</v>
      </c>
      <c r="E24" s="39">
        <v>3</v>
      </c>
      <c r="F24" s="6">
        <f t="shared" si="0"/>
        <v>318.5</v>
      </c>
      <c r="G24" s="2">
        <f t="shared" si="3"/>
        <v>1227</v>
      </c>
      <c r="H24" s="15" t="s">
        <v>22</v>
      </c>
      <c r="I24" s="39">
        <v>55</v>
      </c>
      <c r="J24" s="39">
        <v>271</v>
      </c>
      <c r="K24" s="39">
        <v>0</v>
      </c>
      <c r="L24" s="39">
        <v>1</v>
      </c>
      <c r="M24" s="6">
        <f t="shared" si="1"/>
        <v>301</v>
      </c>
      <c r="N24" s="2">
        <f t="shared" si="4"/>
        <v>1183.5</v>
      </c>
      <c r="O24" s="15" t="s">
        <v>118</v>
      </c>
      <c r="P24" s="39">
        <v>55</v>
      </c>
      <c r="Q24" s="39">
        <v>211</v>
      </c>
      <c r="R24" s="39">
        <v>0</v>
      </c>
      <c r="S24" s="39">
        <v>0</v>
      </c>
      <c r="T24" s="6">
        <f t="shared" si="2"/>
        <v>238.5</v>
      </c>
      <c r="U24" s="95">
        <f t="shared" si="5"/>
        <v>1185</v>
      </c>
    </row>
    <row r="25" spans="1:21" ht="24" customHeight="1" x14ac:dyDescent="0.2">
      <c r="A25" s="94" t="s">
        <v>23</v>
      </c>
      <c r="B25" s="39">
        <v>47</v>
      </c>
      <c r="C25" s="39">
        <v>280</v>
      </c>
      <c r="D25" s="39">
        <v>1</v>
      </c>
      <c r="E25" s="39">
        <v>1</v>
      </c>
      <c r="F25" s="6">
        <f t="shared" si="0"/>
        <v>308</v>
      </c>
      <c r="G25" s="2">
        <f t="shared" si="3"/>
        <v>1237</v>
      </c>
      <c r="H25" s="15" t="s">
        <v>24</v>
      </c>
      <c r="I25" s="39">
        <v>51</v>
      </c>
      <c r="J25" s="39">
        <v>280</v>
      </c>
      <c r="K25" s="39">
        <v>0</v>
      </c>
      <c r="L25" s="39">
        <v>3</v>
      </c>
      <c r="M25" s="6">
        <f t="shared" si="1"/>
        <v>313</v>
      </c>
      <c r="N25" s="2">
        <f t="shared" si="4"/>
        <v>1200.5</v>
      </c>
      <c r="O25" s="15" t="s">
        <v>119</v>
      </c>
      <c r="P25" s="39">
        <v>40</v>
      </c>
      <c r="Q25" s="39">
        <v>246</v>
      </c>
      <c r="R25" s="39">
        <v>0</v>
      </c>
      <c r="S25" s="39">
        <v>0</v>
      </c>
      <c r="T25" s="6">
        <f t="shared" si="2"/>
        <v>266</v>
      </c>
      <c r="U25" s="95">
        <f t="shared" si="5"/>
        <v>1122</v>
      </c>
    </row>
    <row r="26" spans="1:21" ht="24" customHeight="1" x14ac:dyDescent="0.2">
      <c r="A26" s="94" t="s">
        <v>37</v>
      </c>
      <c r="B26" s="39">
        <v>51</v>
      </c>
      <c r="C26" s="39">
        <v>277</v>
      </c>
      <c r="D26" s="39">
        <v>0</v>
      </c>
      <c r="E26" s="39">
        <v>3</v>
      </c>
      <c r="F26" s="6">
        <f t="shared" si="0"/>
        <v>310</v>
      </c>
      <c r="G26" s="2">
        <f t="shared" si="3"/>
        <v>1254</v>
      </c>
      <c r="H26" s="15" t="s">
        <v>25</v>
      </c>
      <c r="I26" s="39">
        <v>43</v>
      </c>
      <c r="J26" s="39">
        <v>252</v>
      </c>
      <c r="K26" s="39">
        <v>0</v>
      </c>
      <c r="L26" s="39">
        <v>2</v>
      </c>
      <c r="M26" s="6">
        <f t="shared" si="1"/>
        <v>278.5</v>
      </c>
      <c r="N26" s="2">
        <f t="shared" si="4"/>
        <v>1180.5</v>
      </c>
      <c r="O26" s="15" t="s">
        <v>120</v>
      </c>
      <c r="P26" s="39">
        <v>42</v>
      </c>
      <c r="Q26" s="39">
        <v>227</v>
      </c>
      <c r="R26" s="39">
        <v>0</v>
      </c>
      <c r="S26" s="39">
        <v>1</v>
      </c>
      <c r="T26" s="6">
        <f t="shared" si="2"/>
        <v>250.5</v>
      </c>
      <c r="U26" s="95">
        <f t="shared" si="5"/>
        <v>1045</v>
      </c>
    </row>
    <row r="27" spans="1:21" ht="24" customHeight="1" x14ac:dyDescent="0.2">
      <c r="A27" s="94" t="s">
        <v>38</v>
      </c>
      <c r="B27" s="39">
        <v>47</v>
      </c>
      <c r="C27" s="39">
        <v>260</v>
      </c>
      <c r="D27" s="39">
        <v>0</v>
      </c>
      <c r="E27" s="39">
        <v>2</v>
      </c>
      <c r="F27" s="6">
        <f t="shared" si="0"/>
        <v>288.5</v>
      </c>
      <c r="G27" s="2">
        <f t="shared" si="3"/>
        <v>1225</v>
      </c>
      <c r="H27" s="15" t="s">
        <v>26</v>
      </c>
      <c r="I27" s="39">
        <v>45</v>
      </c>
      <c r="J27" s="39">
        <v>261</v>
      </c>
      <c r="K27" s="39">
        <v>1</v>
      </c>
      <c r="L27" s="39">
        <v>2</v>
      </c>
      <c r="M27" s="6">
        <f t="shared" si="1"/>
        <v>290.5</v>
      </c>
      <c r="N27" s="2">
        <f t="shared" si="4"/>
        <v>1183</v>
      </c>
      <c r="O27" s="15" t="s">
        <v>121</v>
      </c>
      <c r="P27" s="39">
        <v>38</v>
      </c>
      <c r="Q27" s="39">
        <v>222</v>
      </c>
      <c r="R27" s="39">
        <v>0</v>
      </c>
      <c r="S27" s="39">
        <v>0</v>
      </c>
      <c r="T27" s="6">
        <f t="shared" si="2"/>
        <v>241</v>
      </c>
      <c r="U27" s="95">
        <f t="shared" si="5"/>
        <v>996</v>
      </c>
    </row>
    <row r="28" spans="1:21" ht="24" customHeight="1" x14ac:dyDescent="0.2">
      <c r="A28" s="94" t="s">
        <v>39</v>
      </c>
      <c r="B28" s="39">
        <v>42</v>
      </c>
      <c r="C28" s="39">
        <v>278</v>
      </c>
      <c r="D28" s="39">
        <v>0</v>
      </c>
      <c r="E28" s="39">
        <v>5</v>
      </c>
      <c r="F28" s="6">
        <f t="shared" si="0"/>
        <v>311.5</v>
      </c>
      <c r="G28" s="2">
        <f t="shared" si="3"/>
        <v>1218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882</v>
      </c>
      <c r="O28" s="15" t="s">
        <v>122</v>
      </c>
      <c r="P28" s="39">
        <v>35</v>
      </c>
      <c r="Q28" s="39">
        <v>215</v>
      </c>
      <c r="R28" s="39">
        <v>0</v>
      </c>
      <c r="S28" s="39">
        <v>0</v>
      </c>
      <c r="T28" s="6">
        <f t="shared" si="2"/>
        <v>232.5</v>
      </c>
      <c r="U28" s="95">
        <f t="shared" si="5"/>
        <v>990</v>
      </c>
    </row>
    <row r="29" spans="1:21" ht="24" customHeight="1" x14ac:dyDescent="0.2">
      <c r="A29" s="94" t="s">
        <v>40</v>
      </c>
      <c r="B29" s="39">
        <v>53</v>
      </c>
      <c r="C29" s="39">
        <v>273</v>
      </c>
      <c r="D29" s="39">
        <v>0</v>
      </c>
      <c r="E29" s="39">
        <v>3</v>
      </c>
      <c r="F29" s="6">
        <f t="shared" si="0"/>
        <v>307</v>
      </c>
      <c r="G29" s="2">
        <f t="shared" si="3"/>
        <v>1217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569</v>
      </c>
      <c r="O29" s="15" t="s">
        <v>123</v>
      </c>
      <c r="P29" s="39">
        <v>24</v>
      </c>
      <c r="Q29" s="39">
        <v>201</v>
      </c>
      <c r="R29" s="39">
        <v>0</v>
      </c>
      <c r="S29" s="39">
        <v>0</v>
      </c>
      <c r="T29" s="6">
        <f t="shared" si="2"/>
        <v>213</v>
      </c>
      <c r="U29" s="95">
        <f t="shared" si="5"/>
        <v>937</v>
      </c>
    </row>
    <row r="30" spans="1:21" ht="24" customHeight="1" x14ac:dyDescent="0.2">
      <c r="A30" s="94" t="s">
        <v>103</v>
      </c>
      <c r="B30" s="39">
        <v>60</v>
      </c>
      <c r="C30" s="39">
        <v>271</v>
      </c>
      <c r="D30" s="39">
        <v>0</v>
      </c>
      <c r="E30" s="39">
        <v>4</v>
      </c>
      <c r="F30" s="6">
        <f t="shared" si="0"/>
        <v>311</v>
      </c>
      <c r="G30" s="2">
        <f t="shared" si="3"/>
        <v>1218</v>
      </c>
      <c r="H30" s="16" t="s">
        <v>132</v>
      </c>
      <c r="I30" s="39">
        <v>65</v>
      </c>
      <c r="J30" s="39">
        <v>286</v>
      </c>
      <c r="K30" s="39">
        <v>0</v>
      </c>
      <c r="L30" s="39">
        <v>4</v>
      </c>
      <c r="M30" s="6">
        <f t="shared" si="1"/>
        <v>328.5</v>
      </c>
      <c r="N30" s="2">
        <f t="shared" si="4"/>
        <v>619</v>
      </c>
      <c r="O30" s="15" t="s">
        <v>124</v>
      </c>
      <c r="P30" s="99">
        <v>29</v>
      </c>
      <c r="Q30" s="99">
        <v>184</v>
      </c>
      <c r="R30" s="99">
        <v>0</v>
      </c>
      <c r="S30" s="99">
        <v>0</v>
      </c>
      <c r="T30" s="6">
        <f t="shared" ref="T30:T31" si="6">P30*0.5+Q30*1+R30*2+S30*2.5</f>
        <v>198.5</v>
      </c>
      <c r="U30" s="95">
        <f t="shared" ref="U30:U31" si="7">T30+T29+T28+T27</f>
        <v>885</v>
      </c>
    </row>
    <row r="31" spans="1:21" ht="24" customHeight="1" thickBot="1" x14ac:dyDescent="0.25">
      <c r="A31" s="96" t="s">
        <v>104</v>
      </c>
      <c r="B31" s="40">
        <v>70</v>
      </c>
      <c r="C31" s="40">
        <v>259</v>
      </c>
      <c r="D31" s="40">
        <v>0</v>
      </c>
      <c r="E31" s="40">
        <v>2</v>
      </c>
      <c r="F31" s="7">
        <f t="shared" si="0"/>
        <v>299</v>
      </c>
      <c r="G31" s="3">
        <f t="shared" si="3"/>
        <v>1228.5</v>
      </c>
      <c r="H31" s="17" t="s">
        <v>133</v>
      </c>
      <c r="I31" s="40">
        <v>70</v>
      </c>
      <c r="J31" s="40">
        <v>299</v>
      </c>
      <c r="K31" s="40">
        <v>0</v>
      </c>
      <c r="L31" s="40">
        <v>2</v>
      </c>
      <c r="M31" s="7">
        <f t="shared" si="1"/>
        <v>339</v>
      </c>
      <c r="N31" s="3">
        <f t="shared" si="4"/>
        <v>667.5</v>
      </c>
      <c r="O31" s="104" t="s">
        <v>125</v>
      </c>
      <c r="P31" s="40">
        <v>21</v>
      </c>
      <c r="Q31" s="40">
        <v>176</v>
      </c>
      <c r="R31" s="40">
        <v>0</v>
      </c>
      <c r="S31" s="40">
        <v>0</v>
      </c>
      <c r="T31" s="7">
        <f t="shared" si="6"/>
        <v>186.5</v>
      </c>
      <c r="U31" s="97">
        <f t="shared" si="7"/>
        <v>830.5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1254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1200.5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1420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43091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X33" sqref="X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43091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823</v>
      </c>
      <c r="O10" s="92" t="s">
        <v>131</v>
      </c>
      <c r="P10" s="91">
        <v>19</v>
      </c>
      <c r="Q10" s="91">
        <v>242</v>
      </c>
      <c r="R10" s="91">
        <v>16</v>
      </c>
      <c r="S10" s="91">
        <v>7</v>
      </c>
      <c r="T10" s="103">
        <f t="shared" ref="T10:T31" si="2">P10*0.5+Q10*1+R10*2+S10*2.5</f>
        <v>301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590.5</v>
      </c>
      <c r="O11" s="15" t="s">
        <v>130</v>
      </c>
      <c r="P11" s="99">
        <v>17</v>
      </c>
      <c r="Q11" s="39">
        <v>222</v>
      </c>
      <c r="R11" s="39">
        <v>13</v>
      </c>
      <c r="S11" s="99">
        <v>4</v>
      </c>
      <c r="T11" s="6">
        <f t="shared" si="2"/>
        <v>266.5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22</v>
      </c>
      <c r="J12" s="99">
        <v>205</v>
      </c>
      <c r="K12" s="99">
        <v>9</v>
      </c>
      <c r="L12" s="99">
        <v>8</v>
      </c>
      <c r="M12" s="6">
        <f t="shared" si="1"/>
        <v>254</v>
      </c>
      <c r="N12" s="100">
        <f>M12+M11+M10+F31</f>
        <v>512</v>
      </c>
      <c r="O12" s="16" t="s">
        <v>29</v>
      </c>
      <c r="P12" s="99">
        <v>36</v>
      </c>
      <c r="Q12" s="39">
        <v>249</v>
      </c>
      <c r="R12" s="39">
        <v>10</v>
      </c>
      <c r="S12" s="99">
        <v>4</v>
      </c>
      <c r="T12" s="6">
        <f t="shared" si="2"/>
        <v>297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24</v>
      </c>
      <c r="J13" s="39">
        <v>201</v>
      </c>
      <c r="K13" s="39">
        <v>10</v>
      </c>
      <c r="L13" s="39">
        <v>5</v>
      </c>
      <c r="M13" s="6">
        <f t="shared" si="1"/>
        <v>245.5</v>
      </c>
      <c r="N13" s="2">
        <f>M13+M12+M11+M10</f>
        <v>499.5</v>
      </c>
      <c r="O13" s="16" t="s">
        <v>30</v>
      </c>
      <c r="P13" s="39">
        <v>29</v>
      </c>
      <c r="Q13" s="39">
        <v>211</v>
      </c>
      <c r="R13" s="39">
        <v>15</v>
      </c>
      <c r="S13" s="39">
        <v>3</v>
      </c>
      <c r="T13" s="6">
        <f t="shared" si="2"/>
        <v>263</v>
      </c>
      <c r="U13" s="95">
        <f>T13+T12+T11+T10</f>
        <v>1127.5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22</v>
      </c>
      <c r="J14" s="39">
        <v>200</v>
      </c>
      <c r="K14" s="39">
        <v>8</v>
      </c>
      <c r="L14" s="39">
        <v>7</v>
      </c>
      <c r="M14" s="6">
        <f t="shared" si="1"/>
        <v>244.5</v>
      </c>
      <c r="N14" s="2">
        <f t="shared" ref="N14:N31" si="4">M14+M13+M12+M11</f>
        <v>744</v>
      </c>
      <c r="O14" s="16" t="s">
        <v>8</v>
      </c>
      <c r="P14" s="39">
        <v>36</v>
      </c>
      <c r="Q14" s="39">
        <v>254</v>
      </c>
      <c r="R14" s="39">
        <v>9</v>
      </c>
      <c r="S14" s="39">
        <v>3</v>
      </c>
      <c r="T14" s="6">
        <f t="shared" si="2"/>
        <v>297.5</v>
      </c>
      <c r="U14" s="95">
        <f t="shared" ref="U14:U31" si="5">T14+T13+T12+T11</f>
        <v>1124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25</v>
      </c>
      <c r="J15" s="39">
        <v>204</v>
      </c>
      <c r="K15" s="39">
        <v>11</v>
      </c>
      <c r="L15" s="39">
        <v>9</v>
      </c>
      <c r="M15" s="6">
        <f t="shared" si="1"/>
        <v>261</v>
      </c>
      <c r="N15" s="2">
        <f t="shared" si="4"/>
        <v>1005</v>
      </c>
      <c r="O15" s="15" t="s">
        <v>10</v>
      </c>
      <c r="P15" s="39">
        <v>27</v>
      </c>
      <c r="Q15" s="39">
        <v>206</v>
      </c>
      <c r="R15" s="39">
        <v>12</v>
      </c>
      <c r="S15" s="39">
        <v>3</v>
      </c>
      <c r="T15" s="6">
        <f t="shared" si="2"/>
        <v>251</v>
      </c>
      <c r="U15" s="95">
        <f t="shared" si="5"/>
        <v>1108.5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33</v>
      </c>
      <c r="J16" s="39">
        <v>203</v>
      </c>
      <c r="K16" s="39">
        <v>9</v>
      </c>
      <c r="L16" s="39">
        <v>4</v>
      </c>
      <c r="M16" s="6">
        <f t="shared" si="1"/>
        <v>247.5</v>
      </c>
      <c r="N16" s="2">
        <f t="shared" si="4"/>
        <v>998.5</v>
      </c>
      <c r="O16" s="15" t="s">
        <v>13</v>
      </c>
      <c r="P16" s="39">
        <v>34</v>
      </c>
      <c r="Q16" s="39">
        <v>192</v>
      </c>
      <c r="R16" s="39">
        <v>11</v>
      </c>
      <c r="S16" s="39">
        <v>4</v>
      </c>
      <c r="T16" s="6">
        <f t="shared" si="2"/>
        <v>241</v>
      </c>
      <c r="U16" s="95">
        <f t="shared" si="5"/>
        <v>1052.5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41</v>
      </c>
      <c r="J17" s="39">
        <v>207</v>
      </c>
      <c r="K17" s="39">
        <v>10</v>
      </c>
      <c r="L17" s="39">
        <v>6</v>
      </c>
      <c r="M17" s="6">
        <f t="shared" si="1"/>
        <v>262.5</v>
      </c>
      <c r="N17" s="2">
        <f t="shared" si="4"/>
        <v>1015.5</v>
      </c>
      <c r="O17" s="15" t="s">
        <v>16</v>
      </c>
      <c r="P17" s="39">
        <v>33</v>
      </c>
      <c r="Q17" s="39">
        <v>164</v>
      </c>
      <c r="R17" s="39">
        <v>10</v>
      </c>
      <c r="S17" s="39">
        <v>2</v>
      </c>
      <c r="T17" s="6">
        <f t="shared" si="2"/>
        <v>205.5</v>
      </c>
      <c r="U17" s="95">
        <f t="shared" si="5"/>
        <v>995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48</v>
      </c>
      <c r="J18" s="39">
        <v>198</v>
      </c>
      <c r="K18" s="39">
        <v>7</v>
      </c>
      <c r="L18" s="39">
        <v>5</v>
      </c>
      <c r="M18" s="6">
        <f t="shared" si="1"/>
        <v>248.5</v>
      </c>
      <c r="N18" s="2">
        <f t="shared" si="4"/>
        <v>1019.5</v>
      </c>
      <c r="O18" s="15" t="s">
        <v>41</v>
      </c>
      <c r="P18" s="39">
        <v>34</v>
      </c>
      <c r="Q18" s="39">
        <v>222</v>
      </c>
      <c r="R18" s="39">
        <v>7</v>
      </c>
      <c r="S18" s="39">
        <v>1</v>
      </c>
      <c r="T18" s="6">
        <f t="shared" si="2"/>
        <v>255.5</v>
      </c>
      <c r="U18" s="95">
        <f t="shared" si="5"/>
        <v>953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41</v>
      </c>
      <c r="J19" s="39">
        <v>195</v>
      </c>
      <c r="K19" s="39">
        <v>9</v>
      </c>
      <c r="L19" s="39">
        <v>8</v>
      </c>
      <c r="M19" s="6">
        <f t="shared" si="1"/>
        <v>253.5</v>
      </c>
      <c r="N19" s="2">
        <f t="shared" si="4"/>
        <v>1012</v>
      </c>
      <c r="O19" s="15" t="s">
        <v>42</v>
      </c>
      <c r="P19" s="39">
        <v>24</v>
      </c>
      <c r="Q19" s="39">
        <v>178</v>
      </c>
      <c r="R19" s="39">
        <v>12</v>
      </c>
      <c r="S19" s="39">
        <v>1</v>
      </c>
      <c r="T19" s="6">
        <f t="shared" si="2"/>
        <v>216.5</v>
      </c>
      <c r="U19" s="95">
        <f t="shared" si="5"/>
        <v>918.5</v>
      </c>
    </row>
    <row r="20" spans="1:21" ht="24" customHeight="1" x14ac:dyDescent="0.2">
      <c r="A20" s="94" t="s">
        <v>11</v>
      </c>
      <c r="B20" s="39">
        <v>21</v>
      </c>
      <c r="C20" s="39">
        <v>199</v>
      </c>
      <c r="D20" s="39">
        <v>10</v>
      </c>
      <c r="E20" s="39">
        <v>2</v>
      </c>
      <c r="F20" s="6">
        <f t="shared" si="0"/>
        <v>234.5</v>
      </c>
      <c r="G20" s="2">
        <f t="shared" si="3"/>
        <v>234.5</v>
      </c>
      <c r="H20" s="15" t="s">
        <v>12</v>
      </c>
      <c r="I20" s="39">
        <v>52</v>
      </c>
      <c r="J20" s="39">
        <v>201</v>
      </c>
      <c r="K20" s="39">
        <v>8</v>
      </c>
      <c r="L20" s="39">
        <v>6</v>
      </c>
      <c r="M20" s="6">
        <f t="shared" si="1"/>
        <v>258</v>
      </c>
      <c r="N20" s="2">
        <f t="shared" si="4"/>
        <v>1022.5</v>
      </c>
      <c r="O20" s="15" t="s">
        <v>109</v>
      </c>
      <c r="P20" s="39">
        <v>31</v>
      </c>
      <c r="Q20" s="39">
        <v>183</v>
      </c>
      <c r="R20" s="39">
        <v>12</v>
      </c>
      <c r="S20" s="39">
        <v>1</v>
      </c>
      <c r="T20" s="6">
        <f t="shared" si="2"/>
        <v>225</v>
      </c>
      <c r="U20" s="95">
        <f t="shared" si="5"/>
        <v>902.5</v>
      </c>
    </row>
    <row r="21" spans="1:21" ht="24" customHeight="1" x14ac:dyDescent="0.2">
      <c r="A21" s="94" t="s">
        <v>14</v>
      </c>
      <c r="B21" s="39">
        <v>24</v>
      </c>
      <c r="C21" s="39">
        <v>216</v>
      </c>
      <c r="D21" s="39">
        <v>11</v>
      </c>
      <c r="E21" s="39">
        <v>1</v>
      </c>
      <c r="F21" s="6">
        <f t="shared" si="0"/>
        <v>252.5</v>
      </c>
      <c r="G21" s="2">
        <f t="shared" si="3"/>
        <v>487</v>
      </c>
      <c r="H21" s="15" t="s">
        <v>15</v>
      </c>
      <c r="I21" s="39">
        <v>55</v>
      </c>
      <c r="J21" s="39">
        <v>203</v>
      </c>
      <c r="K21" s="39">
        <v>10</v>
      </c>
      <c r="L21" s="39">
        <v>5</v>
      </c>
      <c r="M21" s="6">
        <f t="shared" si="1"/>
        <v>263</v>
      </c>
      <c r="N21" s="2">
        <f t="shared" si="4"/>
        <v>1023</v>
      </c>
      <c r="O21" s="15" t="s">
        <v>110</v>
      </c>
      <c r="P21" s="39">
        <v>17</v>
      </c>
      <c r="Q21" s="39">
        <v>164</v>
      </c>
      <c r="R21" s="39">
        <v>10</v>
      </c>
      <c r="S21" s="39">
        <v>0</v>
      </c>
      <c r="T21" s="6">
        <f t="shared" si="2"/>
        <v>192.5</v>
      </c>
      <c r="U21" s="95">
        <f t="shared" si="5"/>
        <v>889.5</v>
      </c>
    </row>
    <row r="22" spans="1:21" ht="24" customHeight="1" x14ac:dyDescent="0.2">
      <c r="A22" s="94" t="s">
        <v>17</v>
      </c>
      <c r="B22" s="39">
        <v>27</v>
      </c>
      <c r="C22" s="39">
        <v>221</v>
      </c>
      <c r="D22" s="39">
        <v>12</v>
      </c>
      <c r="E22" s="39">
        <v>3</v>
      </c>
      <c r="F22" s="6">
        <f t="shared" si="0"/>
        <v>266</v>
      </c>
      <c r="G22" s="2">
        <f t="shared" si="3"/>
        <v>753</v>
      </c>
      <c r="H22" s="15" t="s">
        <v>18</v>
      </c>
      <c r="I22" s="39">
        <v>60</v>
      </c>
      <c r="J22" s="39">
        <v>205</v>
      </c>
      <c r="K22" s="39">
        <v>7</v>
      </c>
      <c r="L22" s="39">
        <v>4</v>
      </c>
      <c r="M22" s="6">
        <f t="shared" si="1"/>
        <v>259</v>
      </c>
      <c r="N22" s="2">
        <f t="shared" si="4"/>
        <v>1033.5</v>
      </c>
      <c r="O22" s="15" t="s">
        <v>111</v>
      </c>
      <c r="P22" s="39">
        <v>31</v>
      </c>
      <c r="Q22" s="39">
        <v>211</v>
      </c>
      <c r="R22" s="39">
        <v>10</v>
      </c>
      <c r="S22" s="39">
        <v>1</v>
      </c>
      <c r="T22" s="6">
        <f t="shared" si="2"/>
        <v>249</v>
      </c>
      <c r="U22" s="95">
        <f t="shared" si="5"/>
        <v>883</v>
      </c>
    </row>
    <row r="23" spans="1:21" ht="24" customHeight="1" x14ac:dyDescent="0.2">
      <c r="A23" s="94" t="s">
        <v>19</v>
      </c>
      <c r="B23" s="39">
        <v>26</v>
      </c>
      <c r="C23" s="39">
        <v>211</v>
      </c>
      <c r="D23" s="39">
        <v>12</v>
      </c>
      <c r="E23" s="39">
        <v>3</v>
      </c>
      <c r="F23" s="6">
        <f t="shared" si="0"/>
        <v>255.5</v>
      </c>
      <c r="G23" s="2">
        <f t="shared" si="3"/>
        <v>1008.5</v>
      </c>
      <c r="H23" s="15" t="s">
        <v>20</v>
      </c>
      <c r="I23" s="39">
        <v>59</v>
      </c>
      <c r="J23" s="39">
        <v>218</v>
      </c>
      <c r="K23" s="39">
        <v>12</v>
      </c>
      <c r="L23" s="39">
        <v>2</v>
      </c>
      <c r="M23" s="6">
        <f t="shared" si="1"/>
        <v>276.5</v>
      </c>
      <c r="N23" s="2">
        <f t="shared" si="4"/>
        <v>1056.5</v>
      </c>
      <c r="O23" s="15" t="s">
        <v>112</v>
      </c>
      <c r="P23" s="39">
        <v>30</v>
      </c>
      <c r="Q23" s="39">
        <v>181</v>
      </c>
      <c r="R23" s="39">
        <v>10</v>
      </c>
      <c r="S23" s="39">
        <v>2</v>
      </c>
      <c r="T23" s="6">
        <f t="shared" si="2"/>
        <v>221</v>
      </c>
      <c r="U23" s="95">
        <f t="shared" si="5"/>
        <v>887.5</v>
      </c>
    </row>
    <row r="24" spans="1:21" ht="24" customHeight="1" x14ac:dyDescent="0.2">
      <c r="A24" s="94" t="s">
        <v>21</v>
      </c>
      <c r="B24" s="39">
        <v>29</v>
      </c>
      <c r="C24" s="39">
        <v>254</v>
      </c>
      <c r="D24" s="39">
        <v>17</v>
      </c>
      <c r="E24" s="39">
        <v>3</v>
      </c>
      <c r="F24" s="6">
        <f t="shared" si="0"/>
        <v>310</v>
      </c>
      <c r="G24" s="2">
        <f t="shared" si="3"/>
        <v>1084</v>
      </c>
      <c r="H24" s="15" t="s">
        <v>22</v>
      </c>
      <c r="I24" s="39">
        <v>62</v>
      </c>
      <c r="J24" s="39">
        <v>220</v>
      </c>
      <c r="K24" s="39">
        <v>9</v>
      </c>
      <c r="L24" s="39">
        <v>6</v>
      </c>
      <c r="M24" s="6">
        <f t="shared" si="1"/>
        <v>284</v>
      </c>
      <c r="N24" s="2">
        <f t="shared" si="4"/>
        <v>1082.5</v>
      </c>
      <c r="O24" s="15" t="s">
        <v>118</v>
      </c>
      <c r="P24" s="39">
        <v>18</v>
      </c>
      <c r="Q24" s="39">
        <v>188</v>
      </c>
      <c r="R24" s="39">
        <v>17</v>
      </c>
      <c r="S24" s="39">
        <v>1</v>
      </c>
      <c r="T24" s="6">
        <f t="shared" si="2"/>
        <v>233.5</v>
      </c>
      <c r="U24" s="95">
        <f t="shared" si="5"/>
        <v>896</v>
      </c>
    </row>
    <row r="25" spans="1:21" ht="24" customHeight="1" x14ac:dyDescent="0.2">
      <c r="A25" s="94" t="s">
        <v>23</v>
      </c>
      <c r="B25" s="39">
        <v>27</v>
      </c>
      <c r="C25" s="39">
        <v>179</v>
      </c>
      <c r="D25" s="39">
        <v>11</v>
      </c>
      <c r="E25" s="39">
        <v>1</v>
      </c>
      <c r="F25" s="6">
        <f t="shared" si="0"/>
        <v>217</v>
      </c>
      <c r="G25" s="2">
        <f t="shared" si="3"/>
        <v>1048.5</v>
      </c>
      <c r="H25" s="15" t="s">
        <v>24</v>
      </c>
      <c r="I25" s="39">
        <v>44</v>
      </c>
      <c r="J25" s="39">
        <v>231</v>
      </c>
      <c r="K25" s="39">
        <v>7</v>
      </c>
      <c r="L25" s="39">
        <v>3</v>
      </c>
      <c r="M25" s="6">
        <f t="shared" si="1"/>
        <v>274.5</v>
      </c>
      <c r="N25" s="2">
        <f t="shared" si="4"/>
        <v>1094</v>
      </c>
      <c r="O25" s="15" t="s">
        <v>119</v>
      </c>
      <c r="P25" s="39">
        <v>14</v>
      </c>
      <c r="Q25" s="39">
        <v>169</v>
      </c>
      <c r="R25" s="39">
        <v>5</v>
      </c>
      <c r="S25" s="39">
        <v>2</v>
      </c>
      <c r="T25" s="6">
        <f t="shared" si="2"/>
        <v>191</v>
      </c>
      <c r="U25" s="95">
        <f t="shared" si="5"/>
        <v>894.5</v>
      </c>
    </row>
    <row r="26" spans="1:21" ht="24" customHeight="1" x14ac:dyDescent="0.2">
      <c r="A26" s="94" t="s">
        <v>37</v>
      </c>
      <c r="B26" s="39">
        <v>26</v>
      </c>
      <c r="C26" s="39">
        <v>252</v>
      </c>
      <c r="D26" s="39">
        <v>15</v>
      </c>
      <c r="E26" s="39">
        <v>8</v>
      </c>
      <c r="F26" s="6">
        <f t="shared" si="0"/>
        <v>315</v>
      </c>
      <c r="G26" s="2">
        <f t="shared" si="3"/>
        <v>1097.5</v>
      </c>
      <c r="H26" s="15" t="s">
        <v>25</v>
      </c>
      <c r="I26" s="39">
        <v>38</v>
      </c>
      <c r="J26" s="39">
        <v>219</v>
      </c>
      <c r="K26" s="39">
        <v>10</v>
      </c>
      <c r="L26" s="39">
        <v>8</v>
      </c>
      <c r="M26" s="6">
        <f t="shared" si="1"/>
        <v>278</v>
      </c>
      <c r="N26" s="2">
        <f t="shared" si="4"/>
        <v>1113</v>
      </c>
      <c r="O26" s="15" t="s">
        <v>120</v>
      </c>
      <c r="P26" s="39">
        <v>17</v>
      </c>
      <c r="Q26" s="39">
        <v>209</v>
      </c>
      <c r="R26" s="39">
        <v>8</v>
      </c>
      <c r="S26" s="39">
        <v>0</v>
      </c>
      <c r="T26" s="6">
        <f t="shared" si="2"/>
        <v>233.5</v>
      </c>
      <c r="U26" s="95">
        <f t="shared" si="5"/>
        <v>879</v>
      </c>
    </row>
    <row r="27" spans="1:21" ht="24" customHeight="1" x14ac:dyDescent="0.2">
      <c r="A27" s="94" t="s">
        <v>38</v>
      </c>
      <c r="B27" s="39">
        <v>24</v>
      </c>
      <c r="C27" s="39">
        <v>196</v>
      </c>
      <c r="D27" s="39">
        <v>8</v>
      </c>
      <c r="E27" s="39">
        <v>5</v>
      </c>
      <c r="F27" s="6">
        <f t="shared" si="0"/>
        <v>236.5</v>
      </c>
      <c r="G27" s="2">
        <f t="shared" si="3"/>
        <v>1078.5</v>
      </c>
      <c r="H27" s="15" t="s">
        <v>26</v>
      </c>
      <c r="I27" s="39">
        <v>37</v>
      </c>
      <c r="J27" s="39">
        <v>224</v>
      </c>
      <c r="K27" s="39">
        <v>11</v>
      </c>
      <c r="L27" s="39">
        <v>9</v>
      </c>
      <c r="M27" s="6">
        <f t="shared" si="1"/>
        <v>287</v>
      </c>
      <c r="N27" s="2">
        <f t="shared" si="4"/>
        <v>1123.5</v>
      </c>
      <c r="O27" s="15" t="s">
        <v>121</v>
      </c>
      <c r="P27" s="39">
        <v>19</v>
      </c>
      <c r="Q27" s="39">
        <v>194</v>
      </c>
      <c r="R27" s="39">
        <v>6</v>
      </c>
      <c r="S27" s="39">
        <v>0</v>
      </c>
      <c r="T27" s="6">
        <f t="shared" si="2"/>
        <v>215.5</v>
      </c>
      <c r="U27" s="95">
        <f t="shared" si="5"/>
        <v>873.5</v>
      </c>
    </row>
    <row r="28" spans="1:21" ht="24" customHeight="1" x14ac:dyDescent="0.2">
      <c r="A28" s="94" t="s">
        <v>39</v>
      </c>
      <c r="B28" s="39">
        <v>22</v>
      </c>
      <c r="C28" s="39">
        <v>231</v>
      </c>
      <c r="D28" s="39">
        <v>11</v>
      </c>
      <c r="E28" s="39">
        <v>4</v>
      </c>
      <c r="F28" s="6">
        <f t="shared" si="0"/>
        <v>274</v>
      </c>
      <c r="G28" s="2">
        <f t="shared" si="3"/>
        <v>1042.5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839.5</v>
      </c>
      <c r="O28" s="15" t="s">
        <v>122</v>
      </c>
      <c r="P28" s="39">
        <v>21</v>
      </c>
      <c r="Q28" s="39">
        <v>181</v>
      </c>
      <c r="R28" s="39">
        <v>4</v>
      </c>
      <c r="S28" s="39">
        <v>0</v>
      </c>
      <c r="T28" s="6">
        <f t="shared" si="2"/>
        <v>199.5</v>
      </c>
      <c r="U28" s="95">
        <f t="shared" si="5"/>
        <v>839.5</v>
      </c>
    </row>
    <row r="29" spans="1:21" ht="24" customHeight="1" x14ac:dyDescent="0.2">
      <c r="A29" s="94" t="s">
        <v>40</v>
      </c>
      <c r="B29" s="39">
        <v>29</v>
      </c>
      <c r="C29" s="39">
        <v>189</v>
      </c>
      <c r="D29" s="39">
        <v>12</v>
      </c>
      <c r="E29" s="39">
        <v>2</v>
      </c>
      <c r="F29" s="6">
        <f t="shared" si="0"/>
        <v>232.5</v>
      </c>
      <c r="G29" s="2">
        <f t="shared" si="3"/>
        <v>1058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565</v>
      </c>
      <c r="O29" s="15" t="s">
        <v>123</v>
      </c>
      <c r="P29" s="39">
        <v>16</v>
      </c>
      <c r="Q29" s="39">
        <v>196</v>
      </c>
      <c r="R29" s="39">
        <v>2</v>
      </c>
      <c r="S29" s="39">
        <v>0</v>
      </c>
      <c r="T29" s="6">
        <f t="shared" si="2"/>
        <v>208</v>
      </c>
      <c r="U29" s="95">
        <f t="shared" si="5"/>
        <v>856.5</v>
      </c>
    </row>
    <row r="30" spans="1:21" ht="24" customHeight="1" x14ac:dyDescent="0.2">
      <c r="A30" s="94" t="s">
        <v>103</v>
      </c>
      <c r="B30" s="39">
        <v>29</v>
      </c>
      <c r="C30" s="39">
        <v>278</v>
      </c>
      <c r="D30" s="39">
        <v>10</v>
      </c>
      <c r="E30" s="39">
        <v>8</v>
      </c>
      <c r="F30" s="6">
        <f t="shared" si="0"/>
        <v>332.5</v>
      </c>
      <c r="G30" s="2">
        <f t="shared" si="3"/>
        <v>1075.5</v>
      </c>
      <c r="H30" s="16" t="s">
        <v>132</v>
      </c>
      <c r="I30" s="39">
        <v>17</v>
      </c>
      <c r="J30" s="39">
        <v>219</v>
      </c>
      <c r="K30" s="39">
        <v>11</v>
      </c>
      <c r="L30" s="39">
        <v>2</v>
      </c>
      <c r="M30" s="6">
        <f t="shared" si="1"/>
        <v>254.5</v>
      </c>
      <c r="N30" s="2">
        <f t="shared" si="4"/>
        <v>541.5</v>
      </c>
      <c r="O30" s="15" t="s">
        <v>124</v>
      </c>
      <c r="P30" s="99">
        <v>23</v>
      </c>
      <c r="Q30" s="99">
        <v>184</v>
      </c>
      <c r="R30" s="99">
        <v>4</v>
      </c>
      <c r="S30" s="99">
        <v>0</v>
      </c>
      <c r="T30" s="6">
        <f t="shared" si="2"/>
        <v>203.5</v>
      </c>
      <c r="U30" s="95">
        <f t="shared" si="5"/>
        <v>826.5</v>
      </c>
    </row>
    <row r="31" spans="1:21" ht="24" customHeight="1" thickBot="1" x14ac:dyDescent="0.25">
      <c r="A31" s="96" t="s">
        <v>104</v>
      </c>
      <c r="B31" s="40">
        <v>25</v>
      </c>
      <c r="C31" s="40">
        <v>206</v>
      </c>
      <c r="D31" s="40">
        <v>11</v>
      </c>
      <c r="E31" s="40">
        <v>7</v>
      </c>
      <c r="F31" s="7">
        <f t="shared" si="0"/>
        <v>258</v>
      </c>
      <c r="G31" s="3">
        <f t="shared" si="3"/>
        <v>1097</v>
      </c>
      <c r="H31" s="17" t="s">
        <v>133</v>
      </c>
      <c r="I31" s="40">
        <v>21</v>
      </c>
      <c r="J31" s="40">
        <v>249</v>
      </c>
      <c r="K31" s="40">
        <v>14</v>
      </c>
      <c r="L31" s="40">
        <v>4</v>
      </c>
      <c r="M31" s="7">
        <f t="shared" si="1"/>
        <v>297.5</v>
      </c>
      <c r="N31" s="3">
        <f t="shared" si="4"/>
        <v>552</v>
      </c>
      <c r="O31" s="104" t="s">
        <v>125</v>
      </c>
      <c r="P31" s="40">
        <v>19</v>
      </c>
      <c r="Q31" s="40">
        <v>179</v>
      </c>
      <c r="R31" s="40">
        <v>2</v>
      </c>
      <c r="S31" s="40">
        <v>0</v>
      </c>
      <c r="T31" s="7">
        <f t="shared" si="2"/>
        <v>192.5</v>
      </c>
      <c r="U31" s="97">
        <f t="shared" si="5"/>
        <v>803.5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1097.5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1123.5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1127.5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140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4" zoomScaleNormal="100" workbookViewId="0">
      <selection activeCell="W36" sqref="W3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142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43091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533</v>
      </c>
      <c r="O10" s="92" t="s">
        <v>131</v>
      </c>
      <c r="P10" s="91">
        <v>14</v>
      </c>
      <c r="Q10" s="91">
        <v>168</v>
      </c>
      <c r="R10" s="91">
        <v>11</v>
      </c>
      <c r="S10" s="91">
        <v>2</v>
      </c>
      <c r="T10" s="103">
        <f t="shared" ref="T10:T31" si="2">P10*0.5+Q10*1+R10*2+S10*2.5</f>
        <v>202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384</v>
      </c>
      <c r="O11" s="15" t="s">
        <v>130</v>
      </c>
      <c r="P11" s="99">
        <v>13</v>
      </c>
      <c r="Q11" s="39">
        <v>193</v>
      </c>
      <c r="R11" s="39">
        <v>9</v>
      </c>
      <c r="S11" s="99">
        <v>2</v>
      </c>
      <c r="T11" s="6">
        <f t="shared" si="2"/>
        <v>222.5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18</v>
      </c>
      <c r="J12" s="99">
        <v>157</v>
      </c>
      <c r="K12" s="99">
        <v>8</v>
      </c>
      <c r="L12" s="99">
        <v>7</v>
      </c>
      <c r="M12" s="6">
        <f t="shared" si="1"/>
        <v>199.5</v>
      </c>
      <c r="N12" s="100">
        <f>M12+M11+M10+F31</f>
        <v>394.5</v>
      </c>
      <c r="O12" s="16" t="s">
        <v>29</v>
      </c>
      <c r="P12" s="99">
        <v>16</v>
      </c>
      <c r="Q12" s="39">
        <v>207</v>
      </c>
      <c r="R12" s="39">
        <v>8</v>
      </c>
      <c r="S12" s="99">
        <v>3</v>
      </c>
      <c r="T12" s="6">
        <f t="shared" si="2"/>
        <v>238.5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17</v>
      </c>
      <c r="J13" s="39">
        <v>149</v>
      </c>
      <c r="K13" s="39">
        <v>7</v>
      </c>
      <c r="L13" s="39">
        <v>10</v>
      </c>
      <c r="M13" s="6">
        <f t="shared" si="1"/>
        <v>196.5</v>
      </c>
      <c r="N13" s="2">
        <f>M13+M12+M11+M10</f>
        <v>396</v>
      </c>
      <c r="O13" s="16" t="s">
        <v>30</v>
      </c>
      <c r="P13" s="39">
        <v>17</v>
      </c>
      <c r="Q13" s="39">
        <v>183</v>
      </c>
      <c r="R13" s="39">
        <v>4</v>
      </c>
      <c r="S13" s="39">
        <v>1</v>
      </c>
      <c r="T13" s="6">
        <f t="shared" si="2"/>
        <v>202</v>
      </c>
      <c r="U13" s="95">
        <f>T13+T12+T11+T10</f>
        <v>865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19</v>
      </c>
      <c r="J14" s="39">
        <v>152</v>
      </c>
      <c r="K14" s="39">
        <v>8</v>
      </c>
      <c r="L14" s="39">
        <v>9</v>
      </c>
      <c r="M14" s="6">
        <f t="shared" si="1"/>
        <v>200</v>
      </c>
      <c r="N14" s="2">
        <f t="shared" ref="N14:N31" si="4">M14+M13+M12+M11</f>
        <v>596</v>
      </c>
      <c r="O14" s="16" t="s">
        <v>8</v>
      </c>
      <c r="P14" s="39">
        <v>16</v>
      </c>
      <c r="Q14" s="39">
        <v>163</v>
      </c>
      <c r="R14" s="39">
        <v>10</v>
      </c>
      <c r="S14" s="39">
        <v>2</v>
      </c>
      <c r="T14" s="6">
        <f t="shared" si="2"/>
        <v>196</v>
      </c>
      <c r="U14" s="95">
        <f t="shared" ref="U14:U31" si="5">T14+T13+T12+T11</f>
        <v>859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16</v>
      </c>
      <c r="J15" s="39">
        <v>155</v>
      </c>
      <c r="K15" s="39">
        <v>7</v>
      </c>
      <c r="L15" s="39">
        <v>5</v>
      </c>
      <c r="M15" s="6">
        <f t="shared" si="1"/>
        <v>189.5</v>
      </c>
      <c r="N15" s="2">
        <f t="shared" si="4"/>
        <v>785.5</v>
      </c>
      <c r="O15" s="15" t="s">
        <v>10</v>
      </c>
      <c r="P15" s="39">
        <v>19</v>
      </c>
      <c r="Q15" s="39">
        <v>191</v>
      </c>
      <c r="R15" s="39">
        <v>10</v>
      </c>
      <c r="S15" s="39">
        <v>2</v>
      </c>
      <c r="T15" s="6">
        <f t="shared" si="2"/>
        <v>225.5</v>
      </c>
      <c r="U15" s="95">
        <f t="shared" si="5"/>
        <v>862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11</v>
      </c>
      <c r="J16" s="39">
        <v>147</v>
      </c>
      <c r="K16" s="39">
        <v>6</v>
      </c>
      <c r="L16" s="39">
        <v>6</v>
      </c>
      <c r="M16" s="6">
        <f t="shared" si="1"/>
        <v>179.5</v>
      </c>
      <c r="N16" s="2">
        <f t="shared" si="4"/>
        <v>765.5</v>
      </c>
      <c r="O16" s="15" t="s">
        <v>13</v>
      </c>
      <c r="P16" s="39">
        <v>18</v>
      </c>
      <c r="Q16" s="39">
        <v>206</v>
      </c>
      <c r="R16" s="39">
        <v>11</v>
      </c>
      <c r="S16" s="39">
        <v>0</v>
      </c>
      <c r="T16" s="6">
        <f t="shared" si="2"/>
        <v>237</v>
      </c>
      <c r="U16" s="95">
        <f t="shared" si="5"/>
        <v>860.5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14</v>
      </c>
      <c r="J17" s="39">
        <v>151</v>
      </c>
      <c r="K17" s="39">
        <v>5</v>
      </c>
      <c r="L17" s="39">
        <v>8</v>
      </c>
      <c r="M17" s="6">
        <f t="shared" si="1"/>
        <v>188</v>
      </c>
      <c r="N17" s="2">
        <f t="shared" si="4"/>
        <v>757</v>
      </c>
      <c r="O17" s="15" t="s">
        <v>16</v>
      </c>
      <c r="P17" s="39">
        <v>12</v>
      </c>
      <c r="Q17" s="39">
        <v>184</v>
      </c>
      <c r="R17" s="39">
        <v>13</v>
      </c>
      <c r="S17" s="39">
        <v>0</v>
      </c>
      <c r="T17" s="6">
        <f t="shared" si="2"/>
        <v>216</v>
      </c>
      <c r="U17" s="95">
        <f t="shared" si="5"/>
        <v>874.5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15</v>
      </c>
      <c r="J18" s="39">
        <v>148</v>
      </c>
      <c r="K18" s="39">
        <v>4</v>
      </c>
      <c r="L18" s="39">
        <v>7</v>
      </c>
      <c r="M18" s="6">
        <f t="shared" si="1"/>
        <v>181</v>
      </c>
      <c r="N18" s="2">
        <f t="shared" si="4"/>
        <v>738</v>
      </c>
      <c r="O18" s="15" t="s">
        <v>41</v>
      </c>
      <c r="P18" s="39">
        <v>12</v>
      </c>
      <c r="Q18" s="39">
        <v>136</v>
      </c>
      <c r="R18" s="39">
        <v>12</v>
      </c>
      <c r="S18" s="39">
        <v>3</v>
      </c>
      <c r="T18" s="6">
        <f t="shared" si="2"/>
        <v>173.5</v>
      </c>
      <c r="U18" s="95">
        <f t="shared" si="5"/>
        <v>852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17</v>
      </c>
      <c r="J19" s="39">
        <v>162</v>
      </c>
      <c r="K19" s="39">
        <v>7</v>
      </c>
      <c r="L19" s="39">
        <v>6</v>
      </c>
      <c r="M19" s="6">
        <f t="shared" si="1"/>
        <v>199.5</v>
      </c>
      <c r="N19" s="2">
        <f t="shared" si="4"/>
        <v>748</v>
      </c>
      <c r="O19" s="15" t="s">
        <v>42</v>
      </c>
      <c r="P19" s="39">
        <v>17</v>
      </c>
      <c r="Q19" s="39">
        <v>175</v>
      </c>
      <c r="R19" s="39">
        <v>9</v>
      </c>
      <c r="S19" s="39">
        <v>1</v>
      </c>
      <c r="T19" s="6">
        <f t="shared" si="2"/>
        <v>204</v>
      </c>
      <c r="U19" s="95">
        <f t="shared" si="5"/>
        <v>830.5</v>
      </c>
    </row>
    <row r="20" spans="1:21" ht="24" customHeight="1" x14ac:dyDescent="0.2">
      <c r="A20" s="94" t="s">
        <v>11</v>
      </c>
      <c r="B20" s="39">
        <v>19</v>
      </c>
      <c r="C20" s="39">
        <v>93</v>
      </c>
      <c r="D20" s="39">
        <v>11</v>
      </c>
      <c r="E20" s="39">
        <v>2</v>
      </c>
      <c r="F20" s="6">
        <f t="shared" si="0"/>
        <v>129.5</v>
      </c>
      <c r="G20" s="2">
        <f t="shared" si="3"/>
        <v>129.5</v>
      </c>
      <c r="H20" s="15" t="s">
        <v>12</v>
      </c>
      <c r="I20" s="39">
        <v>14</v>
      </c>
      <c r="J20" s="39">
        <v>157</v>
      </c>
      <c r="K20" s="39">
        <v>6</v>
      </c>
      <c r="L20" s="39">
        <v>8</v>
      </c>
      <c r="M20" s="6">
        <f t="shared" si="1"/>
        <v>196</v>
      </c>
      <c r="N20" s="2">
        <f t="shared" si="4"/>
        <v>764.5</v>
      </c>
      <c r="O20" s="15" t="s">
        <v>109</v>
      </c>
      <c r="P20" s="39">
        <v>16</v>
      </c>
      <c r="Q20" s="39">
        <v>181</v>
      </c>
      <c r="R20" s="39">
        <v>11</v>
      </c>
      <c r="S20" s="39">
        <v>0</v>
      </c>
      <c r="T20" s="6">
        <f t="shared" si="2"/>
        <v>211</v>
      </c>
      <c r="U20" s="95">
        <f t="shared" si="5"/>
        <v>804.5</v>
      </c>
    </row>
    <row r="21" spans="1:21" ht="24" customHeight="1" x14ac:dyDescent="0.2">
      <c r="A21" s="94" t="s">
        <v>14</v>
      </c>
      <c r="B21" s="39">
        <v>16</v>
      </c>
      <c r="C21" s="39">
        <v>112</v>
      </c>
      <c r="D21" s="39">
        <v>10</v>
      </c>
      <c r="E21" s="39">
        <v>3</v>
      </c>
      <c r="F21" s="6">
        <f t="shared" si="0"/>
        <v>147.5</v>
      </c>
      <c r="G21" s="2">
        <f t="shared" si="3"/>
        <v>277</v>
      </c>
      <c r="H21" s="15" t="s">
        <v>15</v>
      </c>
      <c r="I21" s="39">
        <v>17</v>
      </c>
      <c r="J21" s="39">
        <v>148</v>
      </c>
      <c r="K21" s="39">
        <v>8</v>
      </c>
      <c r="L21" s="39">
        <v>7</v>
      </c>
      <c r="M21" s="6">
        <f t="shared" si="1"/>
        <v>190</v>
      </c>
      <c r="N21" s="2">
        <f t="shared" si="4"/>
        <v>766.5</v>
      </c>
      <c r="O21" s="15" t="s">
        <v>110</v>
      </c>
      <c r="P21" s="39">
        <v>12</v>
      </c>
      <c r="Q21" s="39">
        <v>202</v>
      </c>
      <c r="R21" s="39">
        <v>12</v>
      </c>
      <c r="S21" s="39">
        <v>0</v>
      </c>
      <c r="T21" s="6">
        <f t="shared" si="2"/>
        <v>232</v>
      </c>
      <c r="U21" s="95">
        <f t="shared" si="5"/>
        <v>820.5</v>
      </c>
    </row>
    <row r="22" spans="1:21" ht="24" customHeight="1" x14ac:dyDescent="0.2">
      <c r="A22" s="94" t="s">
        <v>17</v>
      </c>
      <c r="B22" s="39">
        <v>14</v>
      </c>
      <c r="C22" s="39">
        <v>99</v>
      </c>
      <c r="D22" s="39">
        <v>8</v>
      </c>
      <c r="E22" s="39">
        <v>1</v>
      </c>
      <c r="F22" s="6">
        <f t="shared" si="0"/>
        <v>124.5</v>
      </c>
      <c r="G22" s="2">
        <f t="shared" si="3"/>
        <v>401.5</v>
      </c>
      <c r="H22" s="15" t="s">
        <v>18</v>
      </c>
      <c r="I22" s="39">
        <v>16</v>
      </c>
      <c r="J22" s="39">
        <v>140</v>
      </c>
      <c r="K22" s="39">
        <v>6</v>
      </c>
      <c r="L22" s="39">
        <v>5</v>
      </c>
      <c r="M22" s="6">
        <f t="shared" si="1"/>
        <v>172.5</v>
      </c>
      <c r="N22" s="2">
        <f t="shared" si="4"/>
        <v>758</v>
      </c>
      <c r="O22" s="15" t="s">
        <v>111</v>
      </c>
      <c r="P22" s="39">
        <v>8</v>
      </c>
      <c r="Q22" s="39">
        <v>171</v>
      </c>
      <c r="R22" s="39">
        <v>6</v>
      </c>
      <c r="S22" s="39">
        <v>2</v>
      </c>
      <c r="T22" s="6">
        <f t="shared" si="2"/>
        <v>192</v>
      </c>
      <c r="U22" s="95">
        <f t="shared" si="5"/>
        <v>839</v>
      </c>
    </row>
    <row r="23" spans="1:21" ht="24" customHeight="1" x14ac:dyDescent="0.2">
      <c r="A23" s="94" t="s">
        <v>19</v>
      </c>
      <c r="B23" s="39">
        <v>16</v>
      </c>
      <c r="C23" s="39">
        <v>109</v>
      </c>
      <c r="D23" s="39">
        <v>12</v>
      </c>
      <c r="E23" s="39">
        <v>4</v>
      </c>
      <c r="F23" s="6">
        <f t="shared" si="0"/>
        <v>151</v>
      </c>
      <c r="G23" s="2">
        <f t="shared" si="3"/>
        <v>552.5</v>
      </c>
      <c r="H23" s="15" t="s">
        <v>20</v>
      </c>
      <c r="I23" s="39">
        <v>14</v>
      </c>
      <c r="J23" s="39">
        <v>135</v>
      </c>
      <c r="K23" s="39">
        <v>4</v>
      </c>
      <c r="L23" s="39">
        <v>3</v>
      </c>
      <c r="M23" s="6">
        <f t="shared" si="1"/>
        <v>157.5</v>
      </c>
      <c r="N23" s="2">
        <f t="shared" si="4"/>
        <v>716</v>
      </c>
      <c r="O23" s="15" t="s">
        <v>112</v>
      </c>
      <c r="P23" s="39">
        <v>11</v>
      </c>
      <c r="Q23" s="39">
        <v>166</v>
      </c>
      <c r="R23" s="39">
        <v>5</v>
      </c>
      <c r="S23" s="39">
        <v>2</v>
      </c>
      <c r="T23" s="6">
        <f t="shared" si="2"/>
        <v>186.5</v>
      </c>
      <c r="U23" s="95">
        <f t="shared" si="5"/>
        <v>821.5</v>
      </c>
    </row>
    <row r="24" spans="1:21" ht="24" customHeight="1" x14ac:dyDescent="0.2">
      <c r="A24" s="94" t="s">
        <v>21</v>
      </c>
      <c r="B24" s="39">
        <v>20</v>
      </c>
      <c r="C24" s="39">
        <v>109</v>
      </c>
      <c r="D24" s="39">
        <v>9</v>
      </c>
      <c r="E24" s="39">
        <v>4</v>
      </c>
      <c r="F24" s="6">
        <f t="shared" si="0"/>
        <v>147</v>
      </c>
      <c r="G24" s="2">
        <f t="shared" si="3"/>
        <v>570</v>
      </c>
      <c r="H24" s="15" t="s">
        <v>22</v>
      </c>
      <c r="I24" s="39">
        <v>16</v>
      </c>
      <c r="J24" s="39">
        <v>133</v>
      </c>
      <c r="K24" s="39">
        <v>7</v>
      </c>
      <c r="L24" s="39">
        <v>5</v>
      </c>
      <c r="M24" s="6">
        <f t="shared" si="1"/>
        <v>167.5</v>
      </c>
      <c r="N24" s="2">
        <f t="shared" si="4"/>
        <v>687.5</v>
      </c>
      <c r="O24" s="15" t="s">
        <v>118</v>
      </c>
      <c r="P24" s="39">
        <v>18</v>
      </c>
      <c r="Q24" s="39">
        <v>163</v>
      </c>
      <c r="R24" s="39">
        <v>5</v>
      </c>
      <c r="S24" s="39">
        <v>0</v>
      </c>
      <c r="T24" s="6">
        <f t="shared" si="2"/>
        <v>182</v>
      </c>
      <c r="U24" s="95">
        <f t="shared" si="5"/>
        <v>792.5</v>
      </c>
    </row>
    <row r="25" spans="1:21" ht="24" customHeight="1" x14ac:dyDescent="0.2">
      <c r="A25" s="94" t="s">
        <v>23</v>
      </c>
      <c r="B25" s="39">
        <v>10</v>
      </c>
      <c r="C25" s="39">
        <v>123</v>
      </c>
      <c r="D25" s="39">
        <v>7</v>
      </c>
      <c r="E25" s="39">
        <v>1</v>
      </c>
      <c r="F25" s="6">
        <f t="shared" si="0"/>
        <v>144.5</v>
      </c>
      <c r="G25" s="2">
        <f t="shared" si="3"/>
        <v>567</v>
      </c>
      <c r="H25" s="15" t="s">
        <v>24</v>
      </c>
      <c r="I25" s="39">
        <v>12</v>
      </c>
      <c r="J25" s="39">
        <v>115</v>
      </c>
      <c r="K25" s="39">
        <v>6</v>
      </c>
      <c r="L25" s="39">
        <v>3</v>
      </c>
      <c r="M25" s="6">
        <f t="shared" si="1"/>
        <v>140.5</v>
      </c>
      <c r="N25" s="2">
        <f t="shared" si="4"/>
        <v>638</v>
      </c>
      <c r="O25" s="15" t="s">
        <v>119</v>
      </c>
      <c r="P25" s="39">
        <v>9</v>
      </c>
      <c r="Q25" s="39">
        <v>183</v>
      </c>
      <c r="R25" s="39">
        <v>5</v>
      </c>
      <c r="S25" s="39">
        <v>1</v>
      </c>
      <c r="T25" s="6">
        <f t="shared" si="2"/>
        <v>200</v>
      </c>
      <c r="U25" s="95">
        <f t="shared" si="5"/>
        <v>760.5</v>
      </c>
    </row>
    <row r="26" spans="1:21" ht="24" customHeight="1" x14ac:dyDescent="0.2">
      <c r="A26" s="94" t="s">
        <v>37</v>
      </c>
      <c r="B26" s="39">
        <v>20</v>
      </c>
      <c r="C26" s="39">
        <v>157</v>
      </c>
      <c r="D26" s="39">
        <v>13</v>
      </c>
      <c r="E26" s="39">
        <v>3</v>
      </c>
      <c r="F26" s="6">
        <f t="shared" si="0"/>
        <v>200.5</v>
      </c>
      <c r="G26" s="2">
        <f t="shared" si="3"/>
        <v>643</v>
      </c>
      <c r="H26" s="15" t="s">
        <v>25</v>
      </c>
      <c r="I26" s="39">
        <v>20</v>
      </c>
      <c r="J26" s="39">
        <v>166</v>
      </c>
      <c r="K26" s="39">
        <v>11</v>
      </c>
      <c r="L26" s="39">
        <v>5</v>
      </c>
      <c r="M26" s="6">
        <f t="shared" si="1"/>
        <v>210.5</v>
      </c>
      <c r="N26" s="2">
        <f t="shared" si="4"/>
        <v>676</v>
      </c>
      <c r="O26" s="15" t="s">
        <v>120</v>
      </c>
      <c r="P26" s="39">
        <v>7</v>
      </c>
      <c r="Q26" s="39">
        <v>136</v>
      </c>
      <c r="R26" s="39">
        <v>6</v>
      </c>
      <c r="S26" s="39">
        <v>2</v>
      </c>
      <c r="T26" s="6">
        <f t="shared" si="2"/>
        <v>156.5</v>
      </c>
      <c r="U26" s="95">
        <f t="shared" si="5"/>
        <v>725</v>
      </c>
    </row>
    <row r="27" spans="1:21" ht="24" customHeight="1" x14ac:dyDescent="0.2">
      <c r="A27" s="94" t="s">
        <v>38</v>
      </c>
      <c r="B27" s="39">
        <v>24</v>
      </c>
      <c r="C27" s="39">
        <v>126</v>
      </c>
      <c r="D27" s="39">
        <v>10</v>
      </c>
      <c r="E27" s="39">
        <v>2</v>
      </c>
      <c r="F27" s="6">
        <f t="shared" si="0"/>
        <v>163</v>
      </c>
      <c r="G27" s="2">
        <f t="shared" si="3"/>
        <v>655</v>
      </c>
      <c r="H27" s="15" t="s">
        <v>26</v>
      </c>
      <c r="I27" s="39">
        <v>14</v>
      </c>
      <c r="J27" s="39">
        <v>149</v>
      </c>
      <c r="K27" s="39">
        <v>8</v>
      </c>
      <c r="L27" s="39">
        <v>4</v>
      </c>
      <c r="M27" s="6">
        <f t="shared" si="1"/>
        <v>182</v>
      </c>
      <c r="N27" s="2">
        <f t="shared" si="4"/>
        <v>700.5</v>
      </c>
      <c r="O27" s="15" t="s">
        <v>121</v>
      </c>
      <c r="P27" s="39">
        <v>6</v>
      </c>
      <c r="Q27" s="39">
        <v>124</v>
      </c>
      <c r="R27" s="39">
        <v>5</v>
      </c>
      <c r="S27" s="39">
        <v>1</v>
      </c>
      <c r="T27" s="6">
        <f t="shared" si="2"/>
        <v>139.5</v>
      </c>
      <c r="U27" s="95">
        <f t="shared" si="5"/>
        <v>678</v>
      </c>
    </row>
    <row r="28" spans="1:21" ht="24" customHeight="1" x14ac:dyDescent="0.2">
      <c r="A28" s="94" t="s">
        <v>39</v>
      </c>
      <c r="B28" s="39">
        <v>13</v>
      </c>
      <c r="C28" s="39">
        <v>131</v>
      </c>
      <c r="D28" s="39">
        <v>9</v>
      </c>
      <c r="E28" s="39">
        <v>4</v>
      </c>
      <c r="F28" s="6">
        <f t="shared" si="0"/>
        <v>165.5</v>
      </c>
      <c r="G28" s="2">
        <f t="shared" si="3"/>
        <v>673.5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533</v>
      </c>
      <c r="O28" s="15" t="s">
        <v>122</v>
      </c>
      <c r="P28" s="39">
        <v>5</v>
      </c>
      <c r="Q28" s="39">
        <v>129</v>
      </c>
      <c r="R28" s="39">
        <v>3</v>
      </c>
      <c r="S28" s="39">
        <v>2</v>
      </c>
      <c r="T28" s="6">
        <f t="shared" si="2"/>
        <v>142.5</v>
      </c>
      <c r="U28" s="95">
        <f t="shared" si="5"/>
        <v>638.5</v>
      </c>
    </row>
    <row r="29" spans="1:21" ht="24" customHeight="1" x14ac:dyDescent="0.2">
      <c r="A29" s="94" t="s">
        <v>40</v>
      </c>
      <c r="B29" s="39">
        <v>15</v>
      </c>
      <c r="C29" s="39">
        <v>129</v>
      </c>
      <c r="D29" s="39">
        <v>5</v>
      </c>
      <c r="E29" s="39">
        <v>1</v>
      </c>
      <c r="F29" s="6">
        <f t="shared" si="0"/>
        <v>149</v>
      </c>
      <c r="G29" s="2">
        <f t="shared" si="3"/>
        <v>678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392.5</v>
      </c>
      <c r="O29" s="15" t="s">
        <v>123</v>
      </c>
      <c r="P29" s="39">
        <v>7</v>
      </c>
      <c r="Q29" s="39">
        <v>117</v>
      </c>
      <c r="R29" s="39">
        <v>4</v>
      </c>
      <c r="S29" s="39">
        <v>1</v>
      </c>
      <c r="T29" s="6">
        <f t="shared" si="2"/>
        <v>131</v>
      </c>
      <c r="U29" s="95">
        <f t="shared" si="5"/>
        <v>569.5</v>
      </c>
    </row>
    <row r="30" spans="1:21" ht="24" customHeight="1" x14ac:dyDescent="0.2">
      <c r="A30" s="94" t="s">
        <v>103</v>
      </c>
      <c r="B30" s="39">
        <v>20</v>
      </c>
      <c r="C30" s="39">
        <v>149</v>
      </c>
      <c r="D30" s="39">
        <v>10</v>
      </c>
      <c r="E30" s="39">
        <v>4</v>
      </c>
      <c r="F30" s="6">
        <f t="shared" si="0"/>
        <v>189</v>
      </c>
      <c r="G30" s="2">
        <f t="shared" si="3"/>
        <v>666.5</v>
      </c>
      <c r="H30" s="16" t="s">
        <v>132</v>
      </c>
      <c r="I30" s="39">
        <v>14</v>
      </c>
      <c r="J30" s="39">
        <v>156</v>
      </c>
      <c r="K30" s="39">
        <v>11</v>
      </c>
      <c r="L30" s="39">
        <v>3</v>
      </c>
      <c r="M30" s="6">
        <f t="shared" si="1"/>
        <v>192.5</v>
      </c>
      <c r="N30" s="2">
        <f t="shared" si="4"/>
        <v>374.5</v>
      </c>
      <c r="O30" s="15" t="s">
        <v>124</v>
      </c>
      <c r="P30" s="99">
        <v>4</v>
      </c>
      <c r="Q30" s="99">
        <v>109</v>
      </c>
      <c r="R30" s="99">
        <v>2</v>
      </c>
      <c r="S30" s="99">
        <v>2</v>
      </c>
      <c r="T30" s="6">
        <f t="shared" si="2"/>
        <v>120</v>
      </c>
      <c r="U30" s="95">
        <f t="shared" si="5"/>
        <v>533</v>
      </c>
    </row>
    <row r="31" spans="1:21" ht="24" customHeight="1" thickBot="1" x14ac:dyDescent="0.25">
      <c r="A31" s="96" t="s">
        <v>104</v>
      </c>
      <c r="B31" s="40">
        <v>19</v>
      </c>
      <c r="C31" s="40">
        <v>156</v>
      </c>
      <c r="D31" s="40">
        <v>6</v>
      </c>
      <c r="E31" s="40">
        <v>7</v>
      </c>
      <c r="F31" s="7">
        <f t="shared" si="0"/>
        <v>195</v>
      </c>
      <c r="G31" s="3">
        <f t="shared" si="3"/>
        <v>698.5</v>
      </c>
      <c r="H31" s="17" t="s">
        <v>133</v>
      </c>
      <c r="I31" s="40">
        <v>11</v>
      </c>
      <c r="J31" s="40">
        <v>147</v>
      </c>
      <c r="K31" s="40">
        <v>8</v>
      </c>
      <c r="L31" s="40">
        <v>2</v>
      </c>
      <c r="M31" s="7">
        <f t="shared" si="1"/>
        <v>173.5</v>
      </c>
      <c r="N31" s="3">
        <f t="shared" si="4"/>
        <v>366</v>
      </c>
      <c r="O31" s="104" t="s">
        <v>125</v>
      </c>
      <c r="P31" s="40">
        <v>3</v>
      </c>
      <c r="Q31" s="40">
        <v>97</v>
      </c>
      <c r="R31" s="40">
        <v>2</v>
      </c>
      <c r="S31" s="40">
        <v>0</v>
      </c>
      <c r="T31" s="7">
        <f t="shared" si="2"/>
        <v>102.5</v>
      </c>
      <c r="U31" s="97">
        <f t="shared" si="5"/>
        <v>496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698.5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785.5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874.5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143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X36" sqref="X3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43091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2273</v>
      </c>
      <c r="O10" s="92" t="s">
        <v>131</v>
      </c>
      <c r="P10" s="91">
        <f>'G-1'!P10+'G-2'!P10+'G-3'!P10+'G-4'!P10</f>
        <v>106</v>
      </c>
      <c r="Q10" s="91">
        <f>'G-1'!Q10+'G-2'!Q10+'G-3'!Q10+'G-4'!Q10</f>
        <v>719</v>
      </c>
      <c r="R10" s="91">
        <f>'G-1'!R10+'G-2'!R10+'G-3'!R10+'G-4'!R10</f>
        <v>28</v>
      </c>
      <c r="S10" s="91">
        <f>'G-1'!S10+'G-2'!S10+'G-3'!S10+'G-4'!S10</f>
        <v>10</v>
      </c>
      <c r="T10" s="103">
        <f t="shared" ref="T10:T29" si="2">P10*0.5+Q10*1+R10*2+S10*2.5</f>
        <v>853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1584.5</v>
      </c>
      <c r="O11" s="15" t="s">
        <v>130</v>
      </c>
      <c r="P11" s="39">
        <f>'G-1'!P11+'G-2'!P11+'G-3'!P11+'G-4'!P11</f>
        <v>98</v>
      </c>
      <c r="Q11" s="39">
        <f>'G-1'!Q11+'G-2'!Q11+'G-3'!Q11+'G-4'!Q11</f>
        <v>698</v>
      </c>
      <c r="R11" s="39">
        <f>'G-1'!R11+'G-2'!R11+'G-3'!R11+'G-4'!R11</f>
        <v>23</v>
      </c>
      <c r="S11" s="39">
        <f>'G-1'!S11+'G-2'!S11+'G-3'!S11+'G-4'!S11</f>
        <v>6</v>
      </c>
      <c r="T11" s="6">
        <f t="shared" si="2"/>
        <v>808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111</v>
      </c>
      <c r="J12" s="39">
        <f>'G-1'!J12+'G-2'!J12+'G-3'!J12+'G-4'!J12</f>
        <v>597</v>
      </c>
      <c r="K12" s="39">
        <f>'G-1'!K12+'G-2'!K12+'G-3'!K12+'G-4'!K12</f>
        <v>17</v>
      </c>
      <c r="L12" s="39">
        <f>'G-1'!L12+'G-2'!L12+'G-3'!L12+'G-4'!L12</f>
        <v>20</v>
      </c>
      <c r="M12" s="6">
        <f t="shared" si="1"/>
        <v>736.5</v>
      </c>
      <c r="N12" s="100">
        <f>M12+M11+M10+F31</f>
        <v>1488.5</v>
      </c>
      <c r="O12" s="16" t="s">
        <v>29</v>
      </c>
      <c r="P12" s="39">
        <f>'G-1'!P12+'G-2'!P12+'G-3'!P12+'G-4'!P12</f>
        <v>130</v>
      </c>
      <c r="Q12" s="39">
        <f>'G-1'!Q12+'G-2'!Q12+'G-3'!Q12+'G-4'!Q12</f>
        <v>731</v>
      </c>
      <c r="R12" s="39">
        <f>'G-1'!R12+'G-2'!R12+'G-3'!R12+'G-4'!R12</f>
        <v>18</v>
      </c>
      <c r="S12" s="39">
        <f>'G-1'!S12+'G-2'!S12+'G-3'!S12+'G-4'!S12</f>
        <v>10</v>
      </c>
      <c r="T12" s="6">
        <f t="shared" si="2"/>
        <v>857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109</v>
      </c>
      <c r="J13" s="39">
        <f>'G-1'!J13+'G-2'!J13+'G-3'!J13+'G-4'!J13</f>
        <v>582</v>
      </c>
      <c r="K13" s="39">
        <f>'G-1'!K13+'G-2'!K13+'G-3'!K13+'G-4'!K13</f>
        <v>17</v>
      </c>
      <c r="L13" s="39">
        <f>'G-1'!L13+'G-2'!L13+'G-3'!L13+'G-4'!L13</f>
        <v>19</v>
      </c>
      <c r="M13" s="6">
        <f t="shared" si="1"/>
        <v>718</v>
      </c>
      <c r="N13" s="2">
        <f>M13+M12+M11+M10</f>
        <v>1454.5</v>
      </c>
      <c r="O13" s="16" t="s">
        <v>30</v>
      </c>
      <c r="P13" s="39">
        <f>'G-1'!P13+'G-2'!P13+'G-3'!P13+'G-4'!P13</f>
        <v>125</v>
      </c>
      <c r="Q13" s="39">
        <f>'G-1'!Q13+'G-2'!Q13+'G-3'!Q13+'G-4'!Q13</f>
        <v>713</v>
      </c>
      <c r="R13" s="39">
        <f>'G-1'!R13+'G-2'!R13+'G-3'!R13+'G-4'!R13</f>
        <v>19</v>
      </c>
      <c r="S13" s="39">
        <f>'G-1'!S13+'G-2'!S13+'G-3'!S13+'G-4'!S13</f>
        <v>6</v>
      </c>
      <c r="T13" s="6">
        <f t="shared" si="2"/>
        <v>828.5</v>
      </c>
      <c r="U13" s="95">
        <f>T13+T12+T11+T10</f>
        <v>3346.5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111</v>
      </c>
      <c r="J14" s="39">
        <f>'G-1'!J14+'G-2'!J14+'G-3'!J14+'G-4'!J14</f>
        <v>592</v>
      </c>
      <c r="K14" s="39">
        <f>'G-1'!K14+'G-2'!K14+'G-3'!K14+'G-4'!K14</f>
        <v>17</v>
      </c>
      <c r="L14" s="39">
        <f>'G-1'!L14+'G-2'!L14+'G-3'!L14+'G-4'!L14</f>
        <v>19</v>
      </c>
      <c r="M14" s="6">
        <f t="shared" si="1"/>
        <v>729</v>
      </c>
      <c r="N14" s="2">
        <f t="shared" ref="N14:N31" si="4">M14+M13+M12+M11</f>
        <v>2183.5</v>
      </c>
      <c r="O14" s="16" t="s">
        <v>8</v>
      </c>
      <c r="P14" s="39">
        <f>'G-1'!P14+'G-2'!P14+'G-3'!P14+'G-4'!P14</f>
        <v>137</v>
      </c>
      <c r="Q14" s="39">
        <f>'G-1'!Q14+'G-2'!Q14+'G-3'!Q14+'G-4'!Q14</f>
        <v>708</v>
      </c>
      <c r="R14" s="39">
        <f>'G-1'!R14+'G-2'!R14+'G-3'!R14+'G-4'!R14</f>
        <v>20</v>
      </c>
      <c r="S14" s="39">
        <f>'G-1'!S14+'G-2'!S14+'G-3'!S14+'G-4'!S14</f>
        <v>7</v>
      </c>
      <c r="T14" s="6">
        <f t="shared" si="2"/>
        <v>834</v>
      </c>
      <c r="U14" s="95">
        <f t="shared" ref="U14:U29" si="5">T14+T13+T12+T11</f>
        <v>3327.5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110</v>
      </c>
      <c r="J15" s="39">
        <f>'G-1'!J15+'G-2'!J15+'G-3'!J15+'G-4'!J15</f>
        <v>588</v>
      </c>
      <c r="K15" s="39">
        <f>'G-1'!K15+'G-2'!K15+'G-3'!K15+'G-4'!K15</f>
        <v>18</v>
      </c>
      <c r="L15" s="39">
        <f>'G-1'!L15+'G-2'!L15+'G-3'!L15+'G-4'!L15</f>
        <v>16</v>
      </c>
      <c r="M15" s="6">
        <f t="shared" si="1"/>
        <v>719</v>
      </c>
      <c r="N15" s="2">
        <f t="shared" si="4"/>
        <v>2902.5</v>
      </c>
      <c r="O15" s="15" t="s">
        <v>10</v>
      </c>
      <c r="P15" s="39">
        <f>'G-1'!P15+'G-2'!P15+'G-3'!P15+'G-4'!P15</f>
        <v>130</v>
      </c>
      <c r="Q15" s="39">
        <f>'G-1'!Q15+'G-2'!Q15+'G-3'!Q15+'G-4'!Q15</f>
        <v>690</v>
      </c>
      <c r="R15" s="39">
        <f>'G-1'!R15+'G-2'!R15+'G-3'!R15+'G-4'!R15</f>
        <v>22</v>
      </c>
      <c r="S15" s="39">
        <f>'G-1'!S15+'G-2'!S15+'G-3'!S15+'G-4'!S15</f>
        <v>5</v>
      </c>
      <c r="T15" s="6">
        <f t="shared" si="2"/>
        <v>811.5</v>
      </c>
      <c r="U15" s="95">
        <f t="shared" si="5"/>
        <v>3331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109</v>
      </c>
      <c r="J16" s="39">
        <f>'G-1'!J16+'G-2'!J16+'G-3'!J16+'G-4'!J16</f>
        <v>598</v>
      </c>
      <c r="K16" s="39">
        <f>'G-1'!K16+'G-2'!K16+'G-3'!K16+'G-4'!K16</f>
        <v>15</v>
      </c>
      <c r="L16" s="39">
        <f>'G-1'!L16+'G-2'!L16+'G-3'!L16+'G-4'!L16</f>
        <v>14</v>
      </c>
      <c r="M16" s="6">
        <f t="shared" si="1"/>
        <v>717.5</v>
      </c>
      <c r="N16" s="2">
        <f t="shared" si="4"/>
        <v>2883.5</v>
      </c>
      <c r="O16" s="15" t="s">
        <v>13</v>
      </c>
      <c r="P16" s="39">
        <f>'G-1'!P16+'G-2'!P16+'G-3'!P16+'G-4'!P16</f>
        <v>145</v>
      </c>
      <c r="Q16" s="39">
        <f>'G-1'!Q16+'G-2'!Q16+'G-3'!Q16+'G-4'!Q16</f>
        <v>723</v>
      </c>
      <c r="R16" s="39">
        <f>'G-1'!R16+'G-2'!R16+'G-3'!R16+'G-4'!R16</f>
        <v>23</v>
      </c>
      <c r="S16" s="39">
        <f>'G-1'!S16+'G-2'!S16+'G-3'!S16+'G-4'!S16</f>
        <v>7</v>
      </c>
      <c r="T16" s="6">
        <f t="shared" si="2"/>
        <v>859</v>
      </c>
      <c r="U16" s="95">
        <f t="shared" si="5"/>
        <v>3333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110</v>
      </c>
      <c r="J17" s="39">
        <f>'G-1'!J17+'G-2'!J17+'G-3'!J17+'G-4'!J17</f>
        <v>593</v>
      </c>
      <c r="K17" s="39">
        <f>'G-1'!K17+'G-2'!K17+'G-3'!K17+'G-4'!K17</f>
        <v>16</v>
      </c>
      <c r="L17" s="39">
        <f>'G-1'!L17+'G-2'!L17+'G-3'!L17+'G-4'!L17</f>
        <v>16</v>
      </c>
      <c r="M17" s="6">
        <f t="shared" si="1"/>
        <v>720</v>
      </c>
      <c r="N17" s="2">
        <f t="shared" si="4"/>
        <v>2885.5</v>
      </c>
      <c r="O17" s="15" t="s">
        <v>16</v>
      </c>
      <c r="P17" s="39">
        <f>'G-1'!P17+'G-2'!P17+'G-3'!P17+'G-4'!P17</f>
        <v>116</v>
      </c>
      <c r="Q17" s="39">
        <f>'G-1'!Q17+'G-2'!Q17+'G-3'!Q17+'G-4'!Q17</f>
        <v>636</v>
      </c>
      <c r="R17" s="39">
        <f>'G-1'!R17+'G-2'!R17+'G-3'!R17+'G-4'!R17</f>
        <v>23</v>
      </c>
      <c r="S17" s="39">
        <f>'G-1'!S17+'G-2'!S17+'G-3'!S17+'G-4'!S17</f>
        <v>5</v>
      </c>
      <c r="T17" s="6">
        <f t="shared" si="2"/>
        <v>752.5</v>
      </c>
      <c r="U17" s="95">
        <f t="shared" si="5"/>
        <v>3257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124</v>
      </c>
      <c r="J18" s="39">
        <f>'G-1'!J18+'G-2'!J18+'G-3'!J18+'G-4'!J18</f>
        <v>601</v>
      </c>
      <c r="K18" s="39">
        <f>'G-1'!K18+'G-2'!K18+'G-3'!K18+'G-4'!K18</f>
        <v>12</v>
      </c>
      <c r="L18" s="39">
        <f>'G-1'!L18+'G-2'!L18+'G-3'!L18+'G-4'!L18</f>
        <v>13</v>
      </c>
      <c r="M18" s="6">
        <f t="shared" si="1"/>
        <v>719.5</v>
      </c>
      <c r="N18" s="2">
        <f t="shared" si="4"/>
        <v>2876</v>
      </c>
      <c r="O18" s="15" t="s">
        <v>41</v>
      </c>
      <c r="P18" s="39">
        <f>'G-1'!P18+'G-2'!P18+'G-3'!P18+'G-4'!P18</f>
        <v>100</v>
      </c>
      <c r="Q18" s="39">
        <f>'G-1'!Q18+'G-2'!Q18+'G-3'!Q18+'G-4'!Q18</f>
        <v>581</v>
      </c>
      <c r="R18" s="39">
        <f>'G-1'!R18+'G-2'!R18+'G-3'!R18+'G-4'!R18</f>
        <v>19</v>
      </c>
      <c r="S18" s="39">
        <f>'G-1'!S18+'G-2'!S18+'G-3'!S18+'G-4'!S18</f>
        <v>5</v>
      </c>
      <c r="T18" s="6">
        <f t="shared" si="2"/>
        <v>681.5</v>
      </c>
      <c r="U18" s="95">
        <f t="shared" si="5"/>
        <v>3104.5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116</v>
      </c>
      <c r="J19" s="39">
        <f>'G-1'!J19+'G-2'!J19+'G-3'!J19+'G-4'!J19</f>
        <v>618</v>
      </c>
      <c r="K19" s="39">
        <f>'G-1'!K19+'G-2'!K19+'G-3'!K19+'G-4'!K19</f>
        <v>16</v>
      </c>
      <c r="L19" s="39">
        <f>'G-1'!L19+'G-2'!L19+'G-3'!L19+'G-4'!L19</f>
        <v>17</v>
      </c>
      <c r="M19" s="6">
        <f t="shared" si="1"/>
        <v>750.5</v>
      </c>
      <c r="N19" s="2">
        <f t="shared" si="4"/>
        <v>2907.5</v>
      </c>
      <c r="O19" s="15" t="s">
        <v>42</v>
      </c>
      <c r="P19" s="39">
        <f>'G-1'!P19+'G-2'!P19+'G-3'!P19+'G-4'!P19</f>
        <v>91</v>
      </c>
      <c r="Q19" s="39">
        <f>'G-1'!Q19+'G-2'!Q19+'G-3'!Q19+'G-4'!Q19</f>
        <v>611</v>
      </c>
      <c r="R19" s="39">
        <f>'G-1'!R19+'G-2'!R19+'G-3'!R19+'G-4'!R19</f>
        <v>21</v>
      </c>
      <c r="S19" s="39">
        <f>'G-1'!S19+'G-2'!S19+'G-3'!S19+'G-4'!S19</f>
        <v>4</v>
      </c>
      <c r="T19" s="6">
        <f t="shared" si="2"/>
        <v>708.5</v>
      </c>
      <c r="U19" s="95">
        <f t="shared" si="5"/>
        <v>3001.5</v>
      </c>
    </row>
    <row r="20" spans="1:21" ht="24" customHeight="1" x14ac:dyDescent="0.2">
      <c r="A20" s="94" t="s">
        <v>11</v>
      </c>
      <c r="B20" s="39">
        <f>'G-1'!B20+'G-2'!B20+'G-3'!B20+'G-4'!B20</f>
        <v>71</v>
      </c>
      <c r="C20" s="39">
        <f>'G-1'!C20+'G-2'!C20+'G-3'!C20+'G-4'!C20</f>
        <v>551</v>
      </c>
      <c r="D20" s="39">
        <f>'G-1'!D20+'G-2'!D20+'G-3'!D20+'G-4'!D20</f>
        <v>21</v>
      </c>
      <c r="E20" s="39">
        <f>'G-1'!E20+'G-2'!E20+'G-3'!E20+'G-4'!E20</f>
        <v>6</v>
      </c>
      <c r="F20" s="6">
        <f t="shared" si="0"/>
        <v>643.5</v>
      </c>
      <c r="G20" s="2">
        <f t="shared" si="3"/>
        <v>643.5</v>
      </c>
      <c r="H20" s="15" t="s">
        <v>12</v>
      </c>
      <c r="I20" s="39">
        <f>'G-1'!I20+'G-2'!I20+'G-3'!I20+'G-4'!I20</f>
        <v>119</v>
      </c>
      <c r="J20" s="39">
        <f>'G-1'!J20+'G-2'!J20+'G-3'!J20+'G-4'!J20</f>
        <v>618</v>
      </c>
      <c r="K20" s="39">
        <f>'G-1'!K20+'G-2'!K20+'G-3'!K20+'G-4'!K20</f>
        <v>14</v>
      </c>
      <c r="L20" s="39">
        <f>'G-1'!L20+'G-2'!L20+'G-3'!L20+'G-4'!L20</f>
        <v>19</v>
      </c>
      <c r="M20" s="6">
        <f t="shared" si="1"/>
        <v>753</v>
      </c>
      <c r="N20" s="2">
        <f t="shared" si="4"/>
        <v>2943</v>
      </c>
      <c r="O20" s="15" t="s">
        <v>109</v>
      </c>
      <c r="P20" s="39">
        <f>'G-1'!P20+'G-2'!P20+'G-3'!P20+'G-4'!P20</f>
        <v>104</v>
      </c>
      <c r="Q20" s="39">
        <f>'G-1'!Q20+'G-2'!Q20+'G-3'!Q20+'G-4'!Q20</f>
        <v>634</v>
      </c>
      <c r="R20" s="39">
        <f>'G-1'!R20+'G-2'!R20+'G-3'!R20+'G-4'!R20</f>
        <v>23</v>
      </c>
      <c r="S20" s="39">
        <f>'G-1'!S20+'G-2'!S20+'G-3'!S20+'G-4'!S20</f>
        <v>1</v>
      </c>
      <c r="T20" s="6">
        <f t="shared" si="2"/>
        <v>734.5</v>
      </c>
      <c r="U20" s="95">
        <f t="shared" si="5"/>
        <v>2877</v>
      </c>
    </row>
    <row r="21" spans="1:21" ht="24" customHeight="1" x14ac:dyDescent="0.2">
      <c r="A21" s="94" t="s">
        <v>14</v>
      </c>
      <c r="B21" s="39">
        <f>'G-1'!B21+'G-2'!B21+'G-3'!B21+'G-4'!B21</f>
        <v>76</v>
      </c>
      <c r="C21" s="39">
        <f>'G-1'!C21+'G-2'!C21+'G-3'!C21+'G-4'!C21</f>
        <v>596</v>
      </c>
      <c r="D21" s="39">
        <f>'G-1'!D21+'G-2'!D21+'G-3'!D21+'G-4'!D21</f>
        <v>22</v>
      </c>
      <c r="E21" s="39">
        <f>'G-1'!E21+'G-2'!E21+'G-3'!E21+'G-4'!E21</f>
        <v>8</v>
      </c>
      <c r="F21" s="6">
        <f t="shared" si="0"/>
        <v>698</v>
      </c>
      <c r="G21" s="2">
        <f t="shared" si="3"/>
        <v>1341.5</v>
      </c>
      <c r="H21" s="15" t="s">
        <v>15</v>
      </c>
      <c r="I21" s="39">
        <f>'G-1'!I21+'G-2'!I21+'G-3'!I21+'G-4'!I21</f>
        <v>132</v>
      </c>
      <c r="J21" s="39">
        <f>'G-1'!J21+'G-2'!J21+'G-3'!J21+'G-4'!J21</f>
        <v>610</v>
      </c>
      <c r="K21" s="39">
        <f>'G-1'!K21+'G-2'!K21+'G-3'!K21+'G-4'!K21</f>
        <v>19</v>
      </c>
      <c r="L21" s="39">
        <f>'G-1'!L21+'G-2'!L21+'G-3'!L21+'G-4'!L21</f>
        <v>14</v>
      </c>
      <c r="M21" s="6">
        <f t="shared" si="1"/>
        <v>749</v>
      </c>
      <c r="N21" s="2">
        <f t="shared" si="4"/>
        <v>2972</v>
      </c>
      <c r="O21" s="15" t="s">
        <v>110</v>
      </c>
      <c r="P21" s="39">
        <f>'G-1'!P21+'G-2'!P21+'G-3'!P21+'G-4'!P21</f>
        <v>84</v>
      </c>
      <c r="Q21" s="39">
        <f>'G-1'!Q21+'G-2'!Q21+'G-3'!Q21+'G-4'!Q21</f>
        <v>663</v>
      </c>
      <c r="R21" s="39">
        <f>'G-1'!R21+'G-2'!R21+'G-3'!R21+'G-4'!R21</f>
        <v>23</v>
      </c>
      <c r="S21" s="39">
        <f>'G-1'!S21+'G-2'!S21+'G-3'!S21+'G-4'!S21</f>
        <v>1</v>
      </c>
      <c r="T21" s="6">
        <f t="shared" si="2"/>
        <v>753.5</v>
      </c>
      <c r="U21" s="95">
        <f t="shared" si="5"/>
        <v>2878</v>
      </c>
    </row>
    <row r="22" spans="1:21" ht="24" customHeight="1" x14ac:dyDescent="0.2">
      <c r="A22" s="94" t="s">
        <v>17</v>
      </c>
      <c r="B22" s="39">
        <f>'G-1'!B22+'G-2'!B22+'G-3'!B22+'G-4'!B22</f>
        <v>81</v>
      </c>
      <c r="C22" s="39">
        <f>'G-1'!C22+'G-2'!C22+'G-3'!C22+'G-4'!C22</f>
        <v>581</v>
      </c>
      <c r="D22" s="39">
        <f>'G-1'!D22+'G-2'!D22+'G-3'!D22+'G-4'!D22</f>
        <v>21</v>
      </c>
      <c r="E22" s="39">
        <f>'G-1'!E22+'G-2'!E22+'G-3'!E22+'G-4'!E22</f>
        <v>8</v>
      </c>
      <c r="F22" s="6">
        <f t="shared" si="0"/>
        <v>683.5</v>
      </c>
      <c r="G22" s="2">
        <f t="shared" si="3"/>
        <v>2025</v>
      </c>
      <c r="H22" s="15" t="s">
        <v>18</v>
      </c>
      <c r="I22" s="39">
        <f>'G-1'!I22+'G-2'!I22+'G-3'!I22+'G-4'!I22</f>
        <v>134</v>
      </c>
      <c r="J22" s="39">
        <f>'G-1'!J22+'G-2'!J22+'G-3'!J22+'G-4'!J22</f>
        <v>607</v>
      </c>
      <c r="K22" s="39">
        <f>'G-1'!K22+'G-2'!K22+'G-3'!K22+'G-4'!K22</f>
        <v>13</v>
      </c>
      <c r="L22" s="39">
        <f>'G-1'!L22+'G-2'!L22+'G-3'!L22+'G-4'!L22</f>
        <v>12</v>
      </c>
      <c r="M22" s="6">
        <f t="shared" si="1"/>
        <v>730</v>
      </c>
      <c r="N22" s="2">
        <f t="shared" si="4"/>
        <v>2982.5</v>
      </c>
      <c r="O22" s="15" t="s">
        <v>111</v>
      </c>
      <c r="P22" s="39">
        <f>'G-1'!P22+'G-2'!P22+'G-3'!P22+'G-4'!P22</f>
        <v>91</v>
      </c>
      <c r="Q22" s="39">
        <f>'G-1'!Q22+'G-2'!Q22+'G-3'!Q22+'G-4'!Q22</f>
        <v>676</v>
      </c>
      <c r="R22" s="39">
        <f>'G-1'!R22+'G-2'!R22+'G-3'!R22+'G-4'!R22</f>
        <v>16</v>
      </c>
      <c r="S22" s="39">
        <f>'G-1'!S22+'G-2'!S22+'G-3'!S22+'G-4'!S22</f>
        <v>6</v>
      </c>
      <c r="T22" s="6">
        <f t="shared" si="2"/>
        <v>768.5</v>
      </c>
      <c r="U22" s="95">
        <f t="shared" si="5"/>
        <v>2965</v>
      </c>
    </row>
    <row r="23" spans="1:21" ht="24" customHeight="1" x14ac:dyDescent="0.2">
      <c r="A23" s="94" t="s">
        <v>19</v>
      </c>
      <c r="B23" s="39">
        <f>'G-1'!B23+'G-2'!B23+'G-3'!B23+'G-4'!B23</f>
        <v>81</v>
      </c>
      <c r="C23" s="39">
        <f>'G-1'!C23+'G-2'!C23+'G-3'!C23+'G-4'!C23</f>
        <v>611</v>
      </c>
      <c r="D23" s="39">
        <f>'G-1'!D23+'G-2'!D23+'G-3'!D23+'G-4'!D23</f>
        <v>25</v>
      </c>
      <c r="E23" s="39">
        <f>'G-1'!E23+'G-2'!E23+'G-3'!E23+'G-4'!E23</f>
        <v>9</v>
      </c>
      <c r="F23" s="6">
        <f t="shared" si="0"/>
        <v>724</v>
      </c>
      <c r="G23" s="2">
        <f t="shared" si="3"/>
        <v>2749</v>
      </c>
      <c r="H23" s="15" t="s">
        <v>20</v>
      </c>
      <c r="I23" s="39">
        <f>'G-1'!I23+'G-2'!I23+'G-3'!I23+'G-4'!I23</f>
        <v>125</v>
      </c>
      <c r="J23" s="39">
        <f>'G-1'!J23+'G-2'!J23+'G-3'!J23+'G-4'!J23</f>
        <v>610</v>
      </c>
      <c r="K23" s="39">
        <f>'G-1'!K23+'G-2'!K23+'G-3'!K23+'G-4'!K23</f>
        <v>16</v>
      </c>
      <c r="L23" s="39">
        <f>'G-1'!L23+'G-2'!L23+'G-3'!L23+'G-4'!L23</f>
        <v>7</v>
      </c>
      <c r="M23" s="6">
        <f t="shared" si="1"/>
        <v>722</v>
      </c>
      <c r="N23" s="2">
        <f t="shared" si="4"/>
        <v>2954</v>
      </c>
      <c r="O23" s="15" t="s">
        <v>112</v>
      </c>
      <c r="P23" s="39">
        <f>'G-1'!P23+'G-2'!P23+'G-3'!P23+'G-4'!P23</f>
        <v>90</v>
      </c>
      <c r="Q23" s="39">
        <f>'G-1'!Q23+'G-2'!Q23+'G-3'!Q23+'G-4'!Q23</f>
        <v>610</v>
      </c>
      <c r="R23" s="39">
        <f>'G-1'!R23+'G-2'!R23+'G-3'!R23+'G-4'!R23</f>
        <v>15</v>
      </c>
      <c r="S23" s="39">
        <f>'G-1'!S23+'G-2'!S23+'G-3'!S23+'G-4'!S23</f>
        <v>5</v>
      </c>
      <c r="T23" s="6">
        <f t="shared" si="2"/>
        <v>697.5</v>
      </c>
      <c r="U23" s="95">
        <f t="shared" si="5"/>
        <v>2954</v>
      </c>
    </row>
    <row r="24" spans="1:21" ht="24" customHeight="1" x14ac:dyDescent="0.2">
      <c r="A24" s="94" t="s">
        <v>21</v>
      </c>
      <c r="B24" s="39">
        <f>'G-1'!B24+'G-2'!B24+'G-3'!B24+'G-4'!B24</f>
        <v>101</v>
      </c>
      <c r="C24" s="39">
        <f>'G-1'!C24+'G-2'!C24+'G-3'!C24+'G-4'!C24</f>
        <v>648</v>
      </c>
      <c r="D24" s="39">
        <f>'G-1'!D24+'G-2'!D24+'G-3'!D24+'G-4'!D24</f>
        <v>26</v>
      </c>
      <c r="E24" s="39">
        <f>'G-1'!E24+'G-2'!E24+'G-3'!E24+'G-4'!E24</f>
        <v>10</v>
      </c>
      <c r="F24" s="6">
        <f t="shared" si="0"/>
        <v>775.5</v>
      </c>
      <c r="G24" s="2">
        <f t="shared" si="3"/>
        <v>2881</v>
      </c>
      <c r="H24" s="15" t="s">
        <v>22</v>
      </c>
      <c r="I24" s="39">
        <f>'G-1'!I24+'G-2'!I24+'G-3'!I24+'G-4'!I24</f>
        <v>133</v>
      </c>
      <c r="J24" s="39">
        <f>'G-1'!J24+'G-2'!J24+'G-3'!J24+'G-4'!J24</f>
        <v>624</v>
      </c>
      <c r="K24" s="39">
        <f>'G-1'!K24+'G-2'!K24+'G-3'!K24+'G-4'!K24</f>
        <v>16</v>
      </c>
      <c r="L24" s="39">
        <f>'G-1'!L24+'G-2'!L24+'G-3'!L24+'G-4'!L24</f>
        <v>12</v>
      </c>
      <c r="M24" s="6">
        <f t="shared" si="1"/>
        <v>752.5</v>
      </c>
      <c r="N24" s="2">
        <f t="shared" si="4"/>
        <v>2953.5</v>
      </c>
      <c r="O24" s="15" t="s">
        <v>118</v>
      </c>
      <c r="P24" s="39">
        <f>'G-1'!P24+'G-2'!P24+'G-3'!P24+'G-4'!P24</f>
        <v>91</v>
      </c>
      <c r="Q24" s="39">
        <f>'G-1'!Q24+'G-2'!Q24+'G-3'!Q24+'G-4'!Q24</f>
        <v>562</v>
      </c>
      <c r="R24" s="39">
        <f>'G-1'!R24+'G-2'!R24+'G-3'!R24+'G-4'!R24</f>
        <v>22</v>
      </c>
      <c r="S24" s="39">
        <f>'G-1'!S24+'G-2'!S24+'G-3'!S24+'G-4'!S24</f>
        <v>1</v>
      </c>
      <c r="T24" s="6">
        <f t="shared" si="2"/>
        <v>654</v>
      </c>
      <c r="U24" s="95">
        <f t="shared" si="5"/>
        <v>2873.5</v>
      </c>
    </row>
    <row r="25" spans="1:21" ht="24" customHeight="1" x14ac:dyDescent="0.2">
      <c r="A25" s="94" t="s">
        <v>23</v>
      </c>
      <c r="B25" s="39">
        <f>'G-1'!B25+'G-2'!B25+'G-3'!B25+'G-4'!B25</f>
        <v>84</v>
      </c>
      <c r="C25" s="39">
        <f>'G-1'!C25+'G-2'!C25+'G-3'!C25+'G-4'!C25</f>
        <v>582</v>
      </c>
      <c r="D25" s="39">
        <f>'G-1'!D25+'G-2'!D25+'G-3'!D25+'G-4'!D25</f>
        <v>19</v>
      </c>
      <c r="E25" s="39">
        <f>'G-1'!E25+'G-2'!E25+'G-3'!E25+'G-4'!E25</f>
        <v>3</v>
      </c>
      <c r="F25" s="6">
        <f t="shared" si="0"/>
        <v>669.5</v>
      </c>
      <c r="G25" s="2">
        <f t="shared" si="3"/>
        <v>2852.5</v>
      </c>
      <c r="H25" s="15" t="s">
        <v>24</v>
      </c>
      <c r="I25" s="39">
        <f>'G-1'!I25+'G-2'!I25+'G-3'!I25+'G-4'!I25</f>
        <v>107</v>
      </c>
      <c r="J25" s="39">
        <f>'G-1'!J25+'G-2'!J25+'G-3'!J25+'G-4'!J25</f>
        <v>626</v>
      </c>
      <c r="K25" s="39">
        <f>'G-1'!K25+'G-2'!K25+'G-3'!K25+'G-4'!K25</f>
        <v>13</v>
      </c>
      <c r="L25" s="39">
        <f>'G-1'!L25+'G-2'!L25+'G-3'!L25+'G-4'!L25</f>
        <v>9</v>
      </c>
      <c r="M25" s="6">
        <f t="shared" si="1"/>
        <v>728</v>
      </c>
      <c r="N25" s="2">
        <f t="shared" si="4"/>
        <v>2932.5</v>
      </c>
      <c r="O25" s="15" t="s">
        <v>119</v>
      </c>
      <c r="P25" s="39">
        <f>'G-1'!P25+'G-2'!P25+'G-3'!P25+'G-4'!P25</f>
        <v>63</v>
      </c>
      <c r="Q25" s="39">
        <f>'G-1'!Q25+'G-2'!Q25+'G-3'!Q25+'G-4'!Q25</f>
        <v>598</v>
      </c>
      <c r="R25" s="39">
        <f>'G-1'!R25+'G-2'!R25+'G-3'!R25+'G-4'!R25</f>
        <v>10</v>
      </c>
      <c r="S25" s="39">
        <f>'G-1'!S25+'G-2'!S25+'G-3'!S25+'G-4'!S25</f>
        <v>3</v>
      </c>
      <c r="T25" s="6">
        <f t="shared" si="2"/>
        <v>657</v>
      </c>
      <c r="U25" s="95">
        <f t="shared" si="5"/>
        <v>2777</v>
      </c>
    </row>
    <row r="26" spans="1:21" ht="24" customHeight="1" x14ac:dyDescent="0.2">
      <c r="A26" s="94" t="s">
        <v>37</v>
      </c>
      <c r="B26" s="39">
        <f>'G-1'!B26+'G-2'!B26+'G-3'!B26+'G-4'!B26</f>
        <v>97</v>
      </c>
      <c r="C26" s="39">
        <f>'G-1'!C26+'G-2'!C26+'G-3'!C26+'G-4'!C26</f>
        <v>686</v>
      </c>
      <c r="D26" s="39">
        <f>'G-1'!D26+'G-2'!D26+'G-3'!D26+'G-4'!D26</f>
        <v>28</v>
      </c>
      <c r="E26" s="39">
        <f>'G-1'!E26+'G-2'!E26+'G-3'!E26+'G-4'!E26</f>
        <v>14</v>
      </c>
      <c r="F26" s="6">
        <f t="shared" si="0"/>
        <v>825.5</v>
      </c>
      <c r="G26" s="2">
        <f t="shared" si="3"/>
        <v>2994.5</v>
      </c>
      <c r="H26" s="15" t="s">
        <v>25</v>
      </c>
      <c r="I26" s="39">
        <f>'G-1'!I26+'G-2'!I26+'G-3'!I26+'G-4'!I26</f>
        <v>101</v>
      </c>
      <c r="J26" s="39">
        <f>'G-1'!J26+'G-2'!J26+'G-3'!J26+'G-4'!J26</f>
        <v>637</v>
      </c>
      <c r="K26" s="39">
        <f>'G-1'!K26+'G-2'!K26+'G-3'!K26+'G-4'!K26</f>
        <v>21</v>
      </c>
      <c r="L26" s="39">
        <f>'G-1'!L26+'G-2'!L26+'G-3'!L26+'G-4'!L26</f>
        <v>15</v>
      </c>
      <c r="M26" s="6">
        <f t="shared" si="1"/>
        <v>767</v>
      </c>
      <c r="N26" s="2">
        <f t="shared" si="4"/>
        <v>2969.5</v>
      </c>
      <c r="O26" s="15" t="s">
        <v>120</v>
      </c>
      <c r="P26" s="39">
        <f>'G-1'!P26+'G-2'!P26+'G-3'!P26+'G-4'!P26</f>
        <v>66</v>
      </c>
      <c r="Q26" s="39">
        <f>'G-1'!Q26+'G-2'!Q26+'G-3'!Q26+'G-4'!Q26</f>
        <v>572</v>
      </c>
      <c r="R26" s="39">
        <f>'G-1'!R26+'G-2'!R26+'G-3'!R26+'G-4'!R26</f>
        <v>14</v>
      </c>
      <c r="S26" s="39">
        <f>'G-1'!S26+'G-2'!S26+'G-3'!S26+'G-4'!S26</f>
        <v>3</v>
      </c>
      <c r="T26" s="6">
        <f t="shared" si="2"/>
        <v>640.5</v>
      </c>
      <c r="U26" s="95">
        <f t="shared" si="5"/>
        <v>2649</v>
      </c>
    </row>
    <row r="27" spans="1:21" ht="24" customHeight="1" x14ac:dyDescent="0.2">
      <c r="A27" s="94" t="s">
        <v>38</v>
      </c>
      <c r="B27" s="39">
        <f>'G-1'!B27+'G-2'!B27+'G-3'!B27+'G-4'!B27</f>
        <v>95</v>
      </c>
      <c r="C27" s="39">
        <f>'G-1'!C27+'G-2'!C27+'G-3'!C27+'G-4'!C27</f>
        <v>582</v>
      </c>
      <c r="D27" s="39">
        <f>'G-1'!D27+'G-2'!D27+'G-3'!D27+'G-4'!D27</f>
        <v>18</v>
      </c>
      <c r="E27" s="39">
        <f>'G-1'!E27+'G-2'!E27+'G-3'!E27+'G-4'!E27</f>
        <v>9</v>
      </c>
      <c r="F27" s="6">
        <f t="shared" si="0"/>
        <v>688</v>
      </c>
      <c r="G27" s="2">
        <f t="shared" si="3"/>
        <v>2958.5</v>
      </c>
      <c r="H27" s="15" t="s">
        <v>26</v>
      </c>
      <c r="I27" s="39">
        <f>'G-1'!I27+'G-2'!I27+'G-3'!I27+'G-4'!I27</f>
        <v>96</v>
      </c>
      <c r="J27" s="39">
        <f>'G-1'!J27+'G-2'!J27+'G-3'!J27+'G-4'!J27</f>
        <v>634</v>
      </c>
      <c r="K27" s="39">
        <f>'G-1'!K27+'G-2'!K27+'G-3'!K27+'G-4'!K27</f>
        <v>20</v>
      </c>
      <c r="L27" s="39">
        <f>'G-1'!L27+'G-2'!L27+'G-3'!L27+'G-4'!L27</f>
        <v>15</v>
      </c>
      <c r="M27" s="6">
        <f t="shared" si="1"/>
        <v>759.5</v>
      </c>
      <c r="N27" s="2">
        <f t="shared" si="4"/>
        <v>3007</v>
      </c>
      <c r="O27" s="15" t="s">
        <v>121</v>
      </c>
      <c r="P27" s="39">
        <f>'G-1'!P27+'G-2'!P27+'G-3'!P27+'G-4'!P27</f>
        <v>63</v>
      </c>
      <c r="Q27" s="39">
        <f>'G-1'!Q27+'G-2'!Q27+'G-3'!Q27+'G-4'!Q27</f>
        <v>540</v>
      </c>
      <c r="R27" s="39">
        <f>'G-1'!R27+'G-2'!R27+'G-3'!R27+'G-4'!R27</f>
        <v>11</v>
      </c>
      <c r="S27" s="39">
        <f>'G-1'!S27+'G-2'!S27+'G-3'!S27+'G-4'!S27</f>
        <v>1</v>
      </c>
      <c r="T27" s="6">
        <f t="shared" si="2"/>
        <v>596</v>
      </c>
      <c r="U27" s="95">
        <f t="shared" si="5"/>
        <v>2547.5</v>
      </c>
    </row>
    <row r="28" spans="1:21" ht="24" customHeight="1" x14ac:dyDescent="0.2">
      <c r="A28" s="94" t="s">
        <v>39</v>
      </c>
      <c r="B28" s="39">
        <f>'G-1'!B28+'G-2'!B28+'G-3'!B28+'G-4'!B28</f>
        <v>77</v>
      </c>
      <c r="C28" s="39">
        <f>'G-1'!C28+'G-2'!C28+'G-3'!C28+'G-4'!C28</f>
        <v>640</v>
      </c>
      <c r="D28" s="39">
        <f>'G-1'!D28+'G-2'!D28+'G-3'!D28+'G-4'!D28</f>
        <v>20</v>
      </c>
      <c r="E28" s="39">
        <f>'G-1'!E28+'G-2'!E28+'G-3'!E28+'G-4'!E28</f>
        <v>13</v>
      </c>
      <c r="F28" s="6">
        <f t="shared" si="0"/>
        <v>751</v>
      </c>
      <c r="G28" s="2">
        <f t="shared" si="3"/>
        <v>2934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2254.5</v>
      </c>
      <c r="O28" s="15" t="s">
        <v>122</v>
      </c>
      <c r="P28" s="39">
        <f>'G-1'!P28+'G-2'!P28+'G-3'!P28+'G-4'!P28</f>
        <v>61</v>
      </c>
      <c r="Q28" s="39">
        <f>'G-1'!Q28+'G-2'!Q28+'G-3'!Q28+'G-4'!Q28</f>
        <v>525</v>
      </c>
      <c r="R28" s="39">
        <f>'G-1'!R28+'G-2'!R28+'G-3'!R28+'G-4'!R28</f>
        <v>7</v>
      </c>
      <c r="S28" s="39">
        <f>'G-1'!S28+'G-2'!S28+'G-3'!S28+'G-4'!S28</f>
        <v>2</v>
      </c>
      <c r="T28" s="6">
        <f t="shared" si="2"/>
        <v>574.5</v>
      </c>
      <c r="U28" s="95">
        <f t="shared" si="5"/>
        <v>2468</v>
      </c>
    </row>
    <row r="29" spans="1:21" ht="24" customHeight="1" x14ac:dyDescent="0.2">
      <c r="A29" s="94" t="s">
        <v>40</v>
      </c>
      <c r="B29" s="39">
        <f>'G-1'!B29+'G-2'!B29+'G-3'!B29+'G-4'!B29</f>
        <v>97</v>
      </c>
      <c r="C29" s="39">
        <f>'G-1'!C29+'G-2'!C29+'G-3'!C29+'G-4'!C29</f>
        <v>591</v>
      </c>
      <c r="D29" s="39">
        <f>'G-1'!D29+'G-2'!D29+'G-3'!D29+'G-4'!D29</f>
        <v>17</v>
      </c>
      <c r="E29" s="39">
        <f>'G-1'!E29+'G-2'!E29+'G-3'!E29+'G-4'!E29</f>
        <v>6</v>
      </c>
      <c r="F29" s="6">
        <f t="shared" si="0"/>
        <v>688.5</v>
      </c>
      <c r="G29" s="2">
        <f t="shared" si="3"/>
        <v>2953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1526.5</v>
      </c>
      <c r="O29" s="15" t="s">
        <v>123</v>
      </c>
      <c r="P29" s="39">
        <f>'G-1'!P29+'G-2'!P29+'G-3'!P29+'G-4'!P29</f>
        <v>47</v>
      </c>
      <c r="Q29" s="39">
        <f>'G-1'!Q29+'G-2'!Q29+'G-3'!Q29+'G-4'!Q29</f>
        <v>514</v>
      </c>
      <c r="R29" s="39">
        <f>'G-1'!R29+'G-2'!R29+'G-3'!R29+'G-4'!R29</f>
        <v>6</v>
      </c>
      <c r="S29" s="39">
        <f>'G-1'!S29+'G-2'!S29+'G-3'!S29+'G-4'!S29</f>
        <v>1</v>
      </c>
      <c r="T29" s="6">
        <f t="shared" si="2"/>
        <v>552</v>
      </c>
      <c r="U29" s="95">
        <f t="shared" si="5"/>
        <v>2363</v>
      </c>
    </row>
    <row r="30" spans="1:21" ht="24" customHeight="1" x14ac:dyDescent="0.2">
      <c r="A30" s="94" t="s">
        <v>103</v>
      </c>
      <c r="B30" s="39">
        <f>'G-1'!B30+'G-2'!B30+'G-3'!B30+'G-4'!B30</f>
        <v>109</v>
      </c>
      <c r="C30" s="39">
        <f>'G-1'!C30+'G-2'!C30+'G-3'!C30+'G-4'!C30</f>
        <v>698</v>
      </c>
      <c r="D30" s="39">
        <f>'G-1'!D30+'G-2'!D30+'G-3'!D30+'G-4'!D30</f>
        <v>20</v>
      </c>
      <c r="E30" s="39">
        <f>'G-1'!E30+'G-2'!E30+'G-3'!E30+'G-4'!E30</f>
        <v>16</v>
      </c>
      <c r="F30" s="6">
        <f t="shared" si="0"/>
        <v>832.5</v>
      </c>
      <c r="G30" s="2">
        <f t="shared" si="3"/>
        <v>2960</v>
      </c>
      <c r="H30" s="16" t="s">
        <v>132</v>
      </c>
      <c r="I30" s="39">
        <f>'G-1'!I30+'G-2'!I30+'G-3'!I30+'G-4'!I30</f>
        <v>96</v>
      </c>
      <c r="J30" s="39">
        <f>'G-1'!J30+'G-2'!J30+'G-3'!J30+'G-4'!J30</f>
        <v>661</v>
      </c>
      <c r="K30" s="39">
        <f>'G-1'!K30+'G-2'!K30+'G-3'!K30+'G-4'!K30</f>
        <v>22</v>
      </c>
      <c r="L30" s="39">
        <f>'G-1'!L30+'G-2'!L30+'G-3'!L30+'G-4'!L30</f>
        <v>9</v>
      </c>
      <c r="M30" s="6">
        <f t="shared" si="1"/>
        <v>775.5</v>
      </c>
      <c r="N30" s="2">
        <f t="shared" si="4"/>
        <v>1535</v>
      </c>
      <c r="O30" s="15" t="s">
        <v>124</v>
      </c>
      <c r="P30" s="99">
        <f>'G-1'!P30+'G-2'!P30+'G-3'!P30+'G-4'!P30</f>
        <v>56</v>
      </c>
      <c r="Q30" s="99">
        <f>'G-1'!Q30+'G-2'!Q30+'G-3'!Q30+'G-4'!Q30</f>
        <v>477</v>
      </c>
      <c r="R30" s="99">
        <f>'G-1'!R30+'G-2'!R30+'G-3'!R30+'G-4'!R30</f>
        <v>6</v>
      </c>
      <c r="S30" s="99">
        <f>'G-1'!S30+'G-2'!S30+'G-3'!S30+'G-4'!S30</f>
        <v>2</v>
      </c>
      <c r="T30" s="6">
        <f t="shared" ref="T30:T31" si="6">P30*0.5+Q30*1+R30*2+S30*2.5</f>
        <v>522</v>
      </c>
      <c r="U30" s="95">
        <f t="shared" ref="U30:U31" si="7">T30+T29+T28+T27</f>
        <v>2244.5</v>
      </c>
    </row>
    <row r="31" spans="1:21" ht="24" customHeight="1" thickBot="1" x14ac:dyDescent="0.25">
      <c r="A31" s="96" t="s">
        <v>104</v>
      </c>
      <c r="B31" s="40">
        <f>'G-1'!B31+'G-2'!B31+'G-3'!B31+'G-4'!B31</f>
        <v>114</v>
      </c>
      <c r="C31" s="40">
        <f>'G-1'!C31+'G-2'!C31+'G-3'!C31+'G-4'!C31</f>
        <v>621</v>
      </c>
      <c r="D31" s="40">
        <f>'G-1'!D31+'G-2'!D31+'G-3'!D31+'G-4'!D31</f>
        <v>17</v>
      </c>
      <c r="E31" s="40">
        <f>'G-1'!E31+'G-2'!E31+'G-3'!E31+'G-4'!E31</f>
        <v>16</v>
      </c>
      <c r="F31" s="7">
        <f t="shared" si="0"/>
        <v>752</v>
      </c>
      <c r="G31" s="3">
        <f t="shared" si="3"/>
        <v>3024</v>
      </c>
      <c r="H31" s="17" t="s">
        <v>133</v>
      </c>
      <c r="I31" s="40">
        <f>'G-1'!I31+'G-2'!I31+'G-3'!I31+'G-4'!I31</f>
        <v>102</v>
      </c>
      <c r="J31" s="40">
        <f>'G-1'!J31+'G-2'!J31+'G-3'!J31+'G-4'!J31</f>
        <v>695</v>
      </c>
      <c r="K31" s="40">
        <f>'G-1'!K31+'G-2'!K31+'G-3'!K31+'G-4'!K31</f>
        <v>22</v>
      </c>
      <c r="L31" s="40">
        <f>'G-1'!L31+'G-2'!L31+'G-3'!L31+'G-4'!L31</f>
        <v>8</v>
      </c>
      <c r="M31" s="7">
        <f t="shared" si="1"/>
        <v>810</v>
      </c>
      <c r="N31" s="3">
        <f t="shared" si="4"/>
        <v>1585.5</v>
      </c>
      <c r="O31" s="104" t="s">
        <v>125</v>
      </c>
      <c r="P31" s="105">
        <f>'G-1'!P31+'G-2'!P31+'G-3'!P31+'G-4'!P31</f>
        <v>43</v>
      </c>
      <c r="Q31" s="105">
        <f>'G-1'!Q31+'G-2'!Q31+'G-3'!Q31+'G-4'!Q31</f>
        <v>452</v>
      </c>
      <c r="R31" s="105">
        <f>'G-1'!R31+'G-2'!R31+'G-3'!R31+'G-4'!R31</f>
        <v>4</v>
      </c>
      <c r="S31" s="105">
        <f>'G-1'!S31+'G-2'!S31+'G-3'!S31+'G-4'!S31</f>
        <v>0</v>
      </c>
      <c r="T31" s="7">
        <f t="shared" si="6"/>
        <v>481.5</v>
      </c>
      <c r="U31" s="97">
        <f t="shared" si="7"/>
        <v>2130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3024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3007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3346.5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143</v>
      </c>
      <c r="G33" s="47"/>
      <c r="H33" s="111"/>
      <c r="I33" s="112"/>
      <c r="J33" s="43" t="s">
        <v>58</v>
      </c>
      <c r="K33" s="45"/>
      <c r="L33" s="45"/>
      <c r="M33" s="46" t="s">
        <v>140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85 - CR 46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43091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13</v>
      </c>
      <c r="F10" s="42">
        <v>93</v>
      </c>
      <c r="G10" s="42">
        <v>0</v>
      </c>
      <c r="H10" s="42">
        <v>1</v>
      </c>
      <c r="I10" s="42">
        <f>E10*0.5+F10+G10*2+H10*2.5</f>
        <v>102</v>
      </c>
      <c r="J10" s="69">
        <f>IF(I10=0,"0,00",I10/SUM(I10:I12)*100)</f>
        <v>16.721311475409838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114</v>
      </c>
      <c r="F11" s="71">
        <v>406</v>
      </c>
      <c r="G11" s="71">
        <v>0</v>
      </c>
      <c r="H11" s="71">
        <v>3</v>
      </c>
      <c r="I11" s="71">
        <f t="shared" ref="I11:I45" si="0">E11*0.5+F11+G11*2+H11*2.5</f>
        <v>470.5</v>
      </c>
      <c r="J11" s="72">
        <f>IF(I11=0,"0,00",I11/SUM(I10:I12)*100)</f>
        <v>77.131147540983605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3</v>
      </c>
      <c r="F12" s="41">
        <v>31</v>
      </c>
      <c r="G12" s="41">
        <v>0</v>
      </c>
      <c r="H12" s="41">
        <v>2</v>
      </c>
      <c r="I12" s="75">
        <f t="shared" si="0"/>
        <v>37.5</v>
      </c>
      <c r="J12" s="76">
        <f>IF(I12=0,"0,00",I12/SUM(I10:I12)*100)</f>
        <v>6.1475409836065573</v>
      </c>
    </row>
    <row r="13" spans="1:10" x14ac:dyDescent="0.2">
      <c r="A13" s="159"/>
      <c r="B13" s="162"/>
      <c r="C13" s="77"/>
      <c r="D13" s="68" t="s">
        <v>76</v>
      </c>
      <c r="E13" s="42">
        <v>11</v>
      </c>
      <c r="F13" s="42">
        <v>90</v>
      </c>
      <c r="G13" s="42">
        <v>0</v>
      </c>
      <c r="H13" s="42">
        <v>0</v>
      </c>
      <c r="I13" s="42">
        <f t="shared" si="0"/>
        <v>95.5</v>
      </c>
      <c r="J13" s="69">
        <f>IF(I13=0,"0,00",I13/SUM(I13:I15)*100)</f>
        <v>16.843033509700174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71</v>
      </c>
      <c r="F14" s="71">
        <v>388</v>
      </c>
      <c r="G14" s="71">
        <v>0</v>
      </c>
      <c r="H14" s="71">
        <v>4</v>
      </c>
      <c r="I14" s="71">
        <f t="shared" si="0"/>
        <v>433.5</v>
      </c>
      <c r="J14" s="72">
        <f>IF(I14=0,"0,00",I14/SUM(I13:I15)*100)</f>
        <v>76.455026455026456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6</v>
      </c>
      <c r="F15" s="41">
        <v>35</v>
      </c>
      <c r="G15" s="41">
        <v>0</v>
      </c>
      <c r="H15" s="41">
        <v>0</v>
      </c>
      <c r="I15" s="75">
        <f t="shared" si="0"/>
        <v>38</v>
      </c>
      <c r="J15" s="76">
        <f>IF(I15=0,"0,00",I15/SUM(I13:I15)*100)</f>
        <v>6.7019400352733687</v>
      </c>
    </row>
    <row r="16" spans="1:10" x14ac:dyDescent="0.2">
      <c r="A16" s="159"/>
      <c r="B16" s="162"/>
      <c r="C16" s="77"/>
      <c r="D16" s="68" t="s">
        <v>76</v>
      </c>
      <c r="E16" s="42">
        <v>10</v>
      </c>
      <c r="F16" s="42">
        <v>102</v>
      </c>
      <c r="G16" s="42">
        <v>0</v>
      </c>
      <c r="H16" s="42">
        <v>0</v>
      </c>
      <c r="I16" s="42">
        <f t="shared" si="0"/>
        <v>107</v>
      </c>
      <c r="J16" s="69">
        <f>IF(I16=0,"0,00",I16/SUM(I16:I18)*100)</f>
        <v>19.796484736355229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92</v>
      </c>
      <c r="F17" s="71">
        <v>354</v>
      </c>
      <c r="G17" s="71">
        <v>0</v>
      </c>
      <c r="H17" s="71">
        <v>3</v>
      </c>
      <c r="I17" s="71">
        <f t="shared" si="0"/>
        <v>407.5</v>
      </c>
      <c r="J17" s="72">
        <f>IF(I17=0,"0,00",I17/SUM(I16:I18)*100)</f>
        <v>75.393154486586482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2</v>
      </c>
      <c r="F18" s="41">
        <v>25</v>
      </c>
      <c r="G18" s="41">
        <v>0</v>
      </c>
      <c r="H18" s="41">
        <v>0</v>
      </c>
      <c r="I18" s="75">
        <f t="shared" si="0"/>
        <v>26</v>
      </c>
      <c r="J18" s="76">
        <f>IF(I18=0,"0,00",I18/SUM(I16:I18)*100)</f>
        <v>4.8103607770582792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41</v>
      </c>
      <c r="F29" s="71">
        <v>326</v>
      </c>
      <c r="G29" s="71">
        <v>9</v>
      </c>
      <c r="H29" s="71">
        <v>11</v>
      </c>
      <c r="I29" s="71">
        <f t="shared" si="0"/>
        <v>392</v>
      </c>
      <c r="J29" s="72">
        <f>IF(I29=0,"0,00",I29/SUM(I28:I30)*100)</f>
        <v>66.3844199830652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13</v>
      </c>
      <c r="F30" s="41">
        <v>158</v>
      </c>
      <c r="G30" s="41">
        <v>12</v>
      </c>
      <c r="H30" s="41">
        <v>4</v>
      </c>
      <c r="I30" s="75">
        <f t="shared" si="0"/>
        <v>198.5</v>
      </c>
      <c r="J30" s="76">
        <f>IF(I30=0,"0,00",I30/SUM(I28:I30)*100)</f>
        <v>33.6155800169348</v>
      </c>
    </row>
    <row r="31" spans="1:10" x14ac:dyDescent="0.2">
      <c r="A31" s="159"/>
      <c r="B31" s="162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41</v>
      </c>
      <c r="F32" s="71">
        <v>400</v>
      </c>
      <c r="G32" s="71">
        <v>8</v>
      </c>
      <c r="H32" s="71">
        <v>11</v>
      </c>
      <c r="I32" s="71">
        <f t="shared" si="0"/>
        <v>464</v>
      </c>
      <c r="J32" s="72">
        <f>IF(I32=0,"0,00",I32/SUM(I31:I33)*100)</f>
        <v>76.065573770491795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36</v>
      </c>
      <c r="F33" s="41">
        <v>79</v>
      </c>
      <c r="G33" s="41">
        <v>22</v>
      </c>
      <c r="H33" s="41">
        <v>2</v>
      </c>
      <c r="I33" s="75">
        <f t="shared" si="0"/>
        <v>146</v>
      </c>
      <c r="J33" s="76">
        <f>IF(I33=0,"0,00",I33/SUM(I31:I33)*100)</f>
        <v>23.934426229508198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22</v>
      </c>
      <c r="F35" s="71">
        <v>246</v>
      </c>
      <c r="G35" s="71">
        <v>19</v>
      </c>
      <c r="H35" s="71">
        <v>2</v>
      </c>
      <c r="I35" s="71">
        <f t="shared" si="0"/>
        <v>300</v>
      </c>
      <c r="J35" s="72">
        <f>IF(I35=0,"0,00",I35/SUM(I34:I36)*100)</f>
        <v>61.728395061728392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36</v>
      </c>
      <c r="F36" s="41">
        <v>154</v>
      </c>
      <c r="G36" s="41">
        <v>7</v>
      </c>
      <c r="H36" s="41">
        <v>0</v>
      </c>
      <c r="I36" s="75">
        <f t="shared" si="0"/>
        <v>186</v>
      </c>
      <c r="J36" s="76">
        <f>IF(I36=0,"0,00",I36/SUM(I34:I36)*100)</f>
        <v>38.271604938271601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f>'G-4'!B28+'G-4'!B29</f>
        <v>28</v>
      </c>
      <c r="F38" s="71">
        <f>'G-4'!C28+'G-4'!C29</f>
        <v>260</v>
      </c>
      <c r="G38" s="71">
        <f>'G-4'!D28+'G-4'!D29</f>
        <v>14</v>
      </c>
      <c r="H38" s="71">
        <f>'G-4'!E28+'G-4'!E29</f>
        <v>5</v>
      </c>
      <c r="I38" s="71">
        <f t="shared" si="0"/>
        <v>314.5</v>
      </c>
      <c r="J38" s="72">
        <f>IF(I38=0,"0,00",I38/SUM(I37:I39)*100)</f>
        <v>100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f>'G-4'!I18+'G-4'!I19</f>
        <v>32</v>
      </c>
      <c r="F41" s="71">
        <f>'G-4'!J18+'G-4'!J19</f>
        <v>310</v>
      </c>
      <c r="G41" s="71">
        <f>'G-4'!K18+'G-4'!K19</f>
        <v>11</v>
      </c>
      <c r="H41" s="71">
        <f>'G-4'!L18+'G-4'!L19</f>
        <v>13</v>
      </c>
      <c r="I41" s="71">
        <f t="shared" si="0"/>
        <v>380.5</v>
      </c>
      <c r="J41" s="72">
        <f>IF(I41=0,"0,00",I41/SUM(I40:I42)*100)</f>
        <v>100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f>'G-4'!P18+'G-4'!P19</f>
        <v>29</v>
      </c>
      <c r="F44" s="71">
        <f>'G-4'!Q18+'G-4'!Q19</f>
        <v>311</v>
      </c>
      <c r="G44" s="71">
        <f>'G-4'!R18+'G-4'!R19</f>
        <v>21</v>
      </c>
      <c r="H44" s="71">
        <f>'G-4'!S18+'G-4'!S19</f>
        <v>4</v>
      </c>
      <c r="I44" s="71">
        <f t="shared" si="0"/>
        <v>377.5</v>
      </c>
      <c r="J44" s="72">
        <f>IF(I44=0,"0,00",I44/SUM(I43:I45)*100)</f>
        <v>100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2018-01-23T21:38:30Z</dcterms:modified>
</cp:coreProperties>
</file>