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mc:AlternateContent xmlns:mc="http://schemas.openxmlformats.org/markup-compatibility/2006">
    <mc:Choice Requires="x15">
      <x15ac:absPath xmlns:x15ac="http://schemas.microsoft.com/office/spreadsheetml/2010/11/ac" url="/Users/linotorregroza/Desktop/EIL 2025/banco de oferentes/"/>
    </mc:Choice>
  </mc:AlternateContent>
  <xr:revisionPtr revIDLastSave="0" documentId="13_ncr:1_{FAA5738B-7155-234B-A222-05F507E8E531}" xr6:coauthVersionLast="47" xr6:coauthVersionMax="47" xr10:uidLastSave="{00000000-0000-0000-0000-000000000000}"/>
  <bookViews>
    <workbookView xWindow="0" yWindow="0" windowWidth="28800" windowHeight="18000" xr2:uid="{00000000-000D-0000-FFFF-FFFF00000000}"/>
  </bookViews>
  <sheets>
    <sheet name="CUADRO" sheetId="2" r:id="rId1"/>
  </sheets>
  <definedNames>
    <definedName name="_xlnm._FilterDatabase" localSheetId="0" hidden="1">CUADRO!$B$8:$AN$8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B10" i="2" l="1"/>
  <c r="AB13" i="2"/>
  <c r="AB12" i="2"/>
  <c r="AB9" i="2"/>
  <c r="AB15" i="2"/>
  <c r="AB16" i="2"/>
  <c r="AB14" i="2"/>
  <c r="AB11" i="2"/>
  <c r="AB17" i="2"/>
  <c r="AM11" i="2" l="1"/>
  <c r="AM10" i="2"/>
  <c r="AM15" i="2"/>
  <c r="AM9" i="2"/>
  <c r="AM12" i="2"/>
  <c r="AM13" i="2" l="1"/>
  <c r="AM16" i="2"/>
  <c r="AM14" i="2"/>
</calcChain>
</file>

<file path=xl/sharedStrings.xml><?xml version="1.0" encoding="utf-8"?>
<sst xmlns="http://schemas.openxmlformats.org/spreadsheetml/2006/main" count="206" uniqueCount="114">
  <si>
    <t>PERSONA JURIDICA</t>
  </si>
  <si>
    <t xml:space="preserve"> LIBROS</t>
  </si>
  <si>
    <t>FOLIOS</t>
  </si>
  <si>
    <t>FUNDACION APOYO SOLIDARIO</t>
  </si>
  <si>
    <t>FUNDACION SAN CARLOS BORROMEO</t>
  </si>
  <si>
    <t>CORPORACION EDUCATIVA COLEGIO COMUNAL MIXTO</t>
  </si>
  <si>
    <t>COLEGIO DOMINGO SABIO DE BARRANQUILLA EU</t>
  </si>
  <si>
    <t>CORPORACION INTERNACIONAL CRISTAL</t>
  </si>
  <si>
    <t>TRANSVERSAL 6B N°98C-23</t>
  </si>
  <si>
    <t>MARTHA VILLAMIZAR DE PALACIOS</t>
  </si>
  <si>
    <t>LINDA TORRES PALACIO</t>
  </si>
  <si>
    <t>JUDITH SARMIENTO PADILLA</t>
  </si>
  <si>
    <t>EWO</t>
  </si>
  <si>
    <t>EXPERIENCIA</t>
  </si>
  <si>
    <t>IDONEIDAD</t>
  </si>
  <si>
    <t>PUNTUACIÓN MAXIMA POR ITEM</t>
  </si>
  <si>
    <t>NUM</t>
  </si>
  <si>
    <t>REPRESENTANTE LEGAL</t>
  </si>
  <si>
    <t>DIRECCIÓN</t>
  </si>
  <si>
    <t>TELEFONO</t>
  </si>
  <si>
    <t>OBSERVACIONES</t>
  </si>
  <si>
    <t>ACREDITA PROPIEDAD</t>
  </si>
  <si>
    <t>ESTABLECIMIENTO EDUCATIVO</t>
  </si>
  <si>
    <t>CODIGO DANE</t>
  </si>
  <si>
    <t>DUE</t>
  </si>
  <si>
    <t>INMUEBLE</t>
  </si>
  <si>
    <t>PEI O PEC (SI - NO)</t>
  </si>
  <si>
    <t>PERCENTIL MAYOR 35</t>
  </si>
  <si>
    <t>CANASTA EDUCATIVA</t>
  </si>
  <si>
    <t>EXP. GENERAL</t>
  </si>
  <si>
    <t>EXP. ESPECIFICA</t>
  </si>
  <si>
    <t>INFRAESTR.</t>
  </si>
  <si>
    <t>TOTAL CALIFICACIÓN</t>
  </si>
  <si>
    <t>ESPACIO</t>
  </si>
  <si>
    <t>ESTUDIANTE AULA</t>
  </si>
  <si>
    <t>AREA LIBRE</t>
  </si>
  <si>
    <t>SANITARIO ESTUDIANTE</t>
  </si>
  <si>
    <t>ACCESO</t>
  </si>
  <si>
    <t>AULA  MULTIPLE</t>
  </si>
  <si>
    <t>CANCHA</t>
  </si>
  <si>
    <t>BIBLIOTECA</t>
  </si>
  <si>
    <t>LABORATORIO</t>
  </si>
  <si>
    <t>SALA COMPUTO</t>
  </si>
  <si>
    <t>CUMPLE</t>
  </si>
  <si>
    <t>COLEGIO COMUNAL MIXTO</t>
  </si>
  <si>
    <t>SI</t>
  </si>
  <si>
    <t>NO</t>
  </si>
  <si>
    <t>ESTUDIANTES PROPUESTOS</t>
  </si>
  <si>
    <t>NO CUMPLE</t>
  </si>
  <si>
    <t>2 NIVELES APROBADOS E.E.</t>
  </si>
  <si>
    <t xml:space="preserve">R.L.  - OBJETO SOCIAL </t>
  </si>
  <si>
    <t>REGIMEN</t>
  </si>
  <si>
    <t>OBJETO PRESTACION SERV EDUCATIVO NIVELES E.E.</t>
  </si>
  <si>
    <t>FOLIO 22-23</t>
  </si>
  <si>
    <t xml:space="preserve">NO CUMPLE </t>
  </si>
  <si>
    <t>ESTADO DE LA PROPUESTA</t>
  </si>
  <si>
    <t>Lino Torregroza Gómez</t>
  </si>
  <si>
    <t>Miembro</t>
  </si>
  <si>
    <t>Marco Venegas Mercado</t>
  </si>
  <si>
    <t>CUADRO RESUMEN DE CALIFICACIÓN DEL PROCESO DE CONFORMACIÓN DEL BANCO DE OFERENTES DE PRESTADORES PARA LA CONTRATACIÓN DEL SERVICIO PÚBLICO EDUCATIVO EN EL DISTRITO DE BARRANQUILLA D.E.I.P.</t>
  </si>
  <si>
    <t>RESULTADO ICFES</t>
  </si>
  <si>
    <t xml:space="preserve">Jefe de Cobertura </t>
  </si>
  <si>
    <t>Maria del Pilar Pertuz</t>
  </si>
  <si>
    <t>COLEGIO DE LOS PENSIONADOS DE LA POLICIA NACIONAL ESPERANZA Y PAZ</t>
  </si>
  <si>
    <t>ANABELA MARTINEZ GOMEZ</t>
  </si>
  <si>
    <t>COLEGIO DE MARIA AUXILIADORA</t>
  </si>
  <si>
    <t>SARA CECILIA SIERRA JARAMILLO</t>
  </si>
  <si>
    <t>IVONNE TORRES GONZALEZ</t>
  </si>
  <si>
    <t>MARTHA MINIRVINI DE PAEZ</t>
  </si>
  <si>
    <t>FUNDACIÓN ARQUI. DE EDUCACIÓN FUNADE</t>
  </si>
  <si>
    <t>ALVARO GARCIA ZAPATA</t>
  </si>
  <si>
    <t>CARRERA 4 45ª-20</t>
  </si>
  <si>
    <t>CALLE 84 N°59B - 48</t>
  </si>
  <si>
    <t>CARRERA 20 N°17-85</t>
  </si>
  <si>
    <t>CALLE  70 B N°39-105</t>
  </si>
  <si>
    <t>CARREA 45 Nº 50-19</t>
  </si>
  <si>
    <t>CALLE 112E N°22-10</t>
  </si>
  <si>
    <t>CARRERA 14 SUR N°73-30</t>
  </si>
  <si>
    <t>CARRERA 12ª N°94-49</t>
  </si>
  <si>
    <t xml:space="preserve">
3143282628</t>
  </si>
  <si>
    <t xml:space="preserve">
6053005199</t>
  </si>
  <si>
    <t>FOLIO 4 RES 01728 DE 2021</t>
  </si>
  <si>
    <t>FOLIO 10</t>
  </si>
  <si>
    <t>CUMPLE - FOLIO 10</t>
  </si>
  <si>
    <t>FOLIO 4 RES 05590 DE 2021</t>
  </si>
  <si>
    <t xml:space="preserve">308001019532	</t>
  </si>
  <si>
    <t>FOLIO 36</t>
  </si>
  <si>
    <t>COLEGIO SISTER JOHANA</t>
  </si>
  <si>
    <t>I.E. CRISTIANA LA ROSA DE SARON</t>
  </si>
  <si>
    <t>FOLIO 34</t>
  </si>
  <si>
    <t>INSPECTORIA SANTA MARIA MAZZARELO</t>
  </si>
  <si>
    <t>FOLIO 16 RES 01999 DE 2021</t>
  </si>
  <si>
    <t>FOLIO 17</t>
  </si>
  <si>
    <t>FOLIO 2 RES 002138 DE 2001</t>
  </si>
  <si>
    <t>COLEGIO TECNICO INDUSTRIAL SAN CARLOS BORROMEO</t>
  </si>
  <si>
    <t>FOLIO 13 RES 001400 DE 2006</t>
  </si>
  <si>
    <t>FOLIO 15</t>
  </si>
  <si>
    <t>C. E. MILAGRO DE ABRIL</t>
  </si>
  <si>
    <t>FOLIO 12 RES 0793 DE 2015</t>
  </si>
  <si>
    <t>FOLIO 16</t>
  </si>
  <si>
    <t>CENT ARQUIDIOCESANO SAN PEDRO APOSTOL</t>
  </si>
  <si>
    <t>FOLIO 2 RES 000926 DE 2005</t>
  </si>
  <si>
    <t>Lenny Cuello</t>
  </si>
  <si>
    <t>CONTROLADO</t>
  </si>
  <si>
    <t>LIBERTAD REGULADA</t>
  </si>
  <si>
    <t>Preescolar, basica y media</t>
  </si>
  <si>
    <t>Preescolar y basica primaria</t>
  </si>
  <si>
    <t>Pablo Morillo</t>
  </si>
  <si>
    <t>JOSE ALIRIO ALVARADO GARCIA</t>
  </si>
  <si>
    <t>RECHAZADO</t>
  </si>
  <si>
    <t>SUBSANO ANEXO 3, NO DILIGENCIA EN DEBIDA FORMA EL PUNTO 2,06 DEL ANEXO 2.</t>
  </si>
  <si>
    <t>SUBSANO APORTO SOPORTE QUE DE CUENTA DE QUE INSPECTORIA SANTA MARÍA MAZZARELO DE LAS HIJAS DE MARIA AUXILIADORA TIENEN DENTRO SUS OBJETO SOCIAL LA PRESTACION DE SEVICIOS EDUCATIVOS EN LOS NIVELES DONDE OFERTA PRESTAR EL SERVICIO.</t>
  </si>
  <si>
    <t>SE VALIDO CARTA DE PRESENTACIÓN</t>
  </si>
  <si>
    <r>
      <rPr>
        <b/>
        <sz val="11"/>
        <color theme="1"/>
        <rFont val="Calibri"/>
        <family val="2"/>
        <scheme val="minor"/>
      </rPr>
      <t>Nota</t>
    </r>
    <r>
      <rPr>
        <sz val="11"/>
        <color theme="1"/>
        <rFont val="Calibri"/>
        <family val="2"/>
        <scheme val="minor"/>
      </rPr>
      <t>: Conforme al orden de puntaje se expedirá acto administrativo que fija la lista de elegibles del Banco de Oferentes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</si>
</sst>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quot;$&quot;* #,##0.00_-;_-&quot;$&quot;* &quot;-&quot;??_-;_-@_-"/>
    <numFmt numFmtId="165" formatCode="&quot;$&quot;#,##0"/>
    <numFmt numFmtId="166" formatCode="&quot;$&quot;#,##0;[Red]&quot;$&quot;#,##0"/>
    <numFmt numFmtId="167" formatCode="#,##0;[Red]#,##0"/>
    <numFmt numFmtId="168" formatCode="0.0"/>
  </numFmts>
  <fonts count="11" x14ac:knownFonts="1">
    <font>
      <sz val="11"/>
      <color theme="1"/>
      <name val="Calibri"/>
      <family val="2"/>
      <scheme val="minor"/>
    </font>
    <font>
      <sz val="8"/>
      <color theme="1"/>
      <name val="Calibri"/>
      <family val="2"/>
      <scheme val="minor"/>
    </font>
    <font>
      <b/>
      <sz val="8"/>
      <name val="Arial"/>
      <family val="2"/>
    </font>
    <font>
      <b/>
      <sz val="8"/>
      <color theme="1"/>
      <name val="Calibri"/>
      <family val="2"/>
      <scheme val="minor"/>
    </font>
    <font>
      <sz val="8"/>
      <name val="Arial"/>
      <family val="2"/>
    </font>
    <font>
      <b/>
      <sz val="10"/>
      <name val="Arial"/>
      <family val="2"/>
    </font>
    <font>
      <sz val="11"/>
      <color theme="1"/>
      <name val="Calibri"/>
      <family val="2"/>
      <scheme val="minor"/>
    </font>
    <font>
      <b/>
      <sz val="11"/>
      <color theme="1"/>
      <name val="Calibri"/>
      <family val="2"/>
      <scheme val="minor"/>
    </font>
    <font>
      <sz val="8"/>
      <color rgb="FF000000"/>
      <name val="Arial"/>
      <family val="2"/>
    </font>
    <font>
      <b/>
      <sz val="8"/>
      <color rgb="FF000000"/>
      <name val="Arial"/>
      <family val="2"/>
    </font>
    <font>
      <b/>
      <u/>
      <sz val="8"/>
      <color theme="1"/>
      <name val="Calibri"/>
      <family val="2"/>
      <scheme val="minor"/>
    </font>
  </fonts>
  <fills count="4">
    <fill>
      <patternFill patternType="none"/>
    </fill>
    <fill>
      <patternFill patternType="gray125"/>
    </fill>
    <fill>
      <patternFill patternType="solid">
        <fgColor indexed="41"/>
        <bgColor indexed="64"/>
      </patternFill>
    </fill>
    <fill>
      <patternFill patternType="solid">
        <fgColor theme="9"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164" fontId="6" fillId="0" borderId="0" applyFont="0" applyFill="0" applyBorder="0" applyAlignment="0" applyProtection="0"/>
  </cellStyleXfs>
  <cellXfs count="50">
    <xf numFmtId="0" fontId="0" fillId="0" borderId="0" xfId="0"/>
    <xf numFmtId="0" fontId="1" fillId="0" borderId="1" xfId="0" applyFont="1" applyBorder="1" applyAlignment="1">
      <alignment vertical="center"/>
    </xf>
    <xf numFmtId="0" fontId="2" fillId="0" borderId="1" xfId="0" applyFont="1" applyBorder="1"/>
    <xf numFmtId="0" fontId="1" fillId="0" borderId="1" xfId="0" applyFont="1" applyBorder="1" applyAlignment="1">
      <alignment horizontal="left" vertical="center"/>
    </xf>
    <xf numFmtId="0" fontId="3" fillId="0" borderId="1" xfId="0" applyFont="1" applyBorder="1" applyAlignment="1">
      <alignment vertical="center" wrapText="1"/>
    </xf>
    <xf numFmtId="0" fontId="1" fillId="0" borderId="1" xfId="0" applyFont="1" applyBorder="1" applyAlignment="1">
      <alignment horizontal="center" vertical="center"/>
    </xf>
    <xf numFmtId="0" fontId="0" fillId="2" borderId="1" xfId="0" applyFill="1" applyBorder="1"/>
    <xf numFmtId="0" fontId="2" fillId="2" borderId="1" xfId="0" applyFont="1" applyFill="1" applyBorder="1"/>
    <xf numFmtId="0" fontId="4" fillId="2" borderId="1" xfId="0" applyFont="1" applyFill="1" applyBorder="1"/>
    <xf numFmtId="1" fontId="4" fillId="2" borderId="1" xfId="0" applyNumberFormat="1" applyFont="1" applyFill="1" applyBorder="1"/>
    <xf numFmtId="165" fontId="4" fillId="2" borderId="1" xfId="0" applyNumberFormat="1" applyFont="1" applyFill="1" applyBorder="1"/>
    <xf numFmtId="0" fontId="2" fillId="2" borderId="5" xfId="0" applyFont="1" applyFill="1" applyBorder="1" applyAlignment="1">
      <alignment horizontal="center"/>
    </xf>
    <xf numFmtId="0" fontId="4" fillId="0" borderId="1" xfId="0" applyFont="1" applyBorder="1"/>
    <xf numFmtId="165" fontId="4" fillId="0" borderId="1" xfId="0" applyNumberFormat="1" applyFont="1" applyBorder="1"/>
    <xf numFmtId="0" fontId="2" fillId="2" borderId="5" xfId="0" applyFont="1" applyFill="1" applyBorder="1"/>
    <xf numFmtId="1" fontId="1" fillId="0" borderId="1" xfId="0" applyNumberFormat="1" applyFont="1" applyBorder="1" applyAlignment="1">
      <alignment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167" fontId="1" fillId="0" borderId="1" xfId="1" applyNumberFormat="1" applyFont="1" applyBorder="1" applyAlignment="1">
      <alignment horizontal="right" vertical="center"/>
    </xf>
    <xf numFmtId="165" fontId="4" fillId="2" borderId="5" xfId="0" applyNumberFormat="1" applyFont="1" applyFill="1" applyBorder="1"/>
    <xf numFmtId="166" fontId="1" fillId="0" borderId="1" xfId="1" applyNumberFormat="1" applyFont="1" applyFill="1" applyBorder="1" applyAlignment="1">
      <alignment horizontal="right" vertical="center"/>
    </xf>
    <xf numFmtId="167" fontId="1" fillId="0" borderId="1" xfId="1" applyNumberFormat="1" applyFont="1" applyFill="1" applyBorder="1" applyAlignment="1">
      <alignment horizontal="right" vertical="center"/>
    </xf>
    <xf numFmtId="0" fontId="4" fillId="2" borderId="1" xfId="0" applyFont="1" applyFill="1" applyBorder="1" applyAlignment="1">
      <alignment wrapText="1"/>
    </xf>
    <xf numFmtId="0" fontId="4" fillId="0" borderId="1" xfId="0" applyFont="1" applyBorder="1" applyAlignment="1">
      <alignment wrapText="1"/>
    </xf>
    <xf numFmtId="0" fontId="0" fillId="0" borderId="0" xfId="0" applyAlignment="1">
      <alignment wrapText="1"/>
    </xf>
    <xf numFmtId="0" fontId="7" fillId="0" borderId="0" xfId="0" applyFont="1"/>
    <xf numFmtId="166" fontId="1" fillId="0" borderId="1" xfId="0" applyNumberFormat="1" applyFont="1" applyBorder="1" applyAlignment="1">
      <alignment horizontal="center" vertical="center"/>
    </xf>
    <xf numFmtId="0" fontId="0" fillId="2" borderId="5" xfId="0" applyFill="1" applyBorder="1"/>
    <xf numFmtId="0" fontId="4" fillId="2" borderId="5" xfId="0" applyFont="1" applyFill="1" applyBorder="1"/>
    <xf numFmtId="0" fontId="0" fillId="0" borderId="7" xfId="0" applyBorder="1"/>
    <xf numFmtId="0" fontId="4" fillId="0" borderId="7" xfId="0" applyFont="1" applyBorder="1"/>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9" fillId="0" borderId="1" xfId="0" applyFont="1" applyBorder="1" applyAlignment="1">
      <alignment vertical="center" wrapText="1"/>
    </xf>
    <xf numFmtId="0" fontId="8" fillId="0" borderId="1" xfId="0" applyFont="1" applyBorder="1" applyAlignment="1">
      <alignment horizontal="center"/>
    </xf>
    <xf numFmtId="0" fontId="2" fillId="3" borderId="1" xfId="0" applyFont="1" applyFill="1" applyBorder="1"/>
    <xf numFmtId="0" fontId="2" fillId="3" borderId="1" xfId="0" applyFont="1" applyFill="1" applyBorder="1" applyAlignment="1">
      <alignment horizontal="center"/>
    </xf>
    <xf numFmtId="0" fontId="1" fillId="0" borderId="4" xfId="0" applyFont="1" applyBorder="1" applyAlignment="1">
      <alignment horizontal="center" vertical="center"/>
    </xf>
    <xf numFmtId="168" fontId="1" fillId="0" borderId="1" xfId="0" applyNumberFormat="1" applyFont="1" applyBorder="1" applyAlignment="1">
      <alignment horizontal="center" vertical="center"/>
    </xf>
    <xf numFmtId="168"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7" fillId="0" borderId="6" xfId="0" applyFont="1" applyBorder="1" applyAlignment="1">
      <alignment horizontal="left"/>
    </xf>
    <xf numFmtId="0" fontId="1"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166" fontId="1" fillId="0" borderId="1" xfId="0" applyNumberFormat="1" applyFont="1" applyBorder="1" applyAlignment="1">
      <alignment horizontal="center" vertical="center" wrapText="1"/>
    </xf>
    <xf numFmtId="0" fontId="0" fillId="0" borderId="0" xfId="0" applyFill="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7</xdr:col>
      <xdr:colOff>869552</xdr:colOff>
      <xdr:row>20</xdr:row>
      <xdr:rowOff>9246</xdr:rowOff>
    </xdr:from>
    <xdr:to>
      <xdr:col>8</xdr:col>
      <xdr:colOff>1043609</xdr:colOff>
      <xdr:row>23</xdr:row>
      <xdr:rowOff>46344</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10469095" y="7090876"/>
          <a:ext cx="1184536" cy="608598"/>
        </a:xfrm>
        <a:prstGeom prst="rect">
          <a:avLst/>
        </a:prstGeom>
      </xdr:spPr>
    </xdr:pic>
    <xdr:clientData/>
  </xdr:twoCellAnchor>
  <xdr:twoCellAnchor editAs="oneCell">
    <xdr:from>
      <xdr:col>3</xdr:col>
      <xdr:colOff>2089338</xdr:colOff>
      <xdr:row>19</xdr:row>
      <xdr:rowOff>7098</xdr:rowOff>
    </xdr:from>
    <xdr:to>
      <xdr:col>4</xdr:col>
      <xdr:colOff>1423916</xdr:colOff>
      <xdr:row>23</xdr:row>
      <xdr:rowOff>39407</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77456" y="9151098"/>
          <a:ext cx="1426342" cy="809251"/>
        </a:xfrm>
        <a:prstGeom prst="rect">
          <a:avLst/>
        </a:prstGeom>
      </xdr:spPr>
    </xdr:pic>
    <xdr:clientData/>
  </xdr:twoCellAnchor>
  <xdr:twoCellAnchor editAs="oneCell">
    <xdr:from>
      <xdr:col>3</xdr:col>
      <xdr:colOff>28575</xdr:colOff>
      <xdr:row>19</xdr:row>
      <xdr:rowOff>66675</xdr:rowOff>
    </xdr:from>
    <xdr:to>
      <xdr:col>3</xdr:col>
      <xdr:colOff>1495424</xdr:colOff>
      <xdr:row>22</xdr:row>
      <xdr:rowOff>19049</xdr:rowOff>
    </xdr:to>
    <xdr:pic>
      <xdr:nvPicPr>
        <xdr:cNvPr id="8" name="Imagen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857625" y="15573375"/>
          <a:ext cx="1466849" cy="523875"/>
        </a:xfrm>
        <a:prstGeom prst="rect">
          <a:avLst/>
        </a:prstGeom>
      </xdr:spPr>
    </xdr:pic>
    <xdr:clientData/>
  </xdr:twoCellAnchor>
  <xdr:twoCellAnchor editAs="oneCell">
    <xdr:from>
      <xdr:col>2</xdr:col>
      <xdr:colOff>44822</xdr:colOff>
      <xdr:row>0</xdr:row>
      <xdr:rowOff>59764</xdr:rowOff>
    </xdr:from>
    <xdr:to>
      <xdr:col>3</xdr:col>
      <xdr:colOff>1733175</xdr:colOff>
      <xdr:row>4</xdr:row>
      <xdr:rowOff>136526</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51646" y="59764"/>
          <a:ext cx="5169647" cy="853703"/>
        </a:xfrm>
        <a:prstGeom prst="rect">
          <a:avLst/>
        </a:prstGeom>
      </xdr:spPr>
    </xdr:pic>
    <xdr:clientData/>
  </xdr:twoCellAnchor>
  <xdr:twoCellAnchor editAs="oneCell">
    <xdr:from>
      <xdr:col>5</xdr:col>
      <xdr:colOff>29883</xdr:colOff>
      <xdr:row>0</xdr:row>
      <xdr:rowOff>59764</xdr:rowOff>
    </xdr:from>
    <xdr:to>
      <xdr:col>6</xdr:col>
      <xdr:colOff>164353</xdr:colOff>
      <xdr:row>4</xdr:row>
      <xdr:rowOff>176913</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8053295" y="59764"/>
          <a:ext cx="2061882" cy="894090"/>
        </a:xfrm>
        <a:prstGeom prst="rect">
          <a:avLst/>
        </a:prstGeom>
      </xdr:spPr>
    </xdr:pic>
    <xdr:clientData/>
  </xdr:twoCellAnchor>
  <xdr:twoCellAnchor editAs="oneCell">
    <xdr:from>
      <xdr:col>4</xdr:col>
      <xdr:colOff>1389530</xdr:colOff>
      <xdr:row>19</xdr:row>
      <xdr:rowOff>33780</xdr:rowOff>
    </xdr:from>
    <xdr:to>
      <xdr:col>5</xdr:col>
      <xdr:colOff>963706</xdr:colOff>
      <xdr:row>22</xdr:row>
      <xdr:rowOff>179455</xdr:rowOff>
    </xdr:to>
    <xdr:pic>
      <xdr:nvPicPr>
        <xdr:cNvPr id="7" name="Image 6">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6" cstate="print"/>
        <a:stretch>
          <a:fillRect/>
        </a:stretch>
      </xdr:blipFill>
      <xdr:spPr>
        <a:xfrm>
          <a:off x="7783704" y="6604650"/>
          <a:ext cx="1208611" cy="708893"/>
        </a:xfrm>
        <a:prstGeom prst="rect">
          <a:avLst/>
        </a:prstGeom>
      </xdr:spPr>
    </xdr:pic>
    <xdr:clientData/>
  </xdr:twoCellAnchor>
  <xdr:twoCellAnchor editAs="oneCell">
    <xdr:from>
      <xdr:col>6</xdr:col>
      <xdr:colOff>124239</xdr:colOff>
      <xdr:row>19</xdr:row>
      <xdr:rowOff>140804</xdr:rowOff>
    </xdr:from>
    <xdr:to>
      <xdr:col>6</xdr:col>
      <xdr:colOff>705264</xdr:colOff>
      <xdr:row>22</xdr:row>
      <xdr:rowOff>26503</xdr:rowOff>
    </xdr:to>
    <xdr:pic>
      <xdr:nvPicPr>
        <xdr:cNvPr id="9" name="image1.png">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7"/>
        <a:srcRect/>
        <a:stretch>
          <a:fillRect/>
        </a:stretch>
      </xdr:blipFill>
      <xdr:spPr>
        <a:xfrm>
          <a:off x="8829261" y="7031934"/>
          <a:ext cx="581025" cy="457200"/>
        </a:xfrm>
        <a:prstGeom prst="rect">
          <a:avLst/>
        </a:prstGeom>
        <a:ln/>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6:AN29"/>
  <sheetViews>
    <sheetView showGridLines="0" tabSelected="1" topLeftCell="Z1" zoomScale="115" zoomScaleNormal="115" workbookViewId="0">
      <pane ySplit="8" topLeftCell="A9" activePane="bottomLeft" state="frozen"/>
      <selection activeCell="M1" sqref="M1"/>
      <selection pane="bottomLeft" activeCell="AM1" sqref="AM1"/>
    </sheetView>
  </sheetViews>
  <sheetFormatPr baseColWidth="10" defaultRowHeight="15" x14ac:dyDescent="0.2"/>
  <cols>
    <col min="1" max="1" width="5.1640625" customWidth="1"/>
    <col min="2" max="2" width="5.5" bestFit="1" customWidth="1"/>
    <col min="3" max="3" width="45.6640625" customWidth="1"/>
    <col min="4" max="4" width="27.5" customWidth="1"/>
    <col min="5" max="5" width="21.5" customWidth="1"/>
    <col min="6" max="6" width="25.33203125" customWidth="1"/>
    <col min="7" max="7" width="13.5" customWidth="1"/>
    <col min="8" max="8" width="15.1640625" customWidth="1"/>
    <col min="9" max="9" width="20.6640625" customWidth="1"/>
    <col min="10" max="10" width="19.83203125" customWidth="1"/>
    <col min="11" max="11" width="10.33203125" customWidth="1"/>
    <col min="12" max="12" width="11.6640625" customWidth="1"/>
    <col min="13" max="13" width="3.83203125" customWidth="1"/>
    <col min="14" max="14" width="8" customWidth="1"/>
    <col min="15" max="15" width="14.1640625" customWidth="1"/>
    <col min="16" max="16" width="10.83203125" customWidth="1"/>
    <col min="17" max="17" width="16.83203125" customWidth="1"/>
    <col min="18" max="18" width="17.33203125" customWidth="1"/>
    <col min="19" max="19" width="21.5" customWidth="1"/>
    <col min="20" max="20" width="31.6640625" style="24" customWidth="1"/>
    <col min="21" max="21" width="43.6640625" customWidth="1"/>
    <col min="22" max="22" width="40.33203125" customWidth="1"/>
    <col min="23" max="23" width="18.5" customWidth="1"/>
    <col min="24" max="24" width="21.33203125" customWidth="1"/>
    <col min="25" max="25" width="11.6640625" customWidth="1"/>
    <col min="26" max="26" width="13.5" customWidth="1"/>
    <col min="27" max="27" width="7.6640625" customWidth="1"/>
    <col min="28" max="28" width="10.83203125" customWidth="1"/>
    <col min="29" max="38" width="14.83203125" customWidth="1"/>
    <col min="39" max="39" width="23.5" customWidth="1"/>
    <col min="40" max="40" width="23.6640625" customWidth="1"/>
  </cols>
  <sheetData>
    <row r="6" spans="2:40" ht="39" customHeight="1" x14ac:dyDescent="0.2">
      <c r="B6" s="45" t="s">
        <v>59</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row>
    <row r="7" spans="2:40" x14ac:dyDescent="0.2">
      <c r="B7" s="6"/>
      <c r="C7" s="6"/>
      <c r="D7" s="8"/>
      <c r="E7" s="8"/>
      <c r="F7" s="8"/>
      <c r="G7" s="8"/>
      <c r="H7" s="8"/>
      <c r="I7" s="8"/>
      <c r="J7" s="8"/>
      <c r="K7" s="8"/>
      <c r="L7" s="9"/>
      <c r="M7" s="8"/>
      <c r="N7" s="8"/>
      <c r="O7" s="8"/>
      <c r="P7" s="8"/>
      <c r="Q7" s="8"/>
      <c r="R7" s="10"/>
      <c r="S7" s="8"/>
      <c r="T7" s="22"/>
      <c r="U7" s="8"/>
      <c r="V7" s="8"/>
      <c r="W7" s="8"/>
      <c r="X7" s="10"/>
      <c r="Y7" s="41" t="s">
        <v>13</v>
      </c>
      <c r="Z7" s="41"/>
      <c r="AA7" s="41" t="s">
        <v>14</v>
      </c>
      <c r="AB7" s="41"/>
      <c r="AC7" s="42" t="s">
        <v>15</v>
      </c>
      <c r="AD7" s="43"/>
      <c r="AE7" s="43"/>
      <c r="AF7" s="43"/>
      <c r="AG7" s="43"/>
      <c r="AH7" s="43"/>
      <c r="AI7" s="43"/>
      <c r="AJ7" s="43"/>
      <c r="AK7" s="43"/>
      <c r="AL7" s="44"/>
      <c r="AM7" s="7"/>
      <c r="AN7" s="7"/>
    </row>
    <row r="8" spans="2:40" x14ac:dyDescent="0.2">
      <c r="B8" s="27" t="s">
        <v>16</v>
      </c>
      <c r="C8" s="14" t="s">
        <v>0</v>
      </c>
      <c r="D8" s="28" t="s">
        <v>17</v>
      </c>
      <c r="E8" s="28" t="s">
        <v>18</v>
      </c>
      <c r="F8" s="28" t="s">
        <v>19</v>
      </c>
      <c r="G8" s="28" t="s">
        <v>1</v>
      </c>
      <c r="H8" s="28" t="s">
        <v>2</v>
      </c>
      <c r="I8" s="8" t="s">
        <v>21</v>
      </c>
      <c r="J8" s="8" t="s">
        <v>50</v>
      </c>
      <c r="K8" s="8" t="s">
        <v>51</v>
      </c>
      <c r="L8" s="9" t="s">
        <v>23</v>
      </c>
      <c r="M8" s="8" t="s">
        <v>24</v>
      </c>
      <c r="N8" s="8" t="s">
        <v>25</v>
      </c>
      <c r="O8" s="8" t="s">
        <v>26</v>
      </c>
      <c r="P8" s="8" t="s">
        <v>13</v>
      </c>
      <c r="Q8" s="8" t="s">
        <v>27</v>
      </c>
      <c r="R8" s="10" t="s">
        <v>28</v>
      </c>
      <c r="S8" s="8" t="s">
        <v>49</v>
      </c>
      <c r="T8" s="22" t="s">
        <v>20</v>
      </c>
      <c r="U8" s="8" t="s">
        <v>52</v>
      </c>
      <c r="V8" s="8" t="s">
        <v>22</v>
      </c>
      <c r="W8" s="8" t="s">
        <v>18</v>
      </c>
      <c r="X8" s="19" t="s">
        <v>47</v>
      </c>
      <c r="Y8" s="14" t="s">
        <v>29</v>
      </c>
      <c r="Z8" s="14" t="s">
        <v>30</v>
      </c>
      <c r="AA8" s="14" t="s">
        <v>60</v>
      </c>
      <c r="AB8" s="14" t="s">
        <v>31</v>
      </c>
      <c r="AC8" s="11" t="s">
        <v>33</v>
      </c>
      <c r="AD8" s="11" t="s">
        <v>34</v>
      </c>
      <c r="AE8" s="11" t="s">
        <v>35</v>
      </c>
      <c r="AF8" s="11" t="s">
        <v>36</v>
      </c>
      <c r="AG8" s="11" t="s">
        <v>37</v>
      </c>
      <c r="AH8" s="11" t="s">
        <v>38</v>
      </c>
      <c r="AI8" s="11" t="s">
        <v>39</v>
      </c>
      <c r="AJ8" s="11" t="s">
        <v>40</v>
      </c>
      <c r="AK8" s="11" t="s">
        <v>41</v>
      </c>
      <c r="AL8" s="11" t="s">
        <v>42</v>
      </c>
      <c r="AM8" s="14" t="s">
        <v>32</v>
      </c>
      <c r="AN8" s="7" t="s">
        <v>55</v>
      </c>
    </row>
    <row r="9" spans="2:40" ht="60" x14ac:dyDescent="0.2">
      <c r="B9" s="33">
        <v>1</v>
      </c>
      <c r="C9" s="31" t="s">
        <v>90</v>
      </c>
      <c r="D9" s="31" t="s">
        <v>66</v>
      </c>
      <c r="E9" s="32" t="s">
        <v>75</v>
      </c>
      <c r="F9" s="5">
        <v>6053490047</v>
      </c>
      <c r="G9" s="32">
        <v>1</v>
      </c>
      <c r="H9" s="32">
        <v>66</v>
      </c>
      <c r="I9" s="37" t="s">
        <v>91</v>
      </c>
      <c r="J9" s="5" t="s">
        <v>43</v>
      </c>
      <c r="K9" s="5" t="s">
        <v>104</v>
      </c>
      <c r="L9" s="15">
        <v>308001001935</v>
      </c>
      <c r="M9" s="5" t="s">
        <v>45</v>
      </c>
      <c r="N9" s="5" t="s">
        <v>45</v>
      </c>
      <c r="O9" s="5" t="s">
        <v>45</v>
      </c>
      <c r="P9" s="5" t="s">
        <v>43</v>
      </c>
      <c r="Q9" s="5" t="s">
        <v>45</v>
      </c>
      <c r="R9" s="20"/>
      <c r="S9" s="5" t="s">
        <v>105</v>
      </c>
      <c r="T9" s="16" t="s">
        <v>111</v>
      </c>
      <c r="U9" s="5" t="s">
        <v>92</v>
      </c>
      <c r="V9" s="1" t="s">
        <v>65</v>
      </c>
      <c r="W9" s="32" t="s">
        <v>75</v>
      </c>
      <c r="X9" s="18">
        <v>210</v>
      </c>
      <c r="Y9" s="40">
        <v>20</v>
      </c>
      <c r="Z9" s="40">
        <v>30</v>
      </c>
      <c r="AA9" s="40">
        <v>25</v>
      </c>
      <c r="AB9" s="39">
        <f>SUM(AC9:AL9)</f>
        <v>25</v>
      </c>
      <c r="AC9" s="38">
        <v>2.5</v>
      </c>
      <c r="AD9" s="38">
        <v>4</v>
      </c>
      <c r="AE9" s="38">
        <v>3.5</v>
      </c>
      <c r="AF9" s="38">
        <v>3</v>
      </c>
      <c r="AG9" s="38">
        <v>2</v>
      </c>
      <c r="AH9" s="38">
        <v>2</v>
      </c>
      <c r="AI9" s="38">
        <v>2</v>
      </c>
      <c r="AJ9" s="38">
        <v>2</v>
      </c>
      <c r="AK9" s="38">
        <v>2</v>
      </c>
      <c r="AL9" s="38">
        <v>2</v>
      </c>
      <c r="AM9" s="39">
        <f>+Y9+Z9+AA9+AB9</f>
        <v>100</v>
      </c>
      <c r="AN9" s="17"/>
    </row>
    <row r="10" spans="2:40" ht="78" customHeight="1" x14ac:dyDescent="0.2">
      <c r="B10" s="33">
        <v>2</v>
      </c>
      <c r="C10" s="31" t="s">
        <v>12</v>
      </c>
      <c r="D10" s="31" t="s">
        <v>64</v>
      </c>
      <c r="E10" s="32" t="s">
        <v>72</v>
      </c>
      <c r="F10" s="17" t="s">
        <v>79</v>
      </c>
      <c r="G10" s="32">
        <v>1</v>
      </c>
      <c r="H10" s="32">
        <v>659</v>
      </c>
      <c r="I10" s="37" t="s">
        <v>81</v>
      </c>
      <c r="J10" s="5" t="s">
        <v>43</v>
      </c>
      <c r="K10" s="5" t="s">
        <v>104</v>
      </c>
      <c r="L10" s="15">
        <v>308001000751</v>
      </c>
      <c r="M10" s="5" t="s">
        <v>45</v>
      </c>
      <c r="N10" s="5" t="s">
        <v>45</v>
      </c>
      <c r="O10" s="5" t="s">
        <v>45</v>
      </c>
      <c r="P10" s="5" t="s">
        <v>43</v>
      </c>
      <c r="Q10" s="5" t="s">
        <v>45</v>
      </c>
      <c r="R10" s="20">
        <v>2618000</v>
      </c>
      <c r="S10" s="5" t="s">
        <v>105</v>
      </c>
      <c r="T10" s="16" t="s">
        <v>110</v>
      </c>
      <c r="U10" s="5" t="s">
        <v>83</v>
      </c>
      <c r="V10" s="3" t="s">
        <v>87</v>
      </c>
      <c r="W10" s="32" t="s">
        <v>72</v>
      </c>
      <c r="X10" s="21">
        <v>350</v>
      </c>
      <c r="Y10" s="40">
        <v>20</v>
      </c>
      <c r="Z10" s="40">
        <v>30</v>
      </c>
      <c r="AA10" s="40">
        <v>25</v>
      </c>
      <c r="AB10" s="39">
        <f>SUM(AC10:AL10)</f>
        <v>23.5</v>
      </c>
      <c r="AC10" s="38">
        <v>2.5</v>
      </c>
      <c r="AD10" s="38">
        <v>4</v>
      </c>
      <c r="AE10" s="38">
        <v>3.5</v>
      </c>
      <c r="AF10" s="38">
        <v>3</v>
      </c>
      <c r="AG10" s="38">
        <v>2</v>
      </c>
      <c r="AH10" s="38">
        <v>2</v>
      </c>
      <c r="AI10" s="38">
        <v>0.5</v>
      </c>
      <c r="AJ10" s="38">
        <v>2</v>
      </c>
      <c r="AK10" s="38">
        <v>2</v>
      </c>
      <c r="AL10" s="38">
        <v>2</v>
      </c>
      <c r="AM10" s="39">
        <f>+Y10+Z10+AA10+AB10</f>
        <v>98.5</v>
      </c>
      <c r="AN10" s="17"/>
    </row>
    <row r="11" spans="2:40" ht="64.5" customHeight="1" x14ac:dyDescent="0.2">
      <c r="B11" s="33">
        <v>3</v>
      </c>
      <c r="C11" s="31" t="s">
        <v>5</v>
      </c>
      <c r="D11" s="31" t="s">
        <v>11</v>
      </c>
      <c r="E11" s="32" t="s">
        <v>78</v>
      </c>
      <c r="F11" s="5">
        <v>6053481167</v>
      </c>
      <c r="G11" s="32">
        <v>1</v>
      </c>
      <c r="H11" s="32">
        <v>360</v>
      </c>
      <c r="I11" s="37" t="s">
        <v>101</v>
      </c>
      <c r="J11" s="5" t="s">
        <v>43</v>
      </c>
      <c r="K11" s="5" t="s">
        <v>104</v>
      </c>
      <c r="L11" s="15">
        <v>308001009448</v>
      </c>
      <c r="M11" s="5" t="s">
        <v>45</v>
      </c>
      <c r="N11" s="5" t="s">
        <v>45</v>
      </c>
      <c r="O11" s="5" t="s">
        <v>45</v>
      </c>
      <c r="P11" s="5" t="s">
        <v>43</v>
      </c>
      <c r="Q11" s="5" t="s">
        <v>45</v>
      </c>
      <c r="R11" s="20">
        <v>2014000</v>
      </c>
      <c r="S11" s="5" t="s">
        <v>105</v>
      </c>
      <c r="T11" s="16"/>
      <c r="U11" s="5" t="s">
        <v>53</v>
      </c>
      <c r="V11" s="1" t="s">
        <v>44</v>
      </c>
      <c r="W11" s="32" t="s">
        <v>78</v>
      </c>
      <c r="X11" s="18">
        <v>864</v>
      </c>
      <c r="Y11" s="40">
        <v>20</v>
      </c>
      <c r="Z11" s="40">
        <v>30</v>
      </c>
      <c r="AA11" s="40">
        <v>15</v>
      </c>
      <c r="AB11" s="39">
        <f>SUM(AC11:AL11)</f>
        <v>23</v>
      </c>
      <c r="AC11" s="38">
        <v>1.5</v>
      </c>
      <c r="AD11" s="38">
        <v>3</v>
      </c>
      <c r="AE11" s="38">
        <v>3.5</v>
      </c>
      <c r="AF11" s="38">
        <v>3</v>
      </c>
      <c r="AG11" s="38">
        <v>2</v>
      </c>
      <c r="AH11" s="38">
        <v>2</v>
      </c>
      <c r="AI11" s="38">
        <v>2</v>
      </c>
      <c r="AJ11" s="38">
        <v>2</v>
      </c>
      <c r="AK11" s="38">
        <v>2</v>
      </c>
      <c r="AL11" s="38">
        <v>2</v>
      </c>
      <c r="AM11" s="39">
        <f>+Y11+Z11+AA11+AB11</f>
        <v>88</v>
      </c>
      <c r="AN11" s="17"/>
    </row>
    <row r="12" spans="2:40" x14ac:dyDescent="0.2">
      <c r="B12" s="33">
        <v>4</v>
      </c>
      <c r="C12" s="31" t="s">
        <v>6</v>
      </c>
      <c r="D12" s="31" t="s">
        <v>10</v>
      </c>
      <c r="E12" s="32" t="s">
        <v>74</v>
      </c>
      <c r="F12" s="5">
        <v>6053586322</v>
      </c>
      <c r="G12" s="32">
        <v>1</v>
      </c>
      <c r="H12" s="32">
        <v>225</v>
      </c>
      <c r="I12" s="37" t="s">
        <v>86</v>
      </c>
      <c r="J12" s="5" t="s">
        <v>43</v>
      </c>
      <c r="K12" s="5" t="s">
        <v>104</v>
      </c>
      <c r="L12" s="15">
        <v>308001001889</v>
      </c>
      <c r="M12" s="5" t="s">
        <v>45</v>
      </c>
      <c r="N12" s="5" t="s">
        <v>45</v>
      </c>
      <c r="O12" s="5" t="s">
        <v>45</v>
      </c>
      <c r="P12" s="5" t="s">
        <v>43</v>
      </c>
      <c r="Q12" s="5" t="s">
        <v>45</v>
      </c>
      <c r="R12" s="20">
        <v>2448677</v>
      </c>
      <c r="S12" s="5" t="s">
        <v>105</v>
      </c>
      <c r="T12" s="16"/>
      <c r="U12" s="5" t="s">
        <v>89</v>
      </c>
      <c r="V12" s="1" t="s">
        <v>6</v>
      </c>
      <c r="W12" s="32" t="s">
        <v>74</v>
      </c>
      <c r="X12" s="18">
        <v>170</v>
      </c>
      <c r="Y12" s="40">
        <v>20</v>
      </c>
      <c r="Z12" s="40">
        <v>30</v>
      </c>
      <c r="AA12" s="40">
        <v>15</v>
      </c>
      <c r="AB12" s="39">
        <f>SUM(AC12:AL12)</f>
        <v>19</v>
      </c>
      <c r="AC12" s="38">
        <v>2.5</v>
      </c>
      <c r="AD12" s="38">
        <v>3</v>
      </c>
      <c r="AE12" s="38">
        <v>2.5</v>
      </c>
      <c r="AF12" s="38">
        <v>3</v>
      </c>
      <c r="AG12" s="38">
        <v>0</v>
      </c>
      <c r="AH12" s="38">
        <v>0</v>
      </c>
      <c r="AI12" s="38">
        <v>2</v>
      </c>
      <c r="AJ12" s="38">
        <v>2</v>
      </c>
      <c r="AK12" s="38">
        <v>2</v>
      </c>
      <c r="AL12" s="38">
        <v>2</v>
      </c>
      <c r="AM12" s="39">
        <f>+Y12+Z12+AA12+AB12</f>
        <v>84</v>
      </c>
      <c r="AN12" s="17"/>
    </row>
    <row r="13" spans="2:40" x14ac:dyDescent="0.2">
      <c r="B13" s="33">
        <v>5</v>
      </c>
      <c r="C13" s="31" t="s">
        <v>7</v>
      </c>
      <c r="D13" s="31" t="s">
        <v>9</v>
      </c>
      <c r="E13" s="32" t="s">
        <v>73</v>
      </c>
      <c r="F13" s="5">
        <v>3008370135</v>
      </c>
      <c r="G13" s="32">
        <v>1</v>
      </c>
      <c r="H13" s="32">
        <v>145</v>
      </c>
      <c r="I13" s="37" t="s">
        <v>84</v>
      </c>
      <c r="J13" s="5" t="s">
        <v>43</v>
      </c>
      <c r="K13" s="5" t="s">
        <v>104</v>
      </c>
      <c r="L13" s="15" t="s">
        <v>85</v>
      </c>
      <c r="M13" s="5" t="s">
        <v>45</v>
      </c>
      <c r="N13" s="5" t="s">
        <v>45</v>
      </c>
      <c r="O13" s="5" t="s">
        <v>45</v>
      </c>
      <c r="P13" s="5" t="s">
        <v>43</v>
      </c>
      <c r="Q13" s="5" t="s">
        <v>45</v>
      </c>
      <c r="R13" s="20">
        <v>3200000</v>
      </c>
      <c r="S13" s="5" t="s">
        <v>105</v>
      </c>
      <c r="T13" s="16"/>
      <c r="U13" s="5" t="s">
        <v>82</v>
      </c>
      <c r="V13" s="3" t="s">
        <v>88</v>
      </c>
      <c r="W13" s="32" t="s">
        <v>73</v>
      </c>
      <c r="X13" s="18">
        <v>100</v>
      </c>
      <c r="Y13" s="40">
        <v>20</v>
      </c>
      <c r="Z13" s="40">
        <v>30</v>
      </c>
      <c r="AA13" s="40">
        <v>15</v>
      </c>
      <c r="AB13" s="39">
        <f>SUM(AC13:AL13)</f>
        <v>18.5</v>
      </c>
      <c r="AC13" s="38">
        <v>2</v>
      </c>
      <c r="AD13" s="38">
        <v>4</v>
      </c>
      <c r="AE13" s="38">
        <v>1.5</v>
      </c>
      <c r="AF13" s="38">
        <v>3</v>
      </c>
      <c r="AG13" s="38">
        <v>0</v>
      </c>
      <c r="AH13" s="38">
        <v>2</v>
      </c>
      <c r="AI13" s="38">
        <v>2</v>
      </c>
      <c r="AJ13" s="38">
        <v>2</v>
      </c>
      <c r="AK13" s="38">
        <v>0</v>
      </c>
      <c r="AL13" s="38">
        <v>2</v>
      </c>
      <c r="AM13" s="39">
        <f>+Y13+Z13+AA13+AB13</f>
        <v>83.5</v>
      </c>
      <c r="AN13" s="17"/>
    </row>
    <row r="14" spans="2:40" x14ac:dyDescent="0.2">
      <c r="B14" s="33">
        <v>6</v>
      </c>
      <c r="C14" s="31" t="s">
        <v>69</v>
      </c>
      <c r="D14" s="31" t="s">
        <v>70</v>
      </c>
      <c r="E14" s="32" t="s">
        <v>8</v>
      </c>
      <c r="F14" s="5">
        <v>6053858093</v>
      </c>
      <c r="G14" s="32">
        <v>1</v>
      </c>
      <c r="H14" s="32">
        <v>117</v>
      </c>
      <c r="I14" s="37" t="s">
        <v>98</v>
      </c>
      <c r="J14" s="5" t="s">
        <v>43</v>
      </c>
      <c r="K14" s="5" t="s">
        <v>104</v>
      </c>
      <c r="L14" s="15">
        <v>308001017459</v>
      </c>
      <c r="M14" s="5" t="s">
        <v>45</v>
      </c>
      <c r="N14" s="5" t="s">
        <v>45</v>
      </c>
      <c r="O14" s="5" t="s">
        <v>45</v>
      </c>
      <c r="P14" s="5" t="s">
        <v>43</v>
      </c>
      <c r="Q14" s="5" t="s">
        <v>45</v>
      </c>
      <c r="R14" s="20">
        <v>2014000</v>
      </c>
      <c r="S14" s="5" t="s">
        <v>105</v>
      </c>
      <c r="T14" s="16"/>
      <c r="U14" s="5" t="s">
        <v>99</v>
      </c>
      <c r="V14" s="3" t="s">
        <v>100</v>
      </c>
      <c r="W14" s="32" t="s">
        <v>8</v>
      </c>
      <c r="X14" s="18">
        <v>360</v>
      </c>
      <c r="Y14" s="40">
        <v>20</v>
      </c>
      <c r="Z14" s="40">
        <v>30</v>
      </c>
      <c r="AA14" s="40">
        <v>15</v>
      </c>
      <c r="AB14" s="39">
        <f>SUM(AC14:AL14)</f>
        <v>16.8</v>
      </c>
      <c r="AC14" s="38">
        <v>2</v>
      </c>
      <c r="AD14" s="38">
        <v>0</v>
      </c>
      <c r="AE14" s="38">
        <v>3.8</v>
      </c>
      <c r="AF14" s="38">
        <v>3</v>
      </c>
      <c r="AG14" s="38">
        <v>2</v>
      </c>
      <c r="AH14" s="38">
        <v>2</v>
      </c>
      <c r="AI14" s="38">
        <v>2</v>
      </c>
      <c r="AJ14" s="38">
        <v>0</v>
      </c>
      <c r="AK14" s="38">
        <v>0</v>
      </c>
      <c r="AL14" s="38">
        <v>2</v>
      </c>
      <c r="AM14" s="39">
        <f>+Y14+Z14+AA14+AB14</f>
        <v>81.8</v>
      </c>
      <c r="AN14" s="17"/>
    </row>
    <row r="15" spans="2:40" x14ac:dyDescent="0.2">
      <c r="B15" s="33">
        <v>7</v>
      </c>
      <c r="C15" s="31" t="s">
        <v>4</v>
      </c>
      <c r="D15" s="31" t="s">
        <v>67</v>
      </c>
      <c r="E15" s="32" t="s">
        <v>76</v>
      </c>
      <c r="F15" s="5">
        <v>6052516965</v>
      </c>
      <c r="G15" s="32">
        <v>1</v>
      </c>
      <c r="H15" s="32">
        <v>414</v>
      </c>
      <c r="I15" s="37" t="s">
        <v>93</v>
      </c>
      <c r="J15" s="5" t="s">
        <v>43</v>
      </c>
      <c r="K15" s="5" t="s">
        <v>104</v>
      </c>
      <c r="L15" s="15">
        <v>308001012091</v>
      </c>
      <c r="M15" s="5" t="s">
        <v>45</v>
      </c>
      <c r="N15" s="5" t="s">
        <v>45</v>
      </c>
      <c r="O15" s="5" t="s">
        <v>45</v>
      </c>
      <c r="P15" s="5" t="s">
        <v>43</v>
      </c>
      <c r="Q15" s="5" t="s">
        <v>45</v>
      </c>
      <c r="R15" s="20">
        <v>2200000</v>
      </c>
      <c r="S15" s="5" t="s">
        <v>105</v>
      </c>
      <c r="T15" s="16"/>
      <c r="U15" s="5" t="s">
        <v>53</v>
      </c>
      <c r="V15" s="1" t="s">
        <v>94</v>
      </c>
      <c r="W15" s="32" t="s">
        <v>76</v>
      </c>
      <c r="X15" s="18">
        <v>1670</v>
      </c>
      <c r="Y15" s="40">
        <v>20</v>
      </c>
      <c r="Z15" s="40">
        <v>30</v>
      </c>
      <c r="AA15" s="40">
        <v>5</v>
      </c>
      <c r="AB15" s="39">
        <f>SUM(AC15:AL15)</f>
        <v>17.5</v>
      </c>
      <c r="AC15" s="38">
        <v>1.5</v>
      </c>
      <c r="AD15" s="38">
        <v>3</v>
      </c>
      <c r="AE15" s="38">
        <v>1.5</v>
      </c>
      <c r="AF15" s="38">
        <v>1.5</v>
      </c>
      <c r="AG15" s="38">
        <v>2</v>
      </c>
      <c r="AH15" s="38">
        <v>0</v>
      </c>
      <c r="AI15" s="38">
        <v>2</v>
      </c>
      <c r="AJ15" s="38">
        <v>2</v>
      </c>
      <c r="AK15" s="38">
        <v>2</v>
      </c>
      <c r="AL15" s="38">
        <v>2</v>
      </c>
      <c r="AM15" s="39">
        <f>+Y15+Z15+AA15+AB15</f>
        <v>72.5</v>
      </c>
      <c r="AN15" s="17"/>
    </row>
    <row r="16" spans="2:40" ht="24" x14ac:dyDescent="0.2">
      <c r="B16" s="33">
        <v>8</v>
      </c>
      <c r="C16" s="31" t="s">
        <v>3</v>
      </c>
      <c r="D16" s="31" t="s">
        <v>68</v>
      </c>
      <c r="E16" s="32" t="s">
        <v>77</v>
      </c>
      <c r="F16" s="17" t="s">
        <v>80</v>
      </c>
      <c r="G16" s="32">
        <v>1</v>
      </c>
      <c r="H16" s="32">
        <v>68</v>
      </c>
      <c r="I16" s="37" t="s">
        <v>95</v>
      </c>
      <c r="J16" s="5" t="s">
        <v>43</v>
      </c>
      <c r="K16" s="5" t="s">
        <v>104</v>
      </c>
      <c r="L16" s="15">
        <v>308001078491</v>
      </c>
      <c r="M16" s="5" t="s">
        <v>45</v>
      </c>
      <c r="N16" s="5" t="s">
        <v>45</v>
      </c>
      <c r="O16" s="5" t="s">
        <v>45</v>
      </c>
      <c r="P16" s="5" t="s">
        <v>43</v>
      </c>
      <c r="Q16" s="5" t="s">
        <v>45</v>
      </c>
      <c r="R16" s="20">
        <v>2568739</v>
      </c>
      <c r="S16" s="5" t="s">
        <v>106</v>
      </c>
      <c r="T16" s="16" t="s">
        <v>112</v>
      </c>
      <c r="U16" s="5" t="s">
        <v>96</v>
      </c>
      <c r="V16" s="3" t="s">
        <v>97</v>
      </c>
      <c r="W16" s="32" t="s">
        <v>77</v>
      </c>
      <c r="X16" s="21">
        <v>200</v>
      </c>
      <c r="Y16" s="40">
        <v>20</v>
      </c>
      <c r="Z16" s="40">
        <v>30</v>
      </c>
      <c r="AA16" s="40"/>
      <c r="AB16" s="39">
        <f>SUM(AC16:AL16)</f>
        <v>18</v>
      </c>
      <c r="AC16" s="38">
        <v>1.5</v>
      </c>
      <c r="AD16" s="38">
        <v>4</v>
      </c>
      <c r="AE16" s="38">
        <v>1.5</v>
      </c>
      <c r="AF16" s="38">
        <v>3</v>
      </c>
      <c r="AG16" s="38">
        <v>2</v>
      </c>
      <c r="AH16" s="38">
        <v>0</v>
      </c>
      <c r="AI16" s="38">
        <v>0</v>
      </c>
      <c r="AJ16" s="38">
        <v>2</v>
      </c>
      <c r="AK16" s="38">
        <v>2</v>
      </c>
      <c r="AL16" s="38">
        <v>2</v>
      </c>
      <c r="AM16" s="39">
        <f>+Y16+Z16+AA16+AB16</f>
        <v>68</v>
      </c>
      <c r="AN16" s="46"/>
    </row>
    <row r="17" spans="2:40" ht="24" x14ac:dyDescent="0.2">
      <c r="B17" s="31">
        <v>9</v>
      </c>
      <c r="C17" s="31" t="s">
        <v>63</v>
      </c>
      <c r="D17" s="31" t="s">
        <v>108</v>
      </c>
      <c r="E17" s="32" t="s">
        <v>71</v>
      </c>
      <c r="F17" s="34">
        <v>3126582140</v>
      </c>
      <c r="G17" s="32">
        <v>1</v>
      </c>
      <c r="H17" s="32">
        <v>27</v>
      </c>
      <c r="I17" s="37"/>
      <c r="J17" s="5" t="s">
        <v>48</v>
      </c>
      <c r="K17" s="5" t="s">
        <v>103</v>
      </c>
      <c r="L17" s="15">
        <v>308001077842</v>
      </c>
      <c r="M17" s="5" t="s">
        <v>45</v>
      </c>
      <c r="N17" s="5" t="s">
        <v>46</v>
      </c>
      <c r="O17" s="5" t="s">
        <v>45</v>
      </c>
      <c r="P17" s="5" t="s">
        <v>54</v>
      </c>
      <c r="Q17" s="5" t="s">
        <v>45</v>
      </c>
      <c r="R17" s="20">
        <v>1624137</v>
      </c>
      <c r="S17" s="5" t="s">
        <v>105</v>
      </c>
      <c r="T17" s="48" t="s">
        <v>109</v>
      </c>
      <c r="U17" s="26"/>
      <c r="V17" s="31" t="s">
        <v>63</v>
      </c>
      <c r="W17" s="32" t="s">
        <v>71</v>
      </c>
      <c r="X17" s="21">
        <v>80</v>
      </c>
      <c r="Y17" s="40"/>
      <c r="Z17" s="40"/>
      <c r="AA17" s="40">
        <v>5</v>
      </c>
      <c r="AB17" s="39">
        <f>SUM(AC17:AL17)</f>
        <v>0</v>
      </c>
      <c r="AC17" s="38"/>
      <c r="AD17" s="38"/>
      <c r="AE17" s="38"/>
      <c r="AF17" s="38"/>
      <c r="AG17" s="38"/>
      <c r="AH17" s="38"/>
      <c r="AI17" s="38"/>
      <c r="AJ17" s="38"/>
      <c r="AK17" s="38"/>
      <c r="AL17" s="38"/>
      <c r="AM17" s="47" t="s">
        <v>109</v>
      </c>
      <c r="AN17" s="47" t="s">
        <v>109</v>
      </c>
    </row>
    <row r="18" spans="2:40" x14ac:dyDescent="0.2">
      <c r="B18" s="29"/>
      <c r="C18" s="29"/>
      <c r="D18" s="30"/>
      <c r="E18" s="30"/>
      <c r="F18" s="30"/>
      <c r="G18" s="30"/>
      <c r="H18" s="30"/>
      <c r="I18" s="12"/>
      <c r="J18" s="12"/>
      <c r="K18" s="12"/>
      <c r="L18" s="4"/>
      <c r="M18" s="12"/>
      <c r="N18" s="12"/>
      <c r="O18" s="12"/>
      <c r="P18" s="12"/>
      <c r="Q18" s="12"/>
      <c r="R18" s="13"/>
      <c r="S18" s="12"/>
      <c r="T18" s="23"/>
      <c r="U18" s="12"/>
      <c r="V18" s="12"/>
      <c r="W18" s="12"/>
      <c r="X18" s="13"/>
      <c r="Y18" s="2"/>
      <c r="Z18" s="2"/>
      <c r="AA18" s="2"/>
      <c r="AB18" s="38"/>
      <c r="AC18" s="35" t="s">
        <v>33</v>
      </c>
      <c r="AD18" s="35" t="s">
        <v>34</v>
      </c>
      <c r="AE18" s="36" t="s">
        <v>35</v>
      </c>
      <c r="AF18" s="36" t="s">
        <v>36</v>
      </c>
      <c r="AG18" s="36" t="s">
        <v>37</v>
      </c>
      <c r="AH18" s="36" t="s">
        <v>38</v>
      </c>
      <c r="AI18" s="36" t="s">
        <v>39</v>
      </c>
      <c r="AJ18" s="36" t="s">
        <v>40</v>
      </c>
      <c r="AK18" s="36" t="s">
        <v>41</v>
      </c>
      <c r="AL18" s="36" t="s">
        <v>42</v>
      </c>
      <c r="AM18" s="2"/>
      <c r="AN18" s="2"/>
    </row>
    <row r="23" spans="2:40" x14ac:dyDescent="0.2">
      <c r="C23" s="25"/>
      <c r="D23" s="25" t="s">
        <v>58</v>
      </c>
      <c r="E23" s="25" t="s">
        <v>56</v>
      </c>
      <c r="F23" s="25" t="s">
        <v>107</v>
      </c>
      <c r="G23" s="25" t="s">
        <v>62</v>
      </c>
      <c r="I23" s="25" t="s">
        <v>102</v>
      </c>
      <c r="J23" s="25"/>
    </row>
    <row r="24" spans="2:40" x14ac:dyDescent="0.2">
      <c r="C24" s="25"/>
      <c r="D24" s="25" t="s">
        <v>61</v>
      </c>
      <c r="E24" s="25" t="s">
        <v>57</v>
      </c>
      <c r="F24" s="25" t="s">
        <v>57</v>
      </c>
      <c r="G24" s="25" t="s">
        <v>57</v>
      </c>
      <c r="I24" s="25" t="s">
        <v>57</v>
      </c>
      <c r="J24" s="25"/>
    </row>
    <row r="27" spans="2:40" x14ac:dyDescent="0.2">
      <c r="C27" s="25"/>
    </row>
    <row r="28" spans="2:40" x14ac:dyDescent="0.2">
      <c r="C28" s="25"/>
      <c r="H28" s="49"/>
      <c r="I28" s="25"/>
    </row>
    <row r="29" spans="2:40" x14ac:dyDescent="0.2">
      <c r="C29" t="s">
        <v>113</v>
      </c>
    </row>
  </sheetData>
  <sheetProtection algorithmName="SHA-512" hashValue="rPCah25wDrtrmCoyq8qr7TtIA2WqY89B6A6knsPQcT/euACeSQrqfLD6Eq6SJ9UWcivwMHSGlpaeGQADBdTETw==" saltValue="tuBMH6gdjL4fr4JarWOcrQ==" spinCount="100000" sheet="1" formatColumns="0" formatRows="0" insertColumns="0" deleteColumns="0" deleteRows="0" sort="0" autoFilter="0" pivotTables="0"/>
  <protectedRanges>
    <protectedRange sqref="A20:XFD26" name="Rango1"/>
  </protectedRanges>
  <autoFilter ref="B8:AN8" xr:uid="{00000000-0001-0000-0000-000000000000}">
    <sortState xmlns:xlrd2="http://schemas.microsoft.com/office/spreadsheetml/2017/richdata2" ref="B9:AN18">
      <sortCondition descending="1" ref="AM8:AM18"/>
    </sortState>
  </autoFilter>
  <mergeCells count="4">
    <mergeCell ref="Y7:Z7"/>
    <mergeCell ref="AA7:AB7"/>
    <mergeCell ref="AC7:AL7"/>
    <mergeCell ref="B6:AN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CUADRO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Lino Torregrosa</dc:creator>
  <cp:lastModifiedBy>LINO TORREGROZA</cp:lastModifiedBy>
  <dcterms:created xsi:type="dcterms:W3CDTF">2021-10-19T15:20:09Z</dcterms:created>
  <dcterms:modified xsi:type="dcterms:W3CDTF">2024-11-29T17:21:06Z</dcterms:modified>
</cp:coreProperties>
</file>