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C:\Users\wendy.rosania\Desktop\"/>
    </mc:Choice>
  </mc:AlternateContent>
  <xr:revisionPtr revIDLastSave="0" documentId="13_ncr:1_{DEE1A3CF-9FFB-44F9-919B-4F3184D83BF3}" xr6:coauthVersionLast="47" xr6:coauthVersionMax="47" xr10:uidLastSave="{00000000-0000-0000-0000-000000000000}"/>
  <bookViews>
    <workbookView xWindow="-120" yWindow="-120" windowWidth="20730" windowHeight="11160" xr2:uid="{BAB92F50-B190-4DC1-AC49-201BFEBEF5AF}"/>
  </bookViews>
  <sheets>
    <sheet name="CUADRO" sheetId="2" r:id="rId1"/>
  </sheets>
  <definedNames>
    <definedName name="_xlnm._FilterDatabase" localSheetId="0" hidden="1">CUADRO!$B$8:$AN$31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9" i="2" l="1"/>
  <c r="AM19" i="2" s="1"/>
  <c r="AB20" i="2"/>
  <c r="AM20" i="2" s="1"/>
  <c r="AB21" i="2"/>
  <c r="AM21" i="2" s="1"/>
  <c r="AB22" i="2"/>
  <c r="AM22" i="2" s="1"/>
  <c r="AB23" i="2"/>
  <c r="AM23" i="2" s="1"/>
  <c r="AB24" i="2"/>
  <c r="AM24" i="2" s="1"/>
  <c r="AB25" i="2"/>
  <c r="AM25" i="2" s="1"/>
  <c r="AB26" i="2"/>
  <c r="AM26" i="2" s="1"/>
  <c r="AB27" i="2"/>
  <c r="AM27" i="2" s="1"/>
  <c r="AB28" i="2"/>
  <c r="AM28" i="2" s="1"/>
  <c r="AB29" i="2"/>
  <c r="AM29" i="2" s="1"/>
  <c r="AB30" i="2"/>
  <c r="AM30" i="2" s="1"/>
  <c r="AB31" i="2"/>
  <c r="AM31" i="2" s="1"/>
  <c r="AB16" i="2"/>
  <c r="AM16" i="2" s="1"/>
  <c r="AB13" i="2"/>
  <c r="AM13" i="2" s="1"/>
  <c r="AB14" i="2"/>
  <c r="AB15" i="2"/>
  <c r="AB12" i="2"/>
  <c r="AM12" i="2" s="1"/>
  <c r="AB10" i="2"/>
  <c r="AM10" i="2" s="1"/>
  <c r="AB11" i="2"/>
  <c r="AM11" i="2" s="1"/>
  <c r="AB17" i="2" l="1"/>
  <c r="AM17" i="2" s="1"/>
  <c r="AM15" i="2"/>
  <c r="AM14" i="2"/>
  <c r="AB18" i="2"/>
  <c r="AM18" i="2" s="1"/>
</calcChain>
</file>

<file path=xl/sharedStrings.xml><?xml version="1.0" encoding="utf-8"?>
<sst xmlns="http://schemas.openxmlformats.org/spreadsheetml/2006/main" count="443" uniqueCount="202">
  <si>
    <t>PERSONA JURIDICA</t>
  </si>
  <si>
    <t xml:space="preserve"> LIBROS</t>
  </si>
  <si>
    <t>FOLIOS</t>
  </si>
  <si>
    <t>INSTITUTO DE HERMANOS DEL SAGRADO CORAZON</t>
  </si>
  <si>
    <t>CALLE 106 N° 13-35</t>
  </si>
  <si>
    <t>FUNDACION APOYO SOLIDARIO</t>
  </si>
  <si>
    <t>CARRERA 14 SUR N° 73-30</t>
  </si>
  <si>
    <t>FUNDACION SAN CARLOS BORROMEO</t>
  </si>
  <si>
    <t>CORPORACION EDUCATIVA COLEGIO COMUNAL MIXTO</t>
  </si>
  <si>
    <t>COLEGIO DOMINGO SABIO DE BARRANQUILLA EU</t>
  </si>
  <si>
    <t>CALLE  70 B N° 39-105</t>
  </si>
  <si>
    <t>CARRERA 12A 94-49</t>
  </si>
  <si>
    <t>CALLE 112E N° 22-10</t>
  </si>
  <si>
    <t>CORPORACION INTERNACIONAL CRISTAL</t>
  </si>
  <si>
    <t>CARRERA 20 N° 17-85</t>
  </si>
  <si>
    <t>COLEGIO MIXTO ANTONIO NARIÑO EU</t>
  </si>
  <si>
    <t>CALLE 37 N° 25-67</t>
  </si>
  <si>
    <t>FUNDACIÓN ARQUIDEOCESANA DE EDUCACIÓN FUNADE</t>
  </si>
  <si>
    <t>TRANSVERSAL 6B N°98C-23</t>
  </si>
  <si>
    <t>CALLE 75 B N° 45F 83</t>
  </si>
  <si>
    <t>COLEGIO METROPOLITNO DEL SUR MIXTO SAS</t>
  </si>
  <si>
    <t>CARRERA 9G N° 45C2-37</t>
  </si>
  <si>
    <t>COLEGIO ANTONIA SANTOS S.A.S.</t>
  </si>
  <si>
    <t>CARRERA 14C N° 46-42</t>
  </si>
  <si>
    <t>RAMIRO DE LA HOZ PIMIENTA</t>
  </si>
  <si>
    <t>CALLE 64B N° 13B -71</t>
  </si>
  <si>
    <t>ANA TULIA CORBA LOZANO</t>
  </si>
  <si>
    <t>CALLE 34 N°  26-08</t>
  </si>
  <si>
    <t>DOMINICAS HIJAS DE NUESTRA SEÑORA DE NAZARETH</t>
  </si>
  <si>
    <t>DILFREDO GONZALEZ ACOSTA</t>
  </si>
  <si>
    <t>CALLE 47 N° 1B-92</t>
  </si>
  <si>
    <t>CENTRO POPULAR ATANASIO GIRARDOT</t>
  </si>
  <si>
    <t>LUIS BERMUDEZ SAMBRANO</t>
  </si>
  <si>
    <t>CARRERA 5 N° 55 A-43</t>
  </si>
  <si>
    <t>CARRERA 4C 92-79</t>
  </si>
  <si>
    <t>BIANET CHARRIS VILLANUEVA</t>
  </si>
  <si>
    <t>GIMNASIO SAN LUIS</t>
  </si>
  <si>
    <t>ASOCOPS</t>
  </si>
  <si>
    <t>GINA VILLANUEVA PERRUELO</t>
  </si>
  <si>
    <t>INSTITUTO EL NIÑO JESUS</t>
  </si>
  <si>
    <t>LUDIS DIAZ IBAÑEZ</t>
  </si>
  <si>
    <t>CALLE 61 N° 13-97</t>
  </si>
  <si>
    <t>CENTRO EDUCATIVO EL NIÑO JESUS</t>
  </si>
  <si>
    <t>ANTONIO CHAVEZ JUNCO</t>
  </si>
  <si>
    <t>CALLE 38B N° 4-35</t>
  </si>
  <si>
    <t>INSTITUTO LAS FLORES</t>
  </si>
  <si>
    <t>YAIR AGUAS MEDINA</t>
  </si>
  <si>
    <t>VIRTUAL</t>
  </si>
  <si>
    <t>CARRERA 10 N° 90-87</t>
  </si>
  <si>
    <t>CORPORACION EDUCATIVA CEPEDA ZAMUDIO</t>
  </si>
  <si>
    <t>CARMEN LOPEZ RODRIGUEZ</t>
  </si>
  <si>
    <t>GIOVANNI HERANDEZ PEÑARANDA</t>
  </si>
  <si>
    <t>ASBLEIDI HERNANDEZ GOMEZ</t>
  </si>
  <si>
    <t>MARTHA VILLAMIZAR DE PALACIOS</t>
  </si>
  <si>
    <t>LINDA TORRES PALACIO</t>
  </si>
  <si>
    <t>JUDITH SARMIENTO PADILLA</t>
  </si>
  <si>
    <t>WILSON CASTILLA ACOSTA</t>
  </si>
  <si>
    <t>MAURICIO BARRAGAN VARGAS</t>
  </si>
  <si>
    <t>MARTHA MINERVINI DE PAEZ</t>
  </si>
  <si>
    <t>FUNDACION SOCIAL ENMANUEL DIOS CON NOSOTROS</t>
  </si>
  <si>
    <t>JHON JAIRO GULFO PEREZ</t>
  </si>
  <si>
    <t>CALLE 106 N° 86A-147</t>
  </si>
  <si>
    <t>CENTRO EDUCATIVO MIXTO EL DIVINO SALVADOR</t>
  </si>
  <si>
    <t>EWO</t>
  </si>
  <si>
    <t>CALLE 84 N° 59B - 48</t>
  </si>
  <si>
    <t>ANABELA MARTINEZ  GOMEZ</t>
  </si>
  <si>
    <t>EXPERIENCIA</t>
  </si>
  <si>
    <t>IDONEIDAD</t>
  </si>
  <si>
    <t>PUNTUACIÓN MAXIMA POR ITEM</t>
  </si>
  <si>
    <t>NUM</t>
  </si>
  <si>
    <t>REPRESENTANTE LEGAL</t>
  </si>
  <si>
    <t>DIRECCIÓN</t>
  </si>
  <si>
    <t>TELEFONO</t>
  </si>
  <si>
    <t>OBSERVACIONES</t>
  </si>
  <si>
    <t>ACREDITA PROPIEDAD</t>
  </si>
  <si>
    <t>ESTABLECIMIENTO EDUCATIVO</t>
  </si>
  <si>
    <t>CODIGO DANE</t>
  </si>
  <si>
    <t>DUE</t>
  </si>
  <si>
    <t>INMUEBLE</t>
  </si>
  <si>
    <t>PEI O PEC (SI - NO)</t>
  </si>
  <si>
    <t>PERCENTIL MAYOR 35</t>
  </si>
  <si>
    <t>CANASTA EDUCATIVA</t>
  </si>
  <si>
    <t>EXP. GENERAL</t>
  </si>
  <si>
    <t>EXP. ESPECIFICA</t>
  </si>
  <si>
    <t>ISCE</t>
  </si>
  <si>
    <t>INFRAESTR.</t>
  </si>
  <si>
    <t>TOTAL CALIFICACIÓN</t>
  </si>
  <si>
    <t>ESPACIO</t>
  </si>
  <si>
    <t>ESTUDIANTE AULA</t>
  </si>
  <si>
    <t>AREA LIBRE</t>
  </si>
  <si>
    <t>SANITARIO ESTUDIANTE</t>
  </si>
  <si>
    <t>ACCESO</t>
  </si>
  <si>
    <t>AULA  MULTIPLE</t>
  </si>
  <si>
    <t>CANCHA</t>
  </si>
  <si>
    <t>BIBLIOTECA</t>
  </si>
  <si>
    <t>LABORATORIO</t>
  </si>
  <si>
    <t>SALA COMPUTO</t>
  </si>
  <si>
    <t>3288507-3107121975-3004521623</t>
  </si>
  <si>
    <t>3288507-3107121975-3004521612</t>
  </si>
  <si>
    <t>CUMPLE</t>
  </si>
  <si>
    <t>FOLIO 13 -14</t>
  </si>
  <si>
    <t>FOLIO 15-16</t>
  </si>
  <si>
    <t>COLEGIO DEL SAGRADO CORAZON LA PAZ</t>
  </si>
  <si>
    <t>308001017238
308001006503
308001074029</t>
  </si>
  <si>
    <t>CENTRO EDUCATIVO MILAGRO DE ABRIL</t>
  </si>
  <si>
    <t>COLEGIO TECNICO INDUSTRIUAL SAN CARLOS BORROMEO</t>
  </si>
  <si>
    <t>COLEGIO COMUNAL MIXTO</t>
  </si>
  <si>
    <t>COLEGIO DOMINGO SABIO</t>
  </si>
  <si>
    <t>I.E. CRISTIANO LA ROSA DE SARON</t>
  </si>
  <si>
    <t>COLEGIO MIXTO ANTONIO NARIÑO</t>
  </si>
  <si>
    <t>CENTRO EDUCATIVO ARQUIDIOCESANO SAN PEDRO APOSTOL</t>
  </si>
  <si>
    <t>SEMINARIO CONCILIAR SAN LUIS BELTRAN</t>
  </si>
  <si>
    <t xml:space="preserve">COLEGIO METROPOLITNO DEL SUR MIXTO </t>
  </si>
  <si>
    <t>COLEGIO ANTONIA SANTOS</t>
  </si>
  <si>
    <t>CENTRO DE EDUCACIÓN MIXTA  EL DIVINO SALVADOR</t>
  </si>
  <si>
    <t>COLEGIO MADRE MARIA SARA ALVARADO</t>
  </si>
  <si>
    <t>SISTER JOHANA</t>
  </si>
  <si>
    <t>GIMNASIO SA LUIS</t>
  </si>
  <si>
    <t>INSTITUTO NIÑO JESUS
GIMNASIO SAN LUIS 
SANTISIMA TRINIDAD</t>
  </si>
  <si>
    <t>FUNDACION SOCIAL EMANUEL DIOS CON NOSOTROS</t>
  </si>
  <si>
    <t>SI</t>
  </si>
  <si>
    <t>SI
SI
SI</t>
  </si>
  <si>
    <t xml:space="preserve">
SI
SI
SI
</t>
  </si>
  <si>
    <t>NO</t>
  </si>
  <si>
    <t>ESTUDIANTES PROPUESTOS</t>
  </si>
  <si>
    <t>FOLIO 17-18</t>
  </si>
  <si>
    <t>FOLIO 1-3</t>
  </si>
  <si>
    <t>FOLIO 1 - 3</t>
  </si>
  <si>
    <t>NO ACREDITA OBJETO DE LA PERSONA JURIDICA</t>
  </si>
  <si>
    <t>NO CUMPLE</t>
  </si>
  <si>
    <t>2 NIVELES APROBADOS E.E.</t>
  </si>
  <si>
    <t xml:space="preserve">R.L.  - OBJETO SOCIAL </t>
  </si>
  <si>
    <t>REGIMEN</t>
  </si>
  <si>
    <t>OBJETO PRESTACION SERV EDUCATIVO NIVELES E.E.</t>
  </si>
  <si>
    <t>EXISTENCIA Y REPRESENTACION LEGAL NO ESTA RENOVADO</t>
  </si>
  <si>
    <t>FOLIO 22 Y 23</t>
  </si>
  <si>
    <t>FOLIO 22-23</t>
  </si>
  <si>
    <t>FOLIO 69 - 71</t>
  </si>
  <si>
    <t>FOLIO 73-74</t>
  </si>
  <si>
    <t xml:space="preserve">FOLIO 1 - 4 </t>
  </si>
  <si>
    <t>FOLIO 1-2</t>
  </si>
  <si>
    <t xml:space="preserve">NO </t>
  </si>
  <si>
    <t>FOLIO 15-17</t>
  </si>
  <si>
    <t>PROPIETARIO DEL ESTABLECIMIENTO EDUCATIVO NO CORRESPONDE CON EL PROPONENTE</t>
  </si>
  <si>
    <t>FOLIO 17 -18</t>
  </si>
  <si>
    <t>FOLIO 13</t>
  </si>
  <si>
    <t>FOLIO  13</t>
  </si>
  <si>
    <t>EL OBJETO DE LA REPRESENTACION LEGAL  NO EXPRESA PRESTACION DEL SERVICIO EN LOS DIFERENTES NIVELES, EXPEDIDA EL 6 DE AGOSTO DE 2021 DEB SER 30 DIÁS ANTES DEL CIERE DE PRESENTACION DE PROPUESTAS.</t>
  </si>
  <si>
    <t>NO CUMPLE
NO CUMPLE
NO CUMPLE</t>
  </si>
  <si>
    <t>NO
NO
NO</t>
  </si>
  <si>
    <t>FOLIO 21 -22
FOLIO 27
FOLIO 30-32</t>
  </si>
  <si>
    <t>CUMPLE
NO CUMPLE
CUMPLE</t>
  </si>
  <si>
    <t>CERTIFICADO DE CANCILLERIA DE LA ARQUIDIOCESIS ES SUPERIOR A 30 DIÁS, EL OBJETO NO EXPRESA PREST. SERVICIO EN LOS NIVELES EDUCATIVOS, NO PRESENTAN PROPUESTA ECONOMICA</t>
  </si>
  <si>
    <t>CONTRATO DE ARRENDAMIENTO LIMITADO A 2021</t>
  </si>
  <si>
    <t>NO SE ACREDITA PROPIEDAD DE LA PERSONAJURIDICA SOBRE LOS ESTABECIMIENTOS EDUCATIVOS,NO ACREDITAN PROPIEDAD DEL INMUEBLE, NO ACREDITAN EXPERIENCIA DE LA PERSONA JURIDICA EN RELACION CON LOS ESTABLECIMIENTOS EDUCATIVOS, NO CUMPLEN CON LOS NIVELES EDUCATIVOS MINIMOS EXIGIDOS.</t>
  </si>
  <si>
    <t xml:space="preserve">NO CUMPLE </t>
  </si>
  <si>
    <t>FOLIO 13 - 14</t>
  </si>
  <si>
    <t>NO SE ACREDITA PROPIEDAD DEL ESTABLECIMIENTO EDUCATIVO POR PARTE DE LA PERSONA JURIDICA PROPONENTE, NO ACREDITA OBJETO SOCIAL EN LA REPRESENTACION LEGAL DIRIGIDO A LA PRESTACIÓN DEL SERVICIO EN NIVELES EDUCATIVOS, CERTIFICACION DE REPRESENTACION SUPERIOR A 30 DÍAS, NO PRESENTA OFERTA ECONOMICA</t>
  </si>
  <si>
    <t>FOLIO 2 -4</t>
  </si>
  <si>
    <t>NO SE ACREDITA PROPIEDAD DE LA PERSONAJURIDICA SOBRE LOS ESTABECIMIENTOS EDUCATIVOS, NO ACREDITAN EXPERIENCIA DE LA PERSONA JURIDICA EN RELACION CON LOS ESTABLECIMIENTOS EDUCATIVOS, NO CUMPLEN CON LOS NIVELES EDUCATIVOS MINIMOS EXIGIDOS.</t>
  </si>
  <si>
    <t>-</t>
  </si>
  <si>
    <t>NO ES POSIBLE VALORACIÓN INTEGRAL DE LA PROPUESTA EN CONSIDERACIÓN A LA NO SUPERACIÓN DEL PERCENTIL 35</t>
  </si>
  <si>
    <t>NO SE ACREDITA PROPIEDAD DE LA PERSONA JURIDICA SOBRE EL ESTABECIMIENTO EDUCATIVO, NO ACREDITAN EXPERIENCIA DE LA PERSONA JURIDICA EN RELACION CON LA PRESTACIÓN DEL SERVICIO EDUCATIVO.</t>
  </si>
  <si>
    <t xml:space="preserve">LA PROPUESTA SE ENCUENTRA PRESENTADA POR EL REPRESENTANTE LEGAL DE LA FUNDACIÓN SAN CARLOS BORROMEO Y EN EL FORMATO DE INSCRIPCIÓN SE ESTABLECE COMO OFERENTE AL COLEGIO TECNICO INDUSTRIAL SAN CARLOS BORROMEO, LO CUAL DEBE SER CORREGIDO DADO QUE EL OFERENTE DEBE SER LA PERSONA JURÍDICA. </t>
  </si>
  <si>
    <t>LA PROPUESTA SE ENCUENTRA PRESENTADA POR LA RECTORA Y EN EL FORMATO DE INSCRIPCIÓN SE ESTABLECE COMO OFERENTE AL MIXTO ANTONIO NARIÑO, LO CUAL DEBE SER CORREGIDO DADO QUE EL OFERENTE DEBE SER LA PERSONA JURÍDICA. NO ACREDITA PROPIEDAD DE ESTABLECIMIENTO EDUCATIVO, NO PRESENTA OFERTA ECONOMICA, NO PRESENTA OFERTA DE ESTUDIANTES A ATENDER</t>
  </si>
  <si>
    <t xml:space="preserve">REALIZAR CORRECCIÓN A LA CARTA DE PRESENTACIÓN DE LA PROPUESTA; NO SE DIGITÓ LA INFORMACIÓN DEL REPRESENTANTE LEGAL Y LA PERSONA JURÍDICA.  REALIZAR EL CORRESPONDIENTE FOLEO DE LAS PÁGINAS DE LA PROPUESTA </t>
  </si>
  <si>
    <t>NO SE ACREDITA PROPIEDAD DEL ESTABLECIMIENTO EDUCATIVO POR PARTE DE LA PERSONA JURIDICA PROPONENTE, NO ACREDITA OBJETO SOCIAL EN LA REPRESENTACION LEGAL DIRIGIDO A LA PRESTACIÓN DEL SERVICIO EN NIVELES EDUCATIVOS,NO APORTÓ CERTIFICACION DE REPRESENTACION, LA OFERTA ECONÓMICA NO INIDICA EL COSTO POR ESTUDIANTE.</t>
  </si>
  <si>
    <t>NO SE ACREDITA PROPIEDAD DE LA PERSONA JURIDICA SOBRE EL ESTABECIMIENTO EDUCATIVO,  NO ACREDITA EXPERIENCIA DE LA PERSONA JURIDICA EN RELACION CON EL ESTABLECIMIENTO EDUCATIVOS, NO APORTÓ CERTIFICACION DE REPRESENTACION.</t>
  </si>
  <si>
    <t>RENOVAR CAMARA DE COMERCIO</t>
  </si>
  <si>
    <t>FOLIO 10 - 13</t>
  </si>
  <si>
    <t>FOLIO 9-12</t>
  </si>
  <si>
    <t>NO SE ACREDITA PROPIEDAD DEL ESTABLECIMIENTO EDUCATIVO POR PARTE DE LA PERSONA JURIDICA PROPONENTE</t>
  </si>
  <si>
    <t>ESTADO DE LA PROPUESTA</t>
  </si>
  <si>
    <t>FOLIO 3 - 5</t>
  </si>
  <si>
    <t>FOLIO 27</t>
  </si>
  <si>
    <t>FOLIO 15 - 16</t>
  </si>
  <si>
    <t>REGULADO</t>
  </si>
  <si>
    <t>VIGILADO</t>
  </si>
  <si>
    <t>MAÑANA: VIGILADO
TARDE: REGULADO</t>
  </si>
  <si>
    <t>CONTROLADO</t>
  </si>
  <si>
    <t>REGULADO
CONTROLADO
VIGILADO</t>
  </si>
  <si>
    <t>Lino Torregroza Gómez</t>
  </si>
  <si>
    <t>Miembro</t>
  </si>
  <si>
    <t>Marco Venegas Mercado</t>
  </si>
  <si>
    <t>Wendy Rosania Silvera</t>
  </si>
  <si>
    <t>Jorge Patiño Fontalvo</t>
  </si>
  <si>
    <t>Policarpa Decoteau De La Hoz</t>
  </si>
  <si>
    <t>Arturo Acosta Rada</t>
  </si>
  <si>
    <t>Marielsa Ortíz Flores</t>
  </si>
  <si>
    <t>Secretario Técnico</t>
  </si>
  <si>
    <t>Nota:</t>
  </si>
  <si>
    <t>No se asignó puntaje del componente de Calidad  e Infraestructura a los oferentes que tienen la obligación de subsanar</t>
  </si>
  <si>
    <t>CUADRO RESUMEN DE CALIFICACIÓN DEL PROCESO DE CONFORMACIÓN DEL BANCO DE OFERENTES DE PRESTADORES PARA LA CONTRATACIÓN DEL SERVICIO PÚBLICO EDUCATIVO EN EL DISTRITO DE BARRANQUILLA D.E.I.P.</t>
  </si>
  <si>
    <t>Subsanó, aportando Certificado de Existencia y Representación Legal de fecha 23/10/2021 - Radicado: BRQ2021ER038606</t>
  </si>
  <si>
    <t>Subsanó, aportando Certificado de Persona Jurídica, aclarando el objeto requerido. Aporta resolución 06944 de 2014 y Formato de Canasta Económica.</t>
  </si>
  <si>
    <t xml:space="preserve">Subsanó aportando carta de presentación de la propuesta en la que indica el oferente - Radicado: BRQ2021ER038646 </t>
  </si>
  <si>
    <t>Subsanó aportando carta de presentación de la propuesta, Canasta educativa por valor de 1,757,488 un total de 600 estudiantes , Contrato de Comodato y resolución donde se identifica registro de novedad de cambio de razón social y corrección de propietario</t>
  </si>
  <si>
    <t>Subsanó aportando otrosí al contrato de arrendamiento</t>
  </si>
  <si>
    <t>Se valida mediante verificación de consideraciones de escrito presentado con la documentación existente a folios 6 - 18</t>
  </si>
  <si>
    <t>Subsanó aportando documento de Representación en el que acredita el objeto de la persona jurídica.</t>
  </si>
  <si>
    <t>No subsanó</t>
  </si>
  <si>
    <t>Subsanó  aportando Carta de presentación de la propuesta y la propuesta debidamente numerada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</si>
</sst>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quot;$&quot;* #,##0.00_-;_-&quot;$&quot;* &quot;-&quot;??_-;_-@_-"/>
    <numFmt numFmtId="165" formatCode="&quot;$&quot;#,##0"/>
    <numFmt numFmtId="166" formatCode="&quot;$&quot;#,##0;[Red]&quot;$&quot;#,##0"/>
    <numFmt numFmtId="167" formatCode="#,##0;[Red]#,##0"/>
    <numFmt numFmtId="168" formatCode="0.0"/>
  </numFmts>
  <fonts count="8" x14ac:knownFonts="1">
    <font>
      <sz val="11"/>
      <color theme="1"/>
      <name val="Calibri"/>
      <family val="2"/>
      <scheme val="minor"/>
    </font>
    <font>
      <sz val="8"/>
      <color theme="1"/>
      <name val="Calibri"/>
      <family val="2"/>
      <scheme val="minor"/>
    </font>
    <font>
      <b/>
      <sz val="8"/>
      <name val="Arial"/>
      <family val="2"/>
    </font>
    <font>
      <b/>
      <sz val="8"/>
      <color theme="1"/>
      <name val="Calibri"/>
      <family val="2"/>
      <scheme val="minor"/>
    </font>
    <font>
      <sz val="8"/>
      <name val="Arial"/>
      <family val="2"/>
    </font>
    <font>
      <b/>
      <sz val="10"/>
      <name val="Arial"/>
      <family val="2"/>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indexed="4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2">
    <xf numFmtId="0" fontId="0" fillId="0" borderId="0"/>
    <xf numFmtId="164" fontId="6" fillId="0" borderId="0" applyFont="0" applyFill="0" applyBorder="0" applyAlignment="0" applyProtection="0"/>
  </cellStyleXfs>
  <cellXfs count="47">
    <xf numFmtId="0" fontId="0" fillId="0" borderId="0" xfId="0"/>
    <xf numFmtId="0" fontId="1" fillId="0" borderId="1" xfId="0" applyFont="1" applyBorder="1" applyAlignment="1">
      <alignment vertical="center"/>
    </xf>
    <xf numFmtId="0" fontId="0" fillId="0" borderId="1" xfId="0" applyBorder="1"/>
    <xf numFmtId="0" fontId="2" fillId="0" borderId="1" xfId="0" applyFont="1" applyBorder="1"/>
    <xf numFmtId="0" fontId="1" fillId="0" borderId="1" xfId="0" applyFont="1" applyBorder="1" applyAlignment="1">
      <alignment horizontal="left" vertical="center"/>
    </xf>
    <xf numFmtId="0" fontId="3" fillId="0" borderId="1" xfId="0" applyFont="1" applyBorder="1" applyAlignment="1">
      <alignment vertical="center" wrapText="1"/>
    </xf>
    <xf numFmtId="0" fontId="1" fillId="0" borderId="1" xfId="0" applyFont="1" applyBorder="1" applyAlignment="1">
      <alignment horizontal="center" vertical="center"/>
    </xf>
    <xf numFmtId="0" fontId="0" fillId="2" borderId="1" xfId="0" applyFill="1" applyBorder="1"/>
    <xf numFmtId="0" fontId="2" fillId="2" borderId="1" xfId="0" applyFont="1" applyFill="1" applyBorder="1"/>
    <xf numFmtId="0" fontId="4" fillId="2" borderId="1" xfId="0" applyFont="1" applyFill="1" applyBorder="1"/>
    <xf numFmtId="1" fontId="4" fillId="2" borderId="1" xfId="0" applyNumberFormat="1" applyFont="1" applyFill="1" applyBorder="1"/>
    <xf numFmtId="165" fontId="4" fillId="2" borderId="1" xfId="0" applyNumberFormat="1" applyFont="1" applyFill="1" applyBorder="1"/>
    <xf numFmtId="0" fontId="2" fillId="2" borderId="5" xfId="0" applyFont="1" applyFill="1" applyBorder="1" applyAlignment="1">
      <alignment horizontal="center"/>
    </xf>
    <xf numFmtId="0" fontId="4" fillId="0" borderId="1" xfId="0" applyFont="1" applyBorder="1"/>
    <xf numFmtId="165" fontId="4" fillId="0" borderId="1" xfId="0" applyNumberFormat="1" applyFont="1" applyBorder="1"/>
    <xf numFmtId="0" fontId="2" fillId="2" borderId="5" xfId="0" applyFont="1" applyFill="1" applyBorder="1"/>
    <xf numFmtId="0" fontId="2" fillId="0" borderId="1" xfId="0" applyFont="1" applyBorder="1" applyAlignment="1">
      <alignment horizontal="center"/>
    </xf>
    <xf numFmtId="1" fontId="1" fillId="0" borderId="1" xfId="0" applyNumberFormat="1" applyFont="1" applyBorder="1" applyAlignment="1">
      <alignment vertical="center"/>
    </xf>
    <xf numFmtId="1" fontId="1" fillId="0" borderId="1" xfId="0" applyNumberFormat="1" applyFont="1" applyBorder="1" applyAlignment="1">
      <alignment horizontal="righ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166" fontId="1" fillId="0" borderId="1" xfId="1" applyNumberFormat="1" applyFont="1" applyBorder="1" applyAlignment="1">
      <alignment horizontal="right" vertical="center"/>
    </xf>
    <xf numFmtId="167" fontId="1" fillId="0" borderId="1" xfId="1" applyNumberFormat="1" applyFont="1" applyBorder="1" applyAlignment="1">
      <alignment horizontal="right" vertical="center"/>
    </xf>
    <xf numFmtId="165" fontId="4" fillId="2" borderId="5" xfId="0" applyNumberFormat="1" applyFont="1" applyFill="1" applyBorder="1"/>
    <xf numFmtId="0" fontId="1" fillId="0" borderId="1" xfId="0" applyFont="1" applyFill="1" applyBorder="1" applyAlignment="1">
      <alignment vertical="center"/>
    </xf>
    <xf numFmtId="0" fontId="1" fillId="0" borderId="1" xfId="0" applyFont="1" applyFill="1" applyBorder="1" applyAlignment="1">
      <alignment horizontal="center" vertical="center"/>
    </xf>
    <xf numFmtId="1" fontId="1" fillId="0" borderId="1" xfId="0" applyNumberFormat="1" applyFont="1" applyFill="1" applyBorder="1" applyAlignment="1">
      <alignment vertical="center"/>
    </xf>
    <xf numFmtId="166" fontId="1" fillId="0" borderId="1" xfId="1" applyNumberFormat="1" applyFont="1" applyFill="1" applyBorder="1" applyAlignment="1">
      <alignment horizontal="right" vertical="center"/>
    </xf>
    <xf numFmtId="0" fontId="1" fillId="0" borderId="1" xfId="0" applyFont="1" applyFill="1" applyBorder="1" applyAlignment="1">
      <alignment horizontal="left" vertical="center"/>
    </xf>
    <xf numFmtId="167" fontId="1" fillId="0" borderId="1" xfId="1" applyNumberFormat="1" applyFont="1" applyFill="1" applyBorder="1" applyAlignment="1">
      <alignment horizontal="right" vertical="center"/>
    </xf>
    <xf numFmtId="0" fontId="0" fillId="0" borderId="0" xfId="0" applyFill="1"/>
    <xf numFmtId="0" fontId="4" fillId="2" borderId="1" xfId="0" applyFont="1" applyFill="1" applyBorder="1" applyAlignment="1">
      <alignment wrapText="1"/>
    </xf>
    <xf numFmtId="0" fontId="4" fillId="0" borderId="1" xfId="0" applyFont="1" applyBorder="1" applyAlignment="1">
      <alignment wrapText="1"/>
    </xf>
    <xf numFmtId="0" fontId="0" fillId="0" borderId="0" xfId="0" applyAlignment="1">
      <alignment wrapText="1"/>
    </xf>
    <xf numFmtId="0" fontId="1" fillId="0" borderId="1" xfId="0" applyFont="1" applyFill="1" applyBorder="1" applyAlignment="1">
      <alignment horizontal="left" vertical="center" wrapText="1"/>
    </xf>
    <xf numFmtId="168" fontId="1" fillId="0" borderId="1" xfId="0" applyNumberFormat="1" applyFont="1" applyBorder="1" applyAlignment="1">
      <alignment horizontal="center" vertical="center"/>
    </xf>
    <xf numFmtId="168"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7" fillId="0" borderId="0" xfId="0" applyFont="1"/>
    <xf numFmtId="0" fontId="2" fillId="2" borderId="1" xfId="0" applyFont="1" applyFill="1" applyBorder="1" applyAlignment="1">
      <alignment horizontal="center"/>
    </xf>
    <xf numFmtId="0" fontId="2" fillId="2" borderId="2" xfId="0" applyFont="1" applyFill="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7" fillId="0" borderId="6" xfId="0" applyFont="1" applyBorder="1" applyAlignment="1">
      <alignment horizontal="left"/>
    </xf>
    <xf numFmtId="166" fontId="1" fillId="0" borderId="1" xfId="0" applyNumberFormat="1" applyFont="1" applyFill="1" applyBorder="1" applyAlignment="1">
      <alignment horizontal="left" vertical="center" wrapText="1"/>
    </xf>
    <xf numFmtId="166" fontId="1" fillId="0" borderId="1" xfId="0" applyNumberFormat="1" applyFont="1" applyFill="1" applyBorder="1" applyAlignment="1">
      <alignment horizontal="center" vertical="center"/>
    </xf>
    <xf numFmtId="0" fontId="2" fillId="0" borderId="1" xfId="0" applyFont="1" applyFill="1" applyBorder="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3.png"/><Relationship Id="rId7" Type="http://schemas.openxmlformats.org/officeDocument/2006/relationships/image" Target="../media/image6.png"/><Relationship Id="rId2" Type="http://schemas.openxmlformats.org/officeDocument/2006/relationships/image" Target="../media/image2.jpg"/><Relationship Id="rId1" Type="http://schemas.openxmlformats.org/officeDocument/2006/relationships/image" Target="../media/image1.png"/><Relationship Id="rId6" Type="http://schemas.openxmlformats.org/officeDocument/2006/relationships/image" Target="../media/image5.png"/><Relationship Id="rId5" Type="http://schemas.microsoft.com/office/2007/relationships/hdphoto" Target="../media/hdphoto1.wdp"/><Relationship Id="rId4" Type="http://schemas.openxmlformats.org/officeDocument/2006/relationships/image" Target="../media/image4.png"/><Relationship Id="rId9"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editAs="oneCell">
    <xdr:from>
      <xdr:col>3</xdr:col>
      <xdr:colOff>1685926</xdr:colOff>
      <xdr:row>31</xdr:row>
      <xdr:rowOff>171450</xdr:rowOff>
    </xdr:from>
    <xdr:to>
      <xdr:col>4</xdr:col>
      <xdr:colOff>1285709</xdr:colOff>
      <xdr:row>36</xdr:row>
      <xdr:rowOff>9525</xdr:rowOff>
    </xdr:to>
    <xdr:pic>
      <xdr:nvPicPr>
        <xdr:cNvPr id="6" name="Imagen 5">
          <a:extLst>
            <a:ext uri="{FF2B5EF4-FFF2-40B4-BE49-F238E27FC236}">
              <a16:creationId xmlns:a16="http://schemas.microsoft.com/office/drawing/2014/main" id="{368CE18E-B3F8-438F-B1E2-5D2E6B6561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14976" y="15487650"/>
          <a:ext cx="1428583" cy="790575"/>
        </a:xfrm>
        <a:prstGeom prst="rect">
          <a:avLst/>
        </a:prstGeom>
      </xdr:spPr>
    </xdr:pic>
    <xdr:clientData/>
  </xdr:twoCellAnchor>
  <xdr:twoCellAnchor editAs="oneCell">
    <xdr:from>
      <xdr:col>3</xdr:col>
      <xdr:colOff>28575</xdr:colOff>
      <xdr:row>32</xdr:row>
      <xdr:rowOff>66675</xdr:rowOff>
    </xdr:from>
    <xdr:to>
      <xdr:col>3</xdr:col>
      <xdr:colOff>1495424</xdr:colOff>
      <xdr:row>35</xdr:row>
      <xdr:rowOff>19050</xdr:rowOff>
    </xdr:to>
    <xdr:pic>
      <xdr:nvPicPr>
        <xdr:cNvPr id="8" name="Imagen 7">
          <a:extLst>
            <a:ext uri="{FF2B5EF4-FFF2-40B4-BE49-F238E27FC236}">
              <a16:creationId xmlns:a16="http://schemas.microsoft.com/office/drawing/2014/main" id="{B84AEB82-57D2-4B63-B15B-666B90B0F24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57625" y="15573375"/>
          <a:ext cx="1466849" cy="523875"/>
        </a:xfrm>
        <a:prstGeom prst="rect">
          <a:avLst/>
        </a:prstGeom>
      </xdr:spPr>
    </xdr:pic>
    <xdr:clientData/>
  </xdr:twoCellAnchor>
  <xdr:twoCellAnchor editAs="oneCell">
    <xdr:from>
      <xdr:col>2</xdr:col>
      <xdr:colOff>28575</xdr:colOff>
      <xdr:row>32</xdr:row>
      <xdr:rowOff>104775</xdr:rowOff>
    </xdr:from>
    <xdr:to>
      <xdr:col>2</xdr:col>
      <xdr:colOff>1666875</xdr:colOff>
      <xdr:row>34</xdr:row>
      <xdr:rowOff>138975</xdr:rowOff>
    </xdr:to>
    <xdr:pic>
      <xdr:nvPicPr>
        <xdr:cNvPr id="11" name="Imagen 10">
          <a:extLst>
            <a:ext uri="{FF2B5EF4-FFF2-40B4-BE49-F238E27FC236}">
              <a16:creationId xmlns:a16="http://schemas.microsoft.com/office/drawing/2014/main" id="{AB32E33B-8011-41F1-B745-E6D87B5B373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52575" y="15611475"/>
          <a:ext cx="1638300" cy="415200"/>
        </a:xfrm>
        <a:prstGeom prst="rect">
          <a:avLst/>
        </a:prstGeom>
      </xdr:spPr>
    </xdr:pic>
    <xdr:clientData/>
  </xdr:twoCellAnchor>
  <xdr:twoCellAnchor editAs="oneCell">
    <xdr:from>
      <xdr:col>5</xdr:col>
      <xdr:colOff>66676</xdr:colOff>
      <xdr:row>31</xdr:row>
      <xdr:rowOff>95249</xdr:rowOff>
    </xdr:from>
    <xdr:to>
      <xdr:col>5</xdr:col>
      <xdr:colOff>1276350</xdr:colOff>
      <xdr:row>35</xdr:row>
      <xdr:rowOff>3948</xdr:rowOff>
    </xdr:to>
    <xdr:pic>
      <xdr:nvPicPr>
        <xdr:cNvPr id="13" name="Imagen 12">
          <a:extLst>
            <a:ext uri="{FF2B5EF4-FFF2-40B4-BE49-F238E27FC236}">
              <a16:creationId xmlns:a16="http://schemas.microsoft.com/office/drawing/2014/main" id="{A4A2B43A-72AE-4412-856E-0E4EECD5AA00}"/>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brightnessContrast bright="40000" contrast="40000"/>
                  </a14:imgEffect>
                </a14:imgLayer>
              </a14:imgProps>
            </a:ext>
            <a:ext uri="{28A0092B-C50C-407E-A947-70E740481C1C}">
              <a14:useLocalDpi xmlns:a14="http://schemas.microsoft.com/office/drawing/2010/main" val="0"/>
            </a:ext>
          </a:extLst>
        </a:blip>
        <a:stretch>
          <a:fillRect/>
        </a:stretch>
      </xdr:blipFill>
      <xdr:spPr>
        <a:xfrm>
          <a:off x="7400926" y="15411449"/>
          <a:ext cx="1209674" cy="670699"/>
        </a:xfrm>
        <a:prstGeom prst="rect">
          <a:avLst/>
        </a:prstGeom>
      </xdr:spPr>
    </xdr:pic>
    <xdr:clientData/>
  </xdr:twoCellAnchor>
  <xdr:twoCellAnchor editAs="oneCell">
    <xdr:from>
      <xdr:col>7</xdr:col>
      <xdr:colOff>914400</xdr:colOff>
      <xdr:row>32</xdr:row>
      <xdr:rowOff>28575</xdr:rowOff>
    </xdr:from>
    <xdr:to>
      <xdr:col>9</xdr:col>
      <xdr:colOff>9525</xdr:colOff>
      <xdr:row>34</xdr:row>
      <xdr:rowOff>122450</xdr:rowOff>
    </xdr:to>
    <xdr:pic>
      <xdr:nvPicPr>
        <xdr:cNvPr id="3" name="Imagen 2">
          <a:extLst>
            <a:ext uri="{FF2B5EF4-FFF2-40B4-BE49-F238E27FC236}">
              <a16:creationId xmlns:a16="http://schemas.microsoft.com/office/drawing/2014/main" id="{F5230F97-EB9B-4E30-98E7-6EBDBD4D3D9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0620375" y="15535275"/>
          <a:ext cx="1485900" cy="474875"/>
        </a:xfrm>
        <a:prstGeom prst="rect">
          <a:avLst/>
        </a:prstGeom>
      </xdr:spPr>
    </xdr:pic>
    <xdr:clientData/>
  </xdr:twoCellAnchor>
  <xdr:twoCellAnchor editAs="oneCell">
    <xdr:from>
      <xdr:col>6</xdr:col>
      <xdr:colOff>0</xdr:colOff>
      <xdr:row>32</xdr:row>
      <xdr:rowOff>142875</xdr:rowOff>
    </xdr:from>
    <xdr:to>
      <xdr:col>7</xdr:col>
      <xdr:colOff>637982</xdr:colOff>
      <xdr:row>35</xdr:row>
      <xdr:rowOff>9702</xdr:rowOff>
    </xdr:to>
    <xdr:pic>
      <xdr:nvPicPr>
        <xdr:cNvPr id="4" name="Imagen 3">
          <a:extLst>
            <a:ext uri="{FF2B5EF4-FFF2-40B4-BE49-F238E27FC236}">
              <a16:creationId xmlns:a16="http://schemas.microsoft.com/office/drawing/2014/main" id="{58FBFBDF-542A-40E2-8515-9060E9E029EF}"/>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8801100" y="15649575"/>
          <a:ext cx="1542857" cy="438327"/>
        </a:xfrm>
        <a:prstGeom prst="rect">
          <a:avLst/>
        </a:prstGeom>
      </xdr:spPr>
    </xdr:pic>
    <xdr:clientData/>
  </xdr:twoCellAnchor>
  <xdr:twoCellAnchor editAs="oneCell">
    <xdr:from>
      <xdr:col>9</xdr:col>
      <xdr:colOff>19050</xdr:colOff>
      <xdr:row>32</xdr:row>
      <xdr:rowOff>76200</xdr:rowOff>
    </xdr:from>
    <xdr:to>
      <xdr:col>10</xdr:col>
      <xdr:colOff>11925</xdr:colOff>
      <xdr:row>34</xdr:row>
      <xdr:rowOff>134910</xdr:rowOff>
    </xdr:to>
    <xdr:pic>
      <xdr:nvPicPr>
        <xdr:cNvPr id="9" name="Imagen 8">
          <a:extLst>
            <a:ext uri="{FF2B5EF4-FFF2-40B4-BE49-F238E27FC236}">
              <a16:creationId xmlns:a16="http://schemas.microsoft.com/office/drawing/2014/main" id="{D4D691EF-B60E-4BBC-AD39-719007C26FDF}"/>
            </a:ext>
          </a:extLst>
        </xdr:cNvPr>
        <xdr:cNvPicPr>
          <a:picLocks noChangeAspect="1"/>
        </xdr:cNvPicPr>
      </xdr:nvPicPr>
      <xdr:blipFill>
        <a:blip xmlns:r="http://schemas.openxmlformats.org/officeDocument/2006/relationships" r:embed="rId8"/>
        <a:stretch>
          <a:fillRect/>
        </a:stretch>
      </xdr:blipFill>
      <xdr:spPr>
        <a:xfrm>
          <a:off x="12115800" y="15582900"/>
          <a:ext cx="1316850" cy="439710"/>
        </a:xfrm>
        <a:prstGeom prst="rect">
          <a:avLst/>
        </a:prstGeom>
      </xdr:spPr>
    </xdr:pic>
    <xdr:clientData/>
  </xdr:twoCellAnchor>
  <xdr:twoCellAnchor editAs="oneCell">
    <xdr:from>
      <xdr:col>1</xdr:col>
      <xdr:colOff>19050</xdr:colOff>
      <xdr:row>0</xdr:row>
      <xdr:rowOff>57149</xdr:rowOff>
    </xdr:from>
    <xdr:to>
      <xdr:col>4</xdr:col>
      <xdr:colOff>1314450</xdr:colOff>
      <xdr:row>5</xdr:row>
      <xdr:rowOff>76132</xdr:rowOff>
    </xdr:to>
    <xdr:pic>
      <xdr:nvPicPr>
        <xdr:cNvPr id="10" name="image1.jpeg">
          <a:extLst>
            <a:ext uri="{FF2B5EF4-FFF2-40B4-BE49-F238E27FC236}">
              <a16:creationId xmlns:a16="http://schemas.microsoft.com/office/drawing/2014/main" id="{9646C4A0-5813-4E2E-9A96-09D155EC7F90}"/>
            </a:ext>
          </a:extLst>
        </xdr:cNvPr>
        <xdr:cNvPicPr>
          <a:picLocks noChangeAspect="1"/>
        </xdr:cNvPicPr>
      </xdr:nvPicPr>
      <xdr:blipFill rotWithShape="1">
        <a:blip xmlns:r="http://schemas.openxmlformats.org/officeDocument/2006/relationships" r:embed="rId9" cstate="print"/>
        <a:srcRect r="32215"/>
        <a:stretch/>
      </xdr:blipFill>
      <xdr:spPr>
        <a:xfrm>
          <a:off x="361950" y="57149"/>
          <a:ext cx="5791200" cy="97148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D6C3E-312D-422D-AEE3-290EB613DA1F}">
  <dimension ref="B1:AN41"/>
  <sheetViews>
    <sheetView tabSelected="1" zoomScale="85" zoomScaleNormal="85" workbookViewId="0">
      <selection activeCell="G3" sqref="G3"/>
    </sheetView>
  </sheetViews>
  <sheetFormatPr baseColWidth="10" defaultRowHeight="15" x14ac:dyDescent="0.25"/>
  <cols>
    <col min="1" max="1" width="5.140625" customWidth="1"/>
    <col min="2" max="2" width="5.42578125" bestFit="1" customWidth="1"/>
    <col min="3" max="3" width="34.5703125" customWidth="1"/>
    <col min="4" max="4" width="27.42578125" customWidth="1"/>
    <col min="5" max="5" width="21.5703125" bestFit="1" customWidth="1"/>
    <col min="6" max="6" width="25.28515625" bestFit="1" customWidth="1"/>
    <col min="7" max="7" width="13.5703125" customWidth="1"/>
    <col min="8" max="8" width="15.140625" customWidth="1"/>
    <col min="9" max="9" width="20.7109375" customWidth="1"/>
    <col min="10" max="10" width="19.85546875" customWidth="1"/>
    <col min="11" max="11" width="10.28515625" customWidth="1"/>
    <col min="12" max="12" width="11.7109375" customWidth="1"/>
    <col min="13" max="13" width="3.85546875" bestFit="1" customWidth="1"/>
    <col min="14" max="14" width="8" bestFit="1" customWidth="1"/>
    <col min="15" max="15" width="14.140625" bestFit="1" customWidth="1"/>
    <col min="17" max="17" width="16.85546875" bestFit="1" customWidth="1"/>
    <col min="18" max="18" width="17.28515625" bestFit="1" customWidth="1"/>
    <col min="19" max="19" width="21.42578125" bestFit="1" customWidth="1"/>
    <col min="20" max="20" width="31.7109375" style="33" bestFit="1" customWidth="1"/>
    <col min="21" max="21" width="43.7109375" customWidth="1"/>
    <col min="22" max="22" width="40.28515625" bestFit="1" customWidth="1"/>
    <col min="23" max="23" width="18.5703125" bestFit="1" customWidth="1"/>
    <col min="24" max="24" width="21.28515625" bestFit="1" customWidth="1"/>
    <col min="25" max="25" width="11.7109375" bestFit="1" customWidth="1"/>
    <col min="26" max="26" width="13.5703125" bestFit="1" customWidth="1"/>
    <col min="27" max="27" width="7.7109375" style="30" customWidth="1"/>
    <col min="29" max="29" width="7.7109375" bestFit="1" customWidth="1"/>
    <col min="30" max="30" width="15" bestFit="1" customWidth="1"/>
    <col min="31" max="31" width="9.85546875" bestFit="1" customWidth="1"/>
    <col min="32" max="32" width="19.140625" bestFit="1" customWidth="1"/>
    <col min="33" max="33" width="7.42578125" bestFit="1" customWidth="1"/>
    <col min="34" max="34" width="13.85546875" bestFit="1" customWidth="1"/>
    <col min="35" max="35" width="7.5703125" bestFit="1" customWidth="1"/>
    <col min="36" max="36" width="10.140625" bestFit="1" customWidth="1"/>
    <col min="37" max="37" width="12.140625" bestFit="1" customWidth="1"/>
    <col min="38" max="38" width="13.5703125" bestFit="1" customWidth="1"/>
    <col min="39" max="39" width="17.85546875" bestFit="1" customWidth="1"/>
    <col min="40" max="40" width="23.7109375" customWidth="1"/>
  </cols>
  <sheetData>
    <row r="1" spans="2:40" x14ac:dyDescent="0.25">
      <c r="AA1"/>
    </row>
    <row r="2" spans="2:40" x14ac:dyDescent="0.25">
      <c r="AA2"/>
    </row>
    <row r="3" spans="2:40" x14ac:dyDescent="0.25">
      <c r="AA3"/>
    </row>
    <row r="4" spans="2:40" x14ac:dyDescent="0.25">
      <c r="AA4"/>
    </row>
    <row r="5" spans="2:40" x14ac:dyDescent="0.25">
      <c r="AA5"/>
    </row>
    <row r="6" spans="2:40" ht="39" customHeight="1" x14ac:dyDescent="0.25">
      <c r="B6" s="43" t="s">
        <v>192</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row>
    <row r="7" spans="2:40" x14ac:dyDescent="0.25">
      <c r="B7" s="7"/>
      <c r="C7" s="7"/>
      <c r="D7" s="9"/>
      <c r="E7" s="9"/>
      <c r="F7" s="9"/>
      <c r="G7" s="9"/>
      <c r="H7" s="9"/>
      <c r="I7" s="9"/>
      <c r="J7" s="9"/>
      <c r="K7" s="9"/>
      <c r="L7" s="10"/>
      <c r="M7" s="9"/>
      <c r="N7" s="9"/>
      <c r="O7" s="9"/>
      <c r="P7" s="9"/>
      <c r="Q7" s="9"/>
      <c r="R7" s="11"/>
      <c r="S7" s="9"/>
      <c r="T7" s="31"/>
      <c r="U7" s="9"/>
      <c r="V7" s="9"/>
      <c r="W7" s="9"/>
      <c r="X7" s="11"/>
      <c r="Y7" s="39" t="s">
        <v>66</v>
      </c>
      <c r="Z7" s="39"/>
      <c r="AA7" s="39" t="s">
        <v>67</v>
      </c>
      <c r="AB7" s="39"/>
      <c r="AC7" s="40" t="s">
        <v>68</v>
      </c>
      <c r="AD7" s="41"/>
      <c r="AE7" s="41"/>
      <c r="AF7" s="41"/>
      <c r="AG7" s="41"/>
      <c r="AH7" s="41"/>
      <c r="AI7" s="41"/>
      <c r="AJ7" s="41"/>
      <c r="AK7" s="41"/>
      <c r="AL7" s="42"/>
      <c r="AM7" s="8"/>
      <c r="AN7" s="8"/>
    </row>
    <row r="8" spans="2:40" x14ac:dyDescent="0.25">
      <c r="B8" s="7" t="s">
        <v>69</v>
      </c>
      <c r="C8" s="8" t="s">
        <v>0</v>
      </c>
      <c r="D8" s="9" t="s">
        <v>70</v>
      </c>
      <c r="E8" s="9" t="s">
        <v>71</v>
      </c>
      <c r="F8" s="9" t="s">
        <v>72</v>
      </c>
      <c r="G8" s="9" t="s">
        <v>1</v>
      </c>
      <c r="H8" s="9" t="s">
        <v>2</v>
      </c>
      <c r="I8" s="9" t="s">
        <v>74</v>
      </c>
      <c r="J8" s="9" t="s">
        <v>131</v>
      </c>
      <c r="K8" s="9" t="s">
        <v>132</v>
      </c>
      <c r="L8" s="10" t="s">
        <v>76</v>
      </c>
      <c r="M8" s="9" t="s">
        <v>77</v>
      </c>
      <c r="N8" s="9" t="s">
        <v>78</v>
      </c>
      <c r="O8" s="9" t="s">
        <v>79</v>
      </c>
      <c r="P8" s="9" t="s">
        <v>66</v>
      </c>
      <c r="Q8" s="9" t="s">
        <v>80</v>
      </c>
      <c r="R8" s="11" t="s">
        <v>81</v>
      </c>
      <c r="S8" s="9" t="s">
        <v>130</v>
      </c>
      <c r="T8" s="31" t="s">
        <v>73</v>
      </c>
      <c r="U8" s="9" t="s">
        <v>133</v>
      </c>
      <c r="V8" s="9" t="s">
        <v>75</v>
      </c>
      <c r="W8" s="9" t="s">
        <v>71</v>
      </c>
      <c r="X8" s="23" t="s">
        <v>124</v>
      </c>
      <c r="Y8" s="15" t="s">
        <v>82</v>
      </c>
      <c r="Z8" s="15" t="s">
        <v>83</v>
      </c>
      <c r="AA8" s="15" t="s">
        <v>84</v>
      </c>
      <c r="AB8" s="15" t="s">
        <v>85</v>
      </c>
      <c r="AC8" s="12"/>
      <c r="AD8" s="12"/>
      <c r="AE8" s="12"/>
      <c r="AF8" s="12"/>
      <c r="AG8" s="12"/>
      <c r="AH8" s="12"/>
      <c r="AI8" s="12"/>
      <c r="AJ8" s="12"/>
      <c r="AK8" s="12"/>
      <c r="AL8" s="12"/>
      <c r="AM8" s="15" t="s">
        <v>86</v>
      </c>
      <c r="AN8" s="8" t="s">
        <v>172</v>
      </c>
    </row>
    <row r="9" spans="2:40" x14ac:dyDescent="0.25">
      <c r="B9" s="2"/>
      <c r="C9" s="2"/>
      <c r="D9" s="13"/>
      <c r="E9" s="13"/>
      <c r="F9" s="13"/>
      <c r="G9" s="13"/>
      <c r="H9" s="13"/>
      <c r="I9" s="13"/>
      <c r="J9" s="13"/>
      <c r="K9" s="13"/>
      <c r="L9" s="5"/>
      <c r="M9" s="13"/>
      <c r="N9" s="13"/>
      <c r="O9" s="13"/>
      <c r="P9" s="13"/>
      <c r="Q9" s="13"/>
      <c r="R9" s="14"/>
      <c r="S9" s="13"/>
      <c r="T9" s="32"/>
      <c r="U9" s="13"/>
      <c r="V9" s="13"/>
      <c r="W9" s="13"/>
      <c r="X9" s="14"/>
      <c r="Y9" s="3"/>
      <c r="Z9" s="3"/>
      <c r="AA9" s="46"/>
      <c r="AB9" s="3"/>
      <c r="AC9" s="3" t="s">
        <v>87</v>
      </c>
      <c r="AD9" s="3" t="s">
        <v>88</v>
      </c>
      <c r="AE9" s="16" t="s">
        <v>89</v>
      </c>
      <c r="AF9" s="16" t="s">
        <v>90</v>
      </c>
      <c r="AG9" s="16" t="s">
        <v>91</v>
      </c>
      <c r="AH9" s="16" t="s">
        <v>92</v>
      </c>
      <c r="AI9" s="16" t="s">
        <v>93</v>
      </c>
      <c r="AJ9" s="16" t="s">
        <v>94</v>
      </c>
      <c r="AK9" s="16" t="s">
        <v>95</v>
      </c>
      <c r="AL9" s="16" t="s">
        <v>96</v>
      </c>
      <c r="AM9" s="3"/>
      <c r="AN9" s="3"/>
    </row>
    <row r="10" spans="2:40" ht="78" customHeight="1" x14ac:dyDescent="0.25">
      <c r="B10" s="1">
        <v>1</v>
      </c>
      <c r="C10" s="1" t="s">
        <v>3</v>
      </c>
      <c r="D10" s="1" t="s">
        <v>57</v>
      </c>
      <c r="E10" s="1" t="s">
        <v>4</v>
      </c>
      <c r="F10" s="1">
        <v>3174294022</v>
      </c>
      <c r="G10" s="1">
        <v>1</v>
      </c>
      <c r="H10" s="1">
        <v>97</v>
      </c>
      <c r="I10" s="6" t="s">
        <v>101</v>
      </c>
      <c r="J10" s="6" t="s">
        <v>99</v>
      </c>
      <c r="K10" s="6" t="s">
        <v>176</v>
      </c>
      <c r="L10" s="17">
        <v>308001079535</v>
      </c>
      <c r="M10" s="6" t="s">
        <v>120</v>
      </c>
      <c r="N10" s="6" t="s">
        <v>120</v>
      </c>
      <c r="O10" s="6" t="s">
        <v>120</v>
      </c>
      <c r="P10" s="6" t="s">
        <v>99</v>
      </c>
      <c r="Q10" s="6" t="s">
        <v>120</v>
      </c>
      <c r="R10" s="21" t="s">
        <v>123</v>
      </c>
      <c r="S10" s="6" t="s">
        <v>99</v>
      </c>
      <c r="T10" s="19" t="s">
        <v>152</v>
      </c>
      <c r="U10" s="6" t="s">
        <v>100</v>
      </c>
      <c r="V10" s="1" t="s">
        <v>102</v>
      </c>
      <c r="W10" s="1" t="s">
        <v>4</v>
      </c>
      <c r="X10" s="22">
        <v>200</v>
      </c>
      <c r="Y10" s="6">
        <v>20</v>
      </c>
      <c r="Z10" s="6">
        <v>15</v>
      </c>
      <c r="AA10" s="25">
        <v>20</v>
      </c>
      <c r="AB10" s="35">
        <f>+SUM(AC10:AL10)</f>
        <v>19.5</v>
      </c>
      <c r="AC10" s="35">
        <v>2</v>
      </c>
      <c r="AD10" s="35">
        <v>3</v>
      </c>
      <c r="AE10" s="35">
        <v>3.5</v>
      </c>
      <c r="AF10" s="35">
        <v>3</v>
      </c>
      <c r="AG10" s="35">
        <v>0</v>
      </c>
      <c r="AH10" s="35">
        <v>2</v>
      </c>
      <c r="AI10" s="35">
        <v>2</v>
      </c>
      <c r="AJ10" s="35">
        <v>2</v>
      </c>
      <c r="AK10" s="35">
        <v>0</v>
      </c>
      <c r="AL10" s="35">
        <v>2</v>
      </c>
      <c r="AM10" s="35">
        <f t="shared" ref="AM10:AM17" si="0">+Y10+Z10+AA10+AB10</f>
        <v>74.5</v>
      </c>
      <c r="AN10" s="20" t="s">
        <v>194</v>
      </c>
    </row>
    <row r="11" spans="2:40" ht="64.5" customHeight="1" x14ac:dyDescent="0.25">
      <c r="B11" s="1">
        <v>2</v>
      </c>
      <c r="C11" s="1" t="s">
        <v>5</v>
      </c>
      <c r="D11" s="1" t="s">
        <v>58</v>
      </c>
      <c r="E11" s="1" t="s">
        <v>6</v>
      </c>
      <c r="F11" s="1">
        <v>3005199</v>
      </c>
      <c r="G11" s="1">
        <v>1</v>
      </c>
      <c r="H11" s="1">
        <v>206</v>
      </c>
      <c r="I11" s="6" t="s">
        <v>125</v>
      </c>
      <c r="J11" s="6" t="s">
        <v>99</v>
      </c>
      <c r="K11" s="6" t="s">
        <v>176</v>
      </c>
      <c r="L11" s="17">
        <v>308001078491</v>
      </c>
      <c r="M11" s="6" t="s">
        <v>120</v>
      </c>
      <c r="N11" s="6" t="s">
        <v>120</v>
      </c>
      <c r="O11" s="6" t="s">
        <v>120</v>
      </c>
      <c r="P11" s="6" t="s">
        <v>99</v>
      </c>
      <c r="Q11" s="6" t="s">
        <v>120</v>
      </c>
      <c r="R11" s="21">
        <v>1710000</v>
      </c>
      <c r="S11" s="6" t="s">
        <v>99</v>
      </c>
      <c r="T11" s="19" t="s">
        <v>134</v>
      </c>
      <c r="U11" s="6" t="s">
        <v>125</v>
      </c>
      <c r="V11" s="1" t="s">
        <v>104</v>
      </c>
      <c r="W11" s="1" t="s">
        <v>6</v>
      </c>
      <c r="X11" s="22">
        <v>170</v>
      </c>
      <c r="Y11" s="6">
        <v>30</v>
      </c>
      <c r="Z11" s="6">
        <v>15</v>
      </c>
      <c r="AA11" s="25">
        <v>15</v>
      </c>
      <c r="AB11" s="35">
        <f t="shared" ref="AB11:AB17" si="1">SUM(AC11:AL11)</f>
        <v>17</v>
      </c>
      <c r="AC11" s="35">
        <v>2</v>
      </c>
      <c r="AD11" s="35">
        <v>4</v>
      </c>
      <c r="AE11" s="35">
        <v>1.5</v>
      </c>
      <c r="AF11" s="35">
        <v>1.5</v>
      </c>
      <c r="AG11" s="35">
        <v>0</v>
      </c>
      <c r="AH11" s="35">
        <v>2</v>
      </c>
      <c r="AI11" s="35">
        <v>2</v>
      </c>
      <c r="AJ11" s="35">
        <v>2</v>
      </c>
      <c r="AK11" s="35">
        <v>0</v>
      </c>
      <c r="AL11" s="35">
        <v>2</v>
      </c>
      <c r="AM11" s="35">
        <f t="shared" si="0"/>
        <v>77</v>
      </c>
      <c r="AN11" s="20" t="s">
        <v>193</v>
      </c>
    </row>
    <row r="12" spans="2:40" ht="90" x14ac:dyDescent="0.25">
      <c r="B12" s="1">
        <v>3</v>
      </c>
      <c r="C12" s="1" t="s">
        <v>7</v>
      </c>
      <c r="D12" s="1" t="s">
        <v>56</v>
      </c>
      <c r="E12" s="1" t="s">
        <v>12</v>
      </c>
      <c r="F12" s="1">
        <v>3177565</v>
      </c>
      <c r="G12" s="1">
        <v>1</v>
      </c>
      <c r="H12" s="1">
        <v>339</v>
      </c>
      <c r="I12" s="6" t="s">
        <v>127</v>
      </c>
      <c r="J12" s="6" t="s">
        <v>99</v>
      </c>
      <c r="K12" s="6" t="s">
        <v>176</v>
      </c>
      <c r="L12" s="17">
        <v>308001012091</v>
      </c>
      <c r="M12" s="6" t="s">
        <v>120</v>
      </c>
      <c r="N12" s="6" t="s">
        <v>120</v>
      </c>
      <c r="O12" s="6" t="s">
        <v>120</v>
      </c>
      <c r="P12" s="6" t="s">
        <v>99</v>
      </c>
      <c r="Q12" s="6" t="s">
        <v>120</v>
      </c>
      <c r="R12" s="21">
        <v>1706000</v>
      </c>
      <c r="S12" s="6" t="s">
        <v>99</v>
      </c>
      <c r="T12" s="19" t="s">
        <v>163</v>
      </c>
      <c r="U12" s="6" t="s">
        <v>127</v>
      </c>
      <c r="V12" s="1" t="s">
        <v>105</v>
      </c>
      <c r="W12" s="1" t="s">
        <v>12</v>
      </c>
      <c r="X12" s="22">
        <v>1900</v>
      </c>
      <c r="Y12" s="6">
        <v>30</v>
      </c>
      <c r="Z12" s="6">
        <v>15</v>
      </c>
      <c r="AA12" s="25">
        <v>15</v>
      </c>
      <c r="AB12" s="35">
        <f t="shared" si="1"/>
        <v>15</v>
      </c>
      <c r="AC12" s="35">
        <v>2</v>
      </c>
      <c r="AD12" s="35">
        <v>0</v>
      </c>
      <c r="AE12" s="35">
        <v>3.5</v>
      </c>
      <c r="AF12" s="35">
        <v>1.5</v>
      </c>
      <c r="AG12" s="35">
        <v>0</v>
      </c>
      <c r="AH12" s="35">
        <v>2</v>
      </c>
      <c r="AI12" s="35">
        <v>2</v>
      </c>
      <c r="AJ12" s="35">
        <v>2</v>
      </c>
      <c r="AK12" s="35">
        <v>0</v>
      </c>
      <c r="AL12" s="35">
        <v>2</v>
      </c>
      <c r="AM12" s="35">
        <f t="shared" si="0"/>
        <v>75</v>
      </c>
      <c r="AN12" s="20" t="s">
        <v>195</v>
      </c>
    </row>
    <row r="13" spans="2:40" ht="75.75" customHeight="1" x14ac:dyDescent="0.25">
      <c r="B13" s="1">
        <v>4</v>
      </c>
      <c r="C13" s="1" t="s">
        <v>8</v>
      </c>
      <c r="D13" s="1" t="s">
        <v>55</v>
      </c>
      <c r="E13" s="1" t="s">
        <v>11</v>
      </c>
      <c r="F13" s="1">
        <v>3481167</v>
      </c>
      <c r="G13" s="1">
        <v>1</v>
      </c>
      <c r="H13" s="1">
        <v>219</v>
      </c>
      <c r="I13" s="6" t="s">
        <v>135</v>
      </c>
      <c r="J13" s="6" t="s">
        <v>99</v>
      </c>
      <c r="K13" s="6" t="s">
        <v>176</v>
      </c>
      <c r="L13" s="17">
        <v>308001009448</v>
      </c>
      <c r="M13" s="6" t="s">
        <v>120</v>
      </c>
      <c r="N13" s="6" t="s">
        <v>120</v>
      </c>
      <c r="O13" s="6" t="s">
        <v>120</v>
      </c>
      <c r="P13" s="6" t="s">
        <v>99</v>
      </c>
      <c r="Q13" s="6" t="s">
        <v>120</v>
      </c>
      <c r="R13" s="21">
        <v>1543000</v>
      </c>
      <c r="S13" s="6" t="s">
        <v>99</v>
      </c>
      <c r="T13" s="19" t="s">
        <v>128</v>
      </c>
      <c r="U13" s="6" t="s">
        <v>136</v>
      </c>
      <c r="V13" s="1" t="s">
        <v>106</v>
      </c>
      <c r="W13" s="1" t="s">
        <v>11</v>
      </c>
      <c r="X13" s="22">
        <v>690</v>
      </c>
      <c r="Y13" s="6">
        <v>30</v>
      </c>
      <c r="Z13" s="6">
        <v>15</v>
      </c>
      <c r="AA13" s="25">
        <v>15</v>
      </c>
      <c r="AB13" s="35">
        <f t="shared" si="1"/>
        <v>12</v>
      </c>
      <c r="AC13" s="35">
        <v>1.5</v>
      </c>
      <c r="AD13" s="35">
        <v>0</v>
      </c>
      <c r="AE13" s="35">
        <v>2.5</v>
      </c>
      <c r="AF13" s="35">
        <v>2</v>
      </c>
      <c r="AG13" s="35">
        <v>0</v>
      </c>
      <c r="AH13" s="35">
        <v>2</v>
      </c>
      <c r="AI13" s="35">
        <v>2</v>
      </c>
      <c r="AJ13" s="35">
        <v>0</v>
      </c>
      <c r="AK13" s="35">
        <v>0</v>
      </c>
      <c r="AL13" s="35">
        <v>2</v>
      </c>
      <c r="AM13" s="35">
        <f t="shared" si="0"/>
        <v>72</v>
      </c>
      <c r="AN13" s="20" t="s">
        <v>199</v>
      </c>
    </row>
    <row r="14" spans="2:40" s="30" customFormat="1" x14ac:dyDescent="0.25">
      <c r="B14" s="24">
        <v>5</v>
      </c>
      <c r="C14" s="24" t="s">
        <v>9</v>
      </c>
      <c r="D14" s="24" t="s">
        <v>54</v>
      </c>
      <c r="E14" s="24" t="s">
        <v>10</v>
      </c>
      <c r="F14" s="24">
        <v>3586322</v>
      </c>
      <c r="G14" s="24">
        <v>1</v>
      </c>
      <c r="H14" s="24">
        <v>108</v>
      </c>
      <c r="I14" s="25" t="s">
        <v>137</v>
      </c>
      <c r="J14" s="25" t="s">
        <v>99</v>
      </c>
      <c r="K14" s="25" t="s">
        <v>176</v>
      </c>
      <c r="L14" s="26">
        <v>308001001889</v>
      </c>
      <c r="M14" s="25" t="s">
        <v>120</v>
      </c>
      <c r="N14" s="25" t="s">
        <v>120</v>
      </c>
      <c r="O14" s="25" t="s">
        <v>120</v>
      </c>
      <c r="P14" s="25" t="s">
        <v>99</v>
      </c>
      <c r="Q14" s="25" t="s">
        <v>120</v>
      </c>
      <c r="R14" s="27">
        <v>1720914</v>
      </c>
      <c r="S14" s="25" t="s">
        <v>99</v>
      </c>
      <c r="T14" s="44"/>
      <c r="U14" s="45" t="s">
        <v>138</v>
      </c>
      <c r="V14" s="24" t="s">
        <v>107</v>
      </c>
      <c r="W14" s="24" t="s">
        <v>10</v>
      </c>
      <c r="X14" s="29">
        <v>320</v>
      </c>
      <c r="Y14" s="25">
        <v>30</v>
      </c>
      <c r="Z14" s="25">
        <v>15</v>
      </c>
      <c r="AA14" s="25">
        <v>20</v>
      </c>
      <c r="AB14" s="36">
        <f t="shared" si="1"/>
        <v>18.5</v>
      </c>
      <c r="AC14" s="36">
        <v>2</v>
      </c>
      <c r="AD14" s="36">
        <v>4</v>
      </c>
      <c r="AE14" s="36">
        <v>1.5</v>
      </c>
      <c r="AF14" s="36">
        <v>3</v>
      </c>
      <c r="AG14" s="36">
        <v>0</v>
      </c>
      <c r="AH14" s="36">
        <v>2</v>
      </c>
      <c r="AI14" s="36">
        <v>2</v>
      </c>
      <c r="AJ14" s="36">
        <v>2</v>
      </c>
      <c r="AK14" s="36">
        <v>0</v>
      </c>
      <c r="AL14" s="36">
        <v>2</v>
      </c>
      <c r="AM14" s="36">
        <f t="shared" si="0"/>
        <v>83.5</v>
      </c>
      <c r="AN14" s="37" t="s">
        <v>99</v>
      </c>
    </row>
    <row r="15" spans="2:40" s="30" customFormat="1" x14ac:dyDescent="0.25">
      <c r="B15" s="24">
        <v>6</v>
      </c>
      <c r="C15" s="24" t="s">
        <v>13</v>
      </c>
      <c r="D15" s="24" t="s">
        <v>53</v>
      </c>
      <c r="E15" s="24" t="s">
        <v>14</v>
      </c>
      <c r="F15" s="24">
        <v>3772727</v>
      </c>
      <c r="G15" s="24">
        <v>1</v>
      </c>
      <c r="H15" s="24">
        <v>140</v>
      </c>
      <c r="I15" s="25" t="s">
        <v>139</v>
      </c>
      <c r="J15" s="25" t="s">
        <v>99</v>
      </c>
      <c r="K15" s="25" t="s">
        <v>177</v>
      </c>
      <c r="L15" s="26">
        <v>308001019532</v>
      </c>
      <c r="M15" s="25" t="s">
        <v>120</v>
      </c>
      <c r="N15" s="25" t="s">
        <v>120</v>
      </c>
      <c r="O15" s="25" t="s">
        <v>120</v>
      </c>
      <c r="P15" s="25" t="s">
        <v>99</v>
      </c>
      <c r="Q15" s="25" t="s">
        <v>120</v>
      </c>
      <c r="R15" s="27">
        <v>1859262</v>
      </c>
      <c r="S15" s="25" t="s">
        <v>99</v>
      </c>
      <c r="T15" s="34"/>
      <c r="U15" s="25" t="s">
        <v>140</v>
      </c>
      <c r="V15" s="28" t="s">
        <v>108</v>
      </c>
      <c r="W15" s="24" t="s">
        <v>14</v>
      </c>
      <c r="X15" s="29">
        <v>125</v>
      </c>
      <c r="Y15" s="25">
        <v>30</v>
      </c>
      <c r="Z15" s="25">
        <v>10</v>
      </c>
      <c r="AA15" s="25">
        <v>10</v>
      </c>
      <c r="AB15" s="36">
        <f t="shared" si="1"/>
        <v>15</v>
      </c>
      <c r="AC15" s="36">
        <v>1.5</v>
      </c>
      <c r="AD15" s="36">
        <v>4</v>
      </c>
      <c r="AE15" s="36">
        <v>1.5</v>
      </c>
      <c r="AF15" s="36">
        <v>2</v>
      </c>
      <c r="AG15" s="36">
        <v>0</v>
      </c>
      <c r="AH15" s="36">
        <v>2</v>
      </c>
      <c r="AI15" s="36">
        <v>2</v>
      </c>
      <c r="AJ15" s="36">
        <v>0</v>
      </c>
      <c r="AK15" s="36">
        <v>0</v>
      </c>
      <c r="AL15" s="36">
        <v>2</v>
      </c>
      <c r="AM15" s="36">
        <f t="shared" si="0"/>
        <v>65</v>
      </c>
      <c r="AN15" s="37" t="s">
        <v>99</v>
      </c>
    </row>
    <row r="16" spans="2:40" ht="128.25" customHeight="1" x14ac:dyDescent="0.25">
      <c r="B16" s="1">
        <v>7</v>
      </c>
      <c r="C16" s="1" t="s">
        <v>15</v>
      </c>
      <c r="D16" s="1" t="s">
        <v>52</v>
      </c>
      <c r="E16" s="1" t="s">
        <v>16</v>
      </c>
      <c r="F16" s="1">
        <v>3001342</v>
      </c>
      <c r="G16" s="1">
        <v>1</v>
      </c>
      <c r="H16" s="1">
        <v>212</v>
      </c>
      <c r="I16" s="6" t="s">
        <v>129</v>
      </c>
      <c r="J16" s="6" t="s">
        <v>99</v>
      </c>
      <c r="K16" s="6" t="s">
        <v>176</v>
      </c>
      <c r="L16" s="17">
        <v>308001010144</v>
      </c>
      <c r="M16" s="6" t="s">
        <v>120</v>
      </c>
      <c r="N16" s="6" t="s">
        <v>123</v>
      </c>
      <c r="O16" s="6" t="s">
        <v>120</v>
      </c>
      <c r="P16" s="6" t="s">
        <v>99</v>
      </c>
      <c r="Q16" s="6" t="s">
        <v>120</v>
      </c>
      <c r="R16" s="21" t="s">
        <v>141</v>
      </c>
      <c r="S16" s="6" t="s">
        <v>99</v>
      </c>
      <c r="T16" s="19" t="s">
        <v>164</v>
      </c>
      <c r="U16" s="6" t="s">
        <v>126</v>
      </c>
      <c r="V16" s="1" t="s">
        <v>109</v>
      </c>
      <c r="W16" s="1" t="s">
        <v>16</v>
      </c>
      <c r="X16" s="22" t="s">
        <v>141</v>
      </c>
      <c r="Y16" s="6">
        <v>30</v>
      </c>
      <c r="Z16" s="6">
        <v>15</v>
      </c>
      <c r="AA16" s="25">
        <v>20</v>
      </c>
      <c r="AB16" s="6">
        <f t="shared" si="1"/>
        <v>10</v>
      </c>
      <c r="AC16" s="35">
        <v>2.5</v>
      </c>
      <c r="AD16" s="35">
        <v>4</v>
      </c>
      <c r="AE16" s="35">
        <v>1.5</v>
      </c>
      <c r="AF16" s="35">
        <v>2</v>
      </c>
      <c r="AG16" s="35">
        <v>0</v>
      </c>
      <c r="AH16" s="35">
        <v>0</v>
      </c>
      <c r="AI16" s="35">
        <v>0</v>
      </c>
      <c r="AJ16" s="35">
        <v>0</v>
      </c>
      <c r="AK16" s="35">
        <v>0</v>
      </c>
      <c r="AL16" s="35">
        <v>0</v>
      </c>
      <c r="AM16" s="35">
        <f t="shared" si="0"/>
        <v>75</v>
      </c>
      <c r="AN16" s="20" t="s">
        <v>196</v>
      </c>
    </row>
    <row r="17" spans="2:40" x14ac:dyDescent="0.25">
      <c r="B17" s="1">
        <v>8</v>
      </c>
      <c r="C17" s="1" t="s">
        <v>17</v>
      </c>
      <c r="D17" s="1" t="s">
        <v>51</v>
      </c>
      <c r="E17" s="1" t="s">
        <v>18</v>
      </c>
      <c r="F17" s="1">
        <v>3008006751</v>
      </c>
      <c r="G17" s="1">
        <v>1</v>
      </c>
      <c r="H17" s="1">
        <v>75</v>
      </c>
      <c r="I17" s="6" t="s">
        <v>142</v>
      </c>
      <c r="J17" s="6" t="s">
        <v>99</v>
      </c>
      <c r="K17" s="6" t="s">
        <v>176</v>
      </c>
      <c r="L17" s="17">
        <v>308001017459</v>
      </c>
      <c r="M17" s="6" t="s">
        <v>120</v>
      </c>
      <c r="N17" s="6" t="s">
        <v>120</v>
      </c>
      <c r="O17" s="6" t="s">
        <v>120</v>
      </c>
      <c r="P17" s="6" t="s">
        <v>99</v>
      </c>
      <c r="Q17" s="6" t="s">
        <v>120</v>
      </c>
      <c r="R17" s="21">
        <v>1600000</v>
      </c>
      <c r="S17" s="6" t="s">
        <v>99</v>
      </c>
      <c r="T17" s="19"/>
      <c r="U17" s="6" t="s">
        <v>142</v>
      </c>
      <c r="V17" s="4" t="s">
        <v>110</v>
      </c>
      <c r="W17" s="1" t="s">
        <v>18</v>
      </c>
      <c r="X17" s="22">
        <v>400</v>
      </c>
      <c r="Y17" s="6">
        <v>30</v>
      </c>
      <c r="Z17" s="6">
        <v>20</v>
      </c>
      <c r="AA17" s="25">
        <v>15</v>
      </c>
      <c r="AB17" s="35">
        <f t="shared" si="1"/>
        <v>13.5</v>
      </c>
      <c r="AC17" s="35">
        <v>1.5</v>
      </c>
      <c r="AD17" s="35">
        <v>4</v>
      </c>
      <c r="AE17" s="35">
        <v>2.5</v>
      </c>
      <c r="AF17" s="35">
        <v>1.5</v>
      </c>
      <c r="AG17" s="35">
        <v>0</v>
      </c>
      <c r="AH17" s="35">
        <v>2</v>
      </c>
      <c r="AI17" s="35">
        <v>0</v>
      </c>
      <c r="AJ17" s="35">
        <v>0</v>
      </c>
      <c r="AK17" s="35">
        <v>0</v>
      </c>
      <c r="AL17" s="35">
        <v>2</v>
      </c>
      <c r="AM17" s="35">
        <f t="shared" si="0"/>
        <v>78.5</v>
      </c>
      <c r="AN17" s="20" t="s">
        <v>99</v>
      </c>
    </row>
    <row r="18" spans="2:40" ht="33.75" x14ac:dyDescent="0.25">
      <c r="B18" s="1">
        <v>9</v>
      </c>
      <c r="C18" s="1" t="s">
        <v>17</v>
      </c>
      <c r="D18" s="1" t="s">
        <v>51</v>
      </c>
      <c r="E18" s="1" t="s">
        <v>19</v>
      </c>
      <c r="F18" s="1">
        <v>3008006751</v>
      </c>
      <c r="G18" s="1">
        <v>1</v>
      </c>
      <c r="H18" s="1">
        <v>70</v>
      </c>
      <c r="I18" s="6" t="s">
        <v>129</v>
      </c>
      <c r="J18" s="6" t="s">
        <v>129</v>
      </c>
      <c r="K18" s="6" t="s">
        <v>176</v>
      </c>
      <c r="L18" s="17">
        <v>308001000661</v>
      </c>
      <c r="M18" s="6" t="s">
        <v>120</v>
      </c>
      <c r="N18" s="6" t="s">
        <v>120</v>
      </c>
      <c r="O18" s="6" t="s">
        <v>120</v>
      </c>
      <c r="P18" s="6" t="s">
        <v>99</v>
      </c>
      <c r="Q18" s="6" t="s">
        <v>120</v>
      </c>
      <c r="R18" s="21">
        <v>1600000</v>
      </c>
      <c r="S18" s="6" t="s">
        <v>99</v>
      </c>
      <c r="T18" s="19" t="s">
        <v>143</v>
      </c>
      <c r="U18" s="6" t="s">
        <v>142</v>
      </c>
      <c r="V18" s="4" t="s">
        <v>111</v>
      </c>
      <c r="W18" s="1" t="s">
        <v>19</v>
      </c>
      <c r="X18" s="22">
        <v>400</v>
      </c>
      <c r="Y18" s="6">
        <v>0</v>
      </c>
      <c r="Z18" s="6">
        <v>0</v>
      </c>
      <c r="AA18" s="25">
        <v>0</v>
      </c>
      <c r="AB18" s="35">
        <f t="shared" ref="AB18:AB31" si="2">SUM(AC18:AL18)</f>
        <v>0</v>
      </c>
      <c r="AC18" s="35">
        <v>0</v>
      </c>
      <c r="AD18" s="35">
        <v>0</v>
      </c>
      <c r="AE18" s="35">
        <v>0</v>
      </c>
      <c r="AF18" s="35">
        <v>0</v>
      </c>
      <c r="AG18" s="35">
        <v>0</v>
      </c>
      <c r="AH18" s="35">
        <v>0</v>
      </c>
      <c r="AI18" s="35">
        <v>0</v>
      </c>
      <c r="AJ18" s="35">
        <v>0</v>
      </c>
      <c r="AK18" s="35">
        <v>0</v>
      </c>
      <c r="AL18" s="35">
        <v>0</v>
      </c>
      <c r="AM18" s="35">
        <f t="shared" ref="AM18:AM31" si="3">+Y18+Z18+AA18+AB18</f>
        <v>0</v>
      </c>
      <c r="AN18" s="20" t="s">
        <v>200</v>
      </c>
    </row>
    <row r="19" spans="2:40" ht="32.25" customHeight="1" x14ac:dyDescent="0.25">
      <c r="B19" s="1">
        <v>10</v>
      </c>
      <c r="C19" s="1" t="s">
        <v>20</v>
      </c>
      <c r="D19" s="1" t="s">
        <v>50</v>
      </c>
      <c r="E19" s="1" t="s">
        <v>21</v>
      </c>
      <c r="F19" s="1">
        <v>3646759</v>
      </c>
      <c r="G19" s="1">
        <v>1</v>
      </c>
      <c r="H19" s="1">
        <v>176</v>
      </c>
      <c r="I19" s="6" t="s">
        <v>144</v>
      </c>
      <c r="J19" s="6" t="s">
        <v>99</v>
      </c>
      <c r="K19" s="6" t="s">
        <v>177</v>
      </c>
      <c r="L19" s="17">
        <v>308001011604</v>
      </c>
      <c r="M19" s="6" t="s">
        <v>120</v>
      </c>
      <c r="N19" s="6" t="s">
        <v>123</v>
      </c>
      <c r="O19" s="6" t="s">
        <v>120</v>
      </c>
      <c r="P19" s="6" t="s">
        <v>99</v>
      </c>
      <c r="Q19" s="6" t="s">
        <v>120</v>
      </c>
      <c r="R19" s="21">
        <v>1600000</v>
      </c>
      <c r="S19" s="6" t="s">
        <v>99</v>
      </c>
      <c r="T19" s="19" t="s">
        <v>153</v>
      </c>
      <c r="U19" s="6" t="s">
        <v>144</v>
      </c>
      <c r="V19" s="1" t="s">
        <v>112</v>
      </c>
      <c r="W19" s="1" t="s">
        <v>21</v>
      </c>
      <c r="X19" s="22">
        <v>200</v>
      </c>
      <c r="Y19" s="6">
        <v>30</v>
      </c>
      <c r="Z19" s="6">
        <v>15</v>
      </c>
      <c r="AA19" s="25">
        <v>20</v>
      </c>
      <c r="AB19" s="35">
        <f t="shared" si="2"/>
        <v>11</v>
      </c>
      <c r="AC19" s="35">
        <v>1.5</v>
      </c>
      <c r="AD19" s="35">
        <v>4</v>
      </c>
      <c r="AE19" s="35">
        <v>1.5</v>
      </c>
      <c r="AF19" s="35">
        <v>2</v>
      </c>
      <c r="AG19" s="35">
        <v>0</v>
      </c>
      <c r="AH19" s="35">
        <v>0</v>
      </c>
      <c r="AI19" s="35">
        <v>0</v>
      </c>
      <c r="AJ19" s="35">
        <v>0</v>
      </c>
      <c r="AK19" s="35">
        <v>0</v>
      </c>
      <c r="AL19" s="35">
        <v>2</v>
      </c>
      <c r="AM19" s="35">
        <f t="shared" si="3"/>
        <v>76</v>
      </c>
      <c r="AN19" s="20" t="s">
        <v>197</v>
      </c>
    </row>
    <row r="20" spans="2:40" s="30" customFormat="1" ht="66.75" customHeight="1" x14ac:dyDescent="0.25">
      <c r="B20" s="24">
        <v>11</v>
      </c>
      <c r="C20" s="24" t="s">
        <v>22</v>
      </c>
      <c r="D20" s="24" t="s">
        <v>22</v>
      </c>
      <c r="E20" s="24" t="s">
        <v>23</v>
      </c>
      <c r="F20" s="24">
        <v>3652494</v>
      </c>
      <c r="G20" s="24">
        <v>1</v>
      </c>
      <c r="H20" s="24">
        <v>142</v>
      </c>
      <c r="I20" s="25" t="s">
        <v>169</v>
      </c>
      <c r="J20" s="25" t="s">
        <v>99</v>
      </c>
      <c r="K20" s="25" t="s">
        <v>177</v>
      </c>
      <c r="L20" s="26">
        <v>308001001358</v>
      </c>
      <c r="M20" s="25" t="s">
        <v>120</v>
      </c>
      <c r="N20" s="25" t="s">
        <v>120</v>
      </c>
      <c r="O20" s="25" t="s">
        <v>120</v>
      </c>
      <c r="P20" s="25" t="s">
        <v>99</v>
      </c>
      <c r="Q20" s="25" t="s">
        <v>120</v>
      </c>
      <c r="R20" s="27">
        <v>1539755</v>
      </c>
      <c r="S20" s="25" t="s">
        <v>99</v>
      </c>
      <c r="T20" s="34" t="s">
        <v>168</v>
      </c>
      <c r="U20" s="25" t="s">
        <v>169</v>
      </c>
      <c r="V20" s="28" t="s">
        <v>113</v>
      </c>
      <c r="W20" s="24" t="s">
        <v>23</v>
      </c>
      <c r="X20" s="29">
        <v>250</v>
      </c>
      <c r="Y20" s="25">
        <v>30</v>
      </c>
      <c r="Z20" s="25">
        <v>15</v>
      </c>
      <c r="AA20" s="25">
        <v>10</v>
      </c>
      <c r="AB20" s="35">
        <f t="shared" si="2"/>
        <v>13.5</v>
      </c>
      <c r="AC20" s="36">
        <v>1.5</v>
      </c>
      <c r="AD20" s="36">
        <v>3</v>
      </c>
      <c r="AE20" s="36">
        <v>1.5</v>
      </c>
      <c r="AF20" s="36">
        <v>1.5</v>
      </c>
      <c r="AG20" s="36">
        <v>0</v>
      </c>
      <c r="AH20" s="36">
        <v>2</v>
      </c>
      <c r="AI20" s="36">
        <v>0</v>
      </c>
      <c r="AJ20" s="36">
        <v>2</v>
      </c>
      <c r="AK20" s="36">
        <v>0</v>
      </c>
      <c r="AL20" s="36">
        <v>2</v>
      </c>
      <c r="AM20" s="36">
        <f t="shared" si="3"/>
        <v>68.5</v>
      </c>
      <c r="AN20" s="20" t="s">
        <v>198</v>
      </c>
    </row>
    <row r="21" spans="2:40" s="30" customFormat="1" ht="45" x14ac:dyDescent="0.25">
      <c r="B21" s="24">
        <v>12</v>
      </c>
      <c r="C21" s="24" t="s">
        <v>62</v>
      </c>
      <c r="D21" s="24" t="s">
        <v>24</v>
      </c>
      <c r="E21" s="24" t="s">
        <v>25</v>
      </c>
      <c r="F21" s="24">
        <v>3652494</v>
      </c>
      <c r="G21" s="24">
        <v>1</v>
      </c>
      <c r="H21" s="24">
        <v>33</v>
      </c>
      <c r="I21" s="25" t="s">
        <v>129</v>
      </c>
      <c r="J21" s="25" t="s">
        <v>99</v>
      </c>
      <c r="K21" s="37" t="s">
        <v>178</v>
      </c>
      <c r="L21" s="26">
        <v>308001073405</v>
      </c>
      <c r="M21" s="25" t="s">
        <v>120</v>
      </c>
      <c r="N21" s="25" t="s">
        <v>120</v>
      </c>
      <c r="O21" s="25" t="s">
        <v>120</v>
      </c>
      <c r="P21" s="25" t="s">
        <v>129</v>
      </c>
      <c r="Q21" s="25" t="s">
        <v>120</v>
      </c>
      <c r="R21" s="27">
        <v>2910800</v>
      </c>
      <c r="S21" s="25" t="s">
        <v>99</v>
      </c>
      <c r="T21" s="34" t="s">
        <v>171</v>
      </c>
      <c r="U21" s="25" t="s">
        <v>170</v>
      </c>
      <c r="V21" s="24" t="s">
        <v>114</v>
      </c>
      <c r="W21" s="24" t="s">
        <v>25</v>
      </c>
      <c r="X21" s="29">
        <v>100</v>
      </c>
      <c r="Y21" s="25">
        <v>0</v>
      </c>
      <c r="Z21" s="25">
        <v>0</v>
      </c>
      <c r="AA21" s="25">
        <v>0</v>
      </c>
      <c r="AB21" s="35">
        <f t="shared" si="2"/>
        <v>0</v>
      </c>
      <c r="AC21" s="36">
        <v>0</v>
      </c>
      <c r="AD21" s="36">
        <v>0</v>
      </c>
      <c r="AE21" s="36">
        <v>0</v>
      </c>
      <c r="AF21" s="36">
        <v>0</v>
      </c>
      <c r="AG21" s="36">
        <v>0</v>
      </c>
      <c r="AH21" s="36">
        <v>0</v>
      </c>
      <c r="AI21" s="36">
        <v>0</v>
      </c>
      <c r="AJ21" s="36">
        <v>0</v>
      </c>
      <c r="AK21" s="36">
        <v>0</v>
      </c>
      <c r="AL21" s="36">
        <v>0</v>
      </c>
      <c r="AM21" s="36">
        <f t="shared" si="3"/>
        <v>0</v>
      </c>
      <c r="AN21" s="20" t="s">
        <v>200</v>
      </c>
    </row>
    <row r="22" spans="2:40" ht="56.25" x14ac:dyDescent="0.25">
      <c r="B22" s="1">
        <v>13</v>
      </c>
      <c r="C22" s="1" t="s">
        <v>28</v>
      </c>
      <c r="D22" s="1" t="s">
        <v>26</v>
      </c>
      <c r="E22" s="1" t="s">
        <v>27</v>
      </c>
      <c r="F22" s="1">
        <v>3048860</v>
      </c>
      <c r="G22" s="1">
        <v>1</v>
      </c>
      <c r="H22" s="1">
        <v>213</v>
      </c>
      <c r="I22" s="6" t="s">
        <v>145</v>
      </c>
      <c r="J22" s="6" t="s">
        <v>129</v>
      </c>
      <c r="K22" s="6" t="s">
        <v>176</v>
      </c>
      <c r="L22" s="17">
        <v>308001011531</v>
      </c>
      <c r="M22" s="6" t="s">
        <v>120</v>
      </c>
      <c r="N22" s="6" t="s">
        <v>120</v>
      </c>
      <c r="O22" s="6" t="s">
        <v>120</v>
      </c>
      <c r="P22" s="6" t="s">
        <v>99</v>
      </c>
      <c r="Q22" s="6" t="s">
        <v>120</v>
      </c>
      <c r="R22" s="21">
        <v>1550000</v>
      </c>
      <c r="S22" s="6" t="s">
        <v>99</v>
      </c>
      <c r="T22" s="19" t="s">
        <v>147</v>
      </c>
      <c r="U22" s="6" t="s">
        <v>146</v>
      </c>
      <c r="V22" s="4" t="s">
        <v>115</v>
      </c>
      <c r="W22" s="1" t="s">
        <v>27</v>
      </c>
      <c r="X22" s="22">
        <v>156</v>
      </c>
      <c r="Y22" s="6">
        <v>30</v>
      </c>
      <c r="Z22" s="6">
        <v>0</v>
      </c>
      <c r="AA22" s="25">
        <v>0</v>
      </c>
      <c r="AB22" s="35">
        <f t="shared" si="2"/>
        <v>0</v>
      </c>
      <c r="AC22" s="35">
        <v>0</v>
      </c>
      <c r="AD22" s="35">
        <v>0</v>
      </c>
      <c r="AE22" s="35">
        <v>0</v>
      </c>
      <c r="AF22" s="35">
        <v>0</v>
      </c>
      <c r="AG22" s="35">
        <v>0</v>
      </c>
      <c r="AH22" s="35">
        <v>0</v>
      </c>
      <c r="AI22" s="35">
        <v>0</v>
      </c>
      <c r="AJ22" s="35">
        <v>0</v>
      </c>
      <c r="AK22" s="35">
        <v>0</v>
      </c>
      <c r="AL22" s="35">
        <v>0</v>
      </c>
      <c r="AM22" s="36">
        <f t="shared" si="3"/>
        <v>30</v>
      </c>
      <c r="AN22" s="20" t="s">
        <v>200</v>
      </c>
    </row>
    <row r="23" spans="2:40" ht="101.25" x14ac:dyDescent="0.25">
      <c r="B23" s="1">
        <v>14</v>
      </c>
      <c r="C23" s="1" t="s">
        <v>49</v>
      </c>
      <c r="D23" s="1" t="s">
        <v>29</v>
      </c>
      <c r="E23" s="1" t="s">
        <v>30</v>
      </c>
      <c r="F23" s="1">
        <v>3033535</v>
      </c>
      <c r="G23" s="1">
        <v>1</v>
      </c>
      <c r="H23" s="1">
        <v>27</v>
      </c>
      <c r="I23" s="6" t="s">
        <v>156</v>
      </c>
      <c r="J23" s="6" t="s">
        <v>129</v>
      </c>
      <c r="K23" s="6" t="s">
        <v>179</v>
      </c>
      <c r="L23" s="17">
        <v>308001011345</v>
      </c>
      <c r="M23" s="6" t="s">
        <v>120</v>
      </c>
      <c r="N23" s="6" t="s">
        <v>120</v>
      </c>
      <c r="O23" s="6" t="s">
        <v>120</v>
      </c>
      <c r="P23" s="6" t="s">
        <v>155</v>
      </c>
      <c r="Q23" s="6" t="s">
        <v>120</v>
      </c>
      <c r="R23" s="21">
        <v>2373706</v>
      </c>
      <c r="S23" s="6" t="s">
        <v>99</v>
      </c>
      <c r="T23" s="19" t="s">
        <v>157</v>
      </c>
      <c r="U23" s="6" t="s">
        <v>156</v>
      </c>
      <c r="V23" s="1" t="s">
        <v>49</v>
      </c>
      <c r="W23" s="1" t="s">
        <v>30</v>
      </c>
      <c r="X23" s="22">
        <v>300</v>
      </c>
      <c r="Y23" s="6">
        <v>0</v>
      </c>
      <c r="Z23" s="6">
        <v>0</v>
      </c>
      <c r="AA23" s="25">
        <v>0</v>
      </c>
      <c r="AB23" s="35">
        <f t="shared" si="2"/>
        <v>0</v>
      </c>
      <c r="AC23" s="35">
        <v>0</v>
      </c>
      <c r="AD23" s="35">
        <v>0</v>
      </c>
      <c r="AE23" s="35">
        <v>0</v>
      </c>
      <c r="AF23" s="35">
        <v>0</v>
      </c>
      <c r="AG23" s="35">
        <v>0</v>
      </c>
      <c r="AH23" s="35">
        <v>0</v>
      </c>
      <c r="AI23" s="35">
        <v>0</v>
      </c>
      <c r="AJ23" s="35">
        <v>0</v>
      </c>
      <c r="AK23" s="35">
        <v>0</v>
      </c>
      <c r="AL23" s="35">
        <v>0</v>
      </c>
      <c r="AM23" s="36">
        <f t="shared" si="3"/>
        <v>0</v>
      </c>
      <c r="AN23" s="20" t="s">
        <v>200</v>
      </c>
    </row>
    <row r="24" spans="2:40" s="30" customFormat="1" ht="67.5" x14ac:dyDescent="0.25">
      <c r="B24" s="24">
        <v>15</v>
      </c>
      <c r="C24" s="24" t="s">
        <v>63</v>
      </c>
      <c r="D24" s="24" t="s">
        <v>65</v>
      </c>
      <c r="E24" s="24" t="s">
        <v>64</v>
      </c>
      <c r="F24" s="24">
        <v>3143282628</v>
      </c>
      <c r="G24" s="24">
        <v>1</v>
      </c>
      <c r="H24" s="24">
        <v>348</v>
      </c>
      <c r="I24" s="25" t="s">
        <v>99</v>
      </c>
      <c r="J24" s="25" t="s">
        <v>99</v>
      </c>
      <c r="K24" s="6" t="s">
        <v>176</v>
      </c>
      <c r="L24" s="26">
        <v>308001000751</v>
      </c>
      <c r="M24" s="25" t="s">
        <v>120</v>
      </c>
      <c r="N24" s="25" t="s">
        <v>120</v>
      </c>
      <c r="O24" s="25" t="s">
        <v>120</v>
      </c>
      <c r="P24" s="25" t="s">
        <v>99</v>
      </c>
      <c r="Q24" s="25" t="s">
        <v>120</v>
      </c>
      <c r="R24" s="27">
        <v>2028590</v>
      </c>
      <c r="S24" s="25" t="s">
        <v>99</v>
      </c>
      <c r="T24" s="19" t="s">
        <v>165</v>
      </c>
      <c r="U24" s="25" t="s">
        <v>99</v>
      </c>
      <c r="V24" s="28" t="s">
        <v>116</v>
      </c>
      <c r="W24" s="24" t="s">
        <v>64</v>
      </c>
      <c r="X24" s="29">
        <v>340</v>
      </c>
      <c r="Y24" s="25">
        <v>30</v>
      </c>
      <c r="Z24" s="25">
        <v>10</v>
      </c>
      <c r="AA24" s="25">
        <v>25</v>
      </c>
      <c r="AB24" s="35">
        <f t="shared" si="2"/>
        <v>17.5</v>
      </c>
      <c r="AC24" s="36">
        <v>2</v>
      </c>
      <c r="AD24" s="36">
        <v>3</v>
      </c>
      <c r="AE24" s="36">
        <v>1.5</v>
      </c>
      <c r="AF24" s="36">
        <v>3</v>
      </c>
      <c r="AG24" s="36">
        <v>0</v>
      </c>
      <c r="AH24" s="36">
        <v>2</v>
      </c>
      <c r="AI24" s="36">
        <v>2</v>
      </c>
      <c r="AJ24" s="36">
        <v>0</v>
      </c>
      <c r="AK24" s="36">
        <v>2</v>
      </c>
      <c r="AL24" s="36">
        <v>2</v>
      </c>
      <c r="AM24" s="36">
        <f t="shared" si="3"/>
        <v>82.5</v>
      </c>
      <c r="AN24" s="20" t="s">
        <v>201</v>
      </c>
    </row>
    <row r="25" spans="2:40" ht="56.25" x14ac:dyDescent="0.25">
      <c r="B25" s="1">
        <v>16</v>
      </c>
      <c r="C25" s="1" t="s">
        <v>31</v>
      </c>
      <c r="D25" s="1" t="s">
        <v>32</v>
      </c>
      <c r="E25" s="1" t="s">
        <v>33</v>
      </c>
      <c r="F25" s="1">
        <v>3007018981</v>
      </c>
      <c r="G25" s="1">
        <v>1</v>
      </c>
      <c r="H25" s="1">
        <v>68</v>
      </c>
      <c r="I25" s="6" t="s">
        <v>173</v>
      </c>
      <c r="J25" s="6" t="s">
        <v>129</v>
      </c>
      <c r="K25" s="6" t="s">
        <v>176</v>
      </c>
      <c r="L25" s="17">
        <v>308001004829</v>
      </c>
      <c r="M25" s="6" t="s">
        <v>120</v>
      </c>
      <c r="N25" s="6" t="s">
        <v>120</v>
      </c>
      <c r="O25" s="6" t="s">
        <v>120</v>
      </c>
      <c r="P25" s="6" t="s">
        <v>129</v>
      </c>
      <c r="Q25" s="6" t="s">
        <v>120</v>
      </c>
      <c r="R25" s="21">
        <v>1654600</v>
      </c>
      <c r="S25" s="6" t="s">
        <v>99</v>
      </c>
      <c r="T25" s="19" t="s">
        <v>162</v>
      </c>
      <c r="U25" s="6" t="s">
        <v>129</v>
      </c>
      <c r="V25" s="1" t="s">
        <v>31</v>
      </c>
      <c r="W25" s="1" t="s">
        <v>33</v>
      </c>
      <c r="X25" s="22">
        <v>150</v>
      </c>
      <c r="Y25" s="6">
        <v>0</v>
      </c>
      <c r="Z25" s="6">
        <v>0</v>
      </c>
      <c r="AA25" s="37">
        <v>0</v>
      </c>
      <c r="AB25" s="35">
        <f t="shared" si="2"/>
        <v>0</v>
      </c>
      <c r="AC25" s="35">
        <v>0</v>
      </c>
      <c r="AD25" s="35">
        <v>0</v>
      </c>
      <c r="AE25" s="35">
        <v>0</v>
      </c>
      <c r="AF25" s="35">
        <v>0</v>
      </c>
      <c r="AG25" s="35">
        <v>0</v>
      </c>
      <c r="AH25" s="35">
        <v>0</v>
      </c>
      <c r="AI25" s="35">
        <v>0</v>
      </c>
      <c r="AJ25" s="35">
        <v>0</v>
      </c>
      <c r="AK25" s="35">
        <v>0</v>
      </c>
      <c r="AL25" s="35">
        <v>0</v>
      </c>
      <c r="AM25" s="36">
        <f t="shared" si="3"/>
        <v>0</v>
      </c>
      <c r="AN25" s="20" t="s">
        <v>200</v>
      </c>
    </row>
    <row r="26" spans="2:40" ht="101.25" x14ac:dyDescent="0.25">
      <c r="B26" s="1">
        <v>17</v>
      </c>
      <c r="C26" s="1" t="s">
        <v>36</v>
      </c>
      <c r="D26" s="1" t="s">
        <v>35</v>
      </c>
      <c r="E26" s="1" t="s">
        <v>34</v>
      </c>
      <c r="F26" s="1" t="s">
        <v>98</v>
      </c>
      <c r="G26" s="1">
        <v>1</v>
      </c>
      <c r="H26" s="1">
        <v>31</v>
      </c>
      <c r="I26" s="6" t="s">
        <v>158</v>
      </c>
      <c r="J26" s="6" t="s">
        <v>129</v>
      </c>
      <c r="K26" s="6" t="s">
        <v>179</v>
      </c>
      <c r="L26" s="17">
        <v>308001006503</v>
      </c>
      <c r="M26" s="6" t="s">
        <v>120</v>
      </c>
      <c r="N26" s="6" t="s">
        <v>120</v>
      </c>
      <c r="O26" s="6" t="s">
        <v>120</v>
      </c>
      <c r="P26" s="6" t="s">
        <v>129</v>
      </c>
      <c r="Q26" s="6" t="s">
        <v>120</v>
      </c>
      <c r="R26" s="21" t="s">
        <v>123</v>
      </c>
      <c r="S26" s="6" t="s">
        <v>99</v>
      </c>
      <c r="T26" s="19" t="s">
        <v>166</v>
      </c>
      <c r="U26" s="6" t="s">
        <v>158</v>
      </c>
      <c r="V26" s="4" t="s">
        <v>117</v>
      </c>
      <c r="W26" s="1" t="s">
        <v>34</v>
      </c>
      <c r="X26" s="22" t="s">
        <v>141</v>
      </c>
      <c r="Y26" s="6">
        <v>0</v>
      </c>
      <c r="Z26" s="6">
        <v>0</v>
      </c>
      <c r="AA26" s="25">
        <v>0</v>
      </c>
      <c r="AB26" s="35">
        <f t="shared" si="2"/>
        <v>0</v>
      </c>
      <c r="AC26" s="35">
        <v>0</v>
      </c>
      <c r="AD26" s="35">
        <v>0</v>
      </c>
      <c r="AE26" s="35">
        <v>0</v>
      </c>
      <c r="AF26" s="35">
        <v>0</v>
      </c>
      <c r="AG26" s="35">
        <v>0</v>
      </c>
      <c r="AH26" s="35">
        <v>0</v>
      </c>
      <c r="AI26" s="35">
        <v>0</v>
      </c>
      <c r="AJ26" s="35">
        <v>0</v>
      </c>
      <c r="AK26" s="35">
        <v>0</v>
      </c>
      <c r="AL26" s="35">
        <v>0</v>
      </c>
      <c r="AM26" s="36">
        <f t="shared" si="3"/>
        <v>0</v>
      </c>
      <c r="AN26" s="20" t="s">
        <v>200</v>
      </c>
    </row>
    <row r="27" spans="2:40" ht="88.5" customHeight="1" x14ac:dyDescent="0.25">
      <c r="B27" s="1">
        <v>18</v>
      </c>
      <c r="C27" s="1" t="s">
        <v>37</v>
      </c>
      <c r="D27" s="1" t="s">
        <v>38</v>
      </c>
      <c r="E27" s="1" t="s">
        <v>34</v>
      </c>
      <c r="F27" s="1" t="s">
        <v>97</v>
      </c>
      <c r="G27" s="1">
        <v>1</v>
      </c>
      <c r="H27" s="1">
        <v>33</v>
      </c>
      <c r="I27" s="20" t="s">
        <v>150</v>
      </c>
      <c r="J27" s="6" t="s">
        <v>99</v>
      </c>
      <c r="K27" s="20" t="s">
        <v>180</v>
      </c>
      <c r="L27" s="18" t="s">
        <v>103</v>
      </c>
      <c r="M27" s="20" t="s">
        <v>121</v>
      </c>
      <c r="N27" s="20" t="s">
        <v>149</v>
      </c>
      <c r="O27" s="20" t="s">
        <v>121</v>
      </c>
      <c r="P27" s="20" t="s">
        <v>148</v>
      </c>
      <c r="Q27" s="20" t="s">
        <v>122</v>
      </c>
      <c r="R27" s="20" t="s">
        <v>149</v>
      </c>
      <c r="S27" s="20" t="s">
        <v>151</v>
      </c>
      <c r="T27" s="19" t="s">
        <v>154</v>
      </c>
      <c r="U27" s="20" t="s">
        <v>150</v>
      </c>
      <c r="V27" s="19" t="s">
        <v>118</v>
      </c>
      <c r="W27" s="1" t="s">
        <v>34</v>
      </c>
      <c r="X27" s="22" t="s">
        <v>141</v>
      </c>
      <c r="Y27" s="6">
        <v>0</v>
      </c>
      <c r="Z27" s="6">
        <v>0</v>
      </c>
      <c r="AA27" s="37">
        <v>0</v>
      </c>
      <c r="AB27" s="35">
        <f t="shared" si="2"/>
        <v>0</v>
      </c>
      <c r="AC27" s="35">
        <v>0</v>
      </c>
      <c r="AD27" s="35">
        <v>0</v>
      </c>
      <c r="AE27" s="35">
        <v>0</v>
      </c>
      <c r="AF27" s="35">
        <v>0</v>
      </c>
      <c r="AG27" s="35">
        <v>0</v>
      </c>
      <c r="AH27" s="35">
        <v>0</v>
      </c>
      <c r="AI27" s="35">
        <v>0</v>
      </c>
      <c r="AJ27" s="35">
        <v>0</v>
      </c>
      <c r="AK27" s="35">
        <v>0</v>
      </c>
      <c r="AL27" s="35">
        <v>0</v>
      </c>
      <c r="AM27" s="36">
        <f t="shared" si="3"/>
        <v>0</v>
      </c>
      <c r="AN27" s="20" t="s">
        <v>200</v>
      </c>
    </row>
    <row r="28" spans="2:40" ht="90" x14ac:dyDescent="0.25">
      <c r="B28" s="1">
        <v>19</v>
      </c>
      <c r="C28" s="1" t="s">
        <v>39</v>
      </c>
      <c r="D28" s="1" t="s">
        <v>40</v>
      </c>
      <c r="E28" s="1" t="s">
        <v>41</v>
      </c>
      <c r="F28" s="1">
        <v>3651864</v>
      </c>
      <c r="G28" s="1">
        <v>1</v>
      </c>
      <c r="H28" s="1">
        <v>47</v>
      </c>
      <c r="I28" s="6" t="s">
        <v>174</v>
      </c>
      <c r="J28" s="6" t="s">
        <v>99</v>
      </c>
      <c r="K28" s="6" t="s">
        <v>176</v>
      </c>
      <c r="L28" s="17">
        <v>308001017238</v>
      </c>
      <c r="M28" s="6" t="s">
        <v>120</v>
      </c>
      <c r="N28" s="6" t="s">
        <v>120</v>
      </c>
      <c r="O28" s="6" t="s">
        <v>120</v>
      </c>
      <c r="P28" s="6" t="s">
        <v>129</v>
      </c>
      <c r="Q28" s="6" t="s">
        <v>120</v>
      </c>
      <c r="R28" s="21">
        <v>1500000</v>
      </c>
      <c r="S28" s="6" t="s">
        <v>129</v>
      </c>
      <c r="T28" s="19" t="s">
        <v>159</v>
      </c>
      <c r="U28" s="6" t="s">
        <v>174</v>
      </c>
      <c r="V28" s="1" t="s">
        <v>39</v>
      </c>
      <c r="W28" s="1" t="s">
        <v>41</v>
      </c>
      <c r="X28" s="22">
        <v>100</v>
      </c>
      <c r="Y28" s="6">
        <v>0</v>
      </c>
      <c r="Z28" s="6">
        <v>0</v>
      </c>
      <c r="AA28" s="25">
        <v>0</v>
      </c>
      <c r="AB28" s="35">
        <f t="shared" si="2"/>
        <v>0</v>
      </c>
      <c r="AC28" s="35">
        <v>0</v>
      </c>
      <c r="AD28" s="35">
        <v>0</v>
      </c>
      <c r="AE28" s="35">
        <v>0</v>
      </c>
      <c r="AF28" s="35">
        <v>0</v>
      </c>
      <c r="AG28" s="35">
        <v>0</v>
      </c>
      <c r="AH28" s="35">
        <v>0</v>
      </c>
      <c r="AI28" s="35">
        <v>0</v>
      </c>
      <c r="AJ28" s="35">
        <v>0</v>
      </c>
      <c r="AK28" s="35">
        <v>0</v>
      </c>
      <c r="AL28" s="35">
        <v>0</v>
      </c>
      <c r="AM28" s="36">
        <f t="shared" si="3"/>
        <v>0</v>
      </c>
      <c r="AN28" s="20" t="s">
        <v>200</v>
      </c>
    </row>
    <row r="29" spans="2:40" ht="56.25" x14ac:dyDescent="0.25">
      <c r="B29" s="1">
        <v>20</v>
      </c>
      <c r="C29" s="1" t="s">
        <v>42</v>
      </c>
      <c r="D29" s="1" t="s">
        <v>43</v>
      </c>
      <c r="E29" s="1" t="s">
        <v>44</v>
      </c>
      <c r="F29" s="1">
        <v>3344105</v>
      </c>
      <c r="G29" s="1">
        <v>1</v>
      </c>
      <c r="H29" s="1">
        <v>214</v>
      </c>
      <c r="I29" s="6" t="s">
        <v>175</v>
      </c>
      <c r="J29" s="6" t="s">
        <v>99</v>
      </c>
      <c r="K29" s="6" t="s">
        <v>176</v>
      </c>
      <c r="L29" s="17">
        <v>308001009928</v>
      </c>
      <c r="M29" s="6" t="s">
        <v>120</v>
      </c>
      <c r="N29" s="6" t="s">
        <v>120</v>
      </c>
      <c r="O29" s="6" t="s">
        <v>120</v>
      </c>
      <c r="P29" s="6" t="s">
        <v>129</v>
      </c>
      <c r="Q29" s="6" t="s">
        <v>120</v>
      </c>
      <c r="R29" s="21">
        <v>1723399</v>
      </c>
      <c r="S29" s="6" t="s">
        <v>99</v>
      </c>
      <c r="T29" s="19" t="s">
        <v>162</v>
      </c>
      <c r="U29" s="6" t="s">
        <v>175</v>
      </c>
      <c r="V29" s="1" t="s">
        <v>42</v>
      </c>
      <c r="W29" s="1" t="s">
        <v>44</v>
      </c>
      <c r="X29" s="22">
        <v>250</v>
      </c>
      <c r="Y29" s="6">
        <v>0</v>
      </c>
      <c r="Z29" s="6">
        <v>10</v>
      </c>
      <c r="AA29" s="25">
        <v>0</v>
      </c>
      <c r="AB29" s="35">
        <f t="shared" si="2"/>
        <v>0</v>
      </c>
      <c r="AC29" s="35">
        <v>0</v>
      </c>
      <c r="AD29" s="35">
        <v>0</v>
      </c>
      <c r="AE29" s="35">
        <v>0</v>
      </c>
      <c r="AF29" s="35">
        <v>0</v>
      </c>
      <c r="AG29" s="35">
        <v>0</v>
      </c>
      <c r="AH29" s="35">
        <v>0</v>
      </c>
      <c r="AI29" s="35">
        <v>0</v>
      </c>
      <c r="AJ29" s="35">
        <v>0</v>
      </c>
      <c r="AK29" s="35">
        <v>0</v>
      </c>
      <c r="AL29" s="35">
        <v>0</v>
      </c>
      <c r="AM29" s="36">
        <f t="shared" si="3"/>
        <v>10</v>
      </c>
      <c r="AN29" s="20" t="s">
        <v>200</v>
      </c>
    </row>
    <row r="30" spans="2:40" ht="67.5" x14ac:dyDescent="0.25">
      <c r="B30" s="1">
        <v>21</v>
      </c>
      <c r="C30" s="1" t="s">
        <v>45</v>
      </c>
      <c r="D30" s="1" t="s">
        <v>46</v>
      </c>
      <c r="E30" s="1" t="s">
        <v>48</v>
      </c>
      <c r="F30" s="1">
        <v>3004395281</v>
      </c>
      <c r="G30" s="1">
        <v>1</v>
      </c>
      <c r="H30" s="1" t="s">
        <v>47</v>
      </c>
      <c r="I30" s="6" t="s">
        <v>129</v>
      </c>
      <c r="J30" s="6" t="s">
        <v>129</v>
      </c>
      <c r="K30" s="6" t="s">
        <v>179</v>
      </c>
      <c r="L30" s="17">
        <v>308001074355</v>
      </c>
      <c r="M30" s="6" t="s">
        <v>120</v>
      </c>
      <c r="N30" s="6" t="s">
        <v>120</v>
      </c>
      <c r="O30" s="6" t="s">
        <v>120</v>
      </c>
      <c r="P30" s="6" t="s">
        <v>129</v>
      </c>
      <c r="Q30" s="6" t="s">
        <v>120</v>
      </c>
      <c r="R30" s="21">
        <v>1880667</v>
      </c>
      <c r="S30" s="6" t="s">
        <v>99</v>
      </c>
      <c r="T30" s="19" t="s">
        <v>167</v>
      </c>
      <c r="U30" s="6" t="s">
        <v>129</v>
      </c>
      <c r="V30" s="1" t="s">
        <v>45</v>
      </c>
      <c r="W30" s="1" t="s">
        <v>48</v>
      </c>
      <c r="X30" s="22">
        <v>100</v>
      </c>
      <c r="Y30" s="6">
        <v>0</v>
      </c>
      <c r="Z30" s="6">
        <v>0</v>
      </c>
      <c r="AA30" s="25">
        <v>0</v>
      </c>
      <c r="AB30" s="35">
        <f t="shared" si="2"/>
        <v>0</v>
      </c>
      <c r="AC30" s="35">
        <v>0</v>
      </c>
      <c r="AD30" s="35">
        <v>0</v>
      </c>
      <c r="AE30" s="35">
        <v>0</v>
      </c>
      <c r="AF30" s="35">
        <v>0</v>
      </c>
      <c r="AG30" s="35">
        <v>0</v>
      </c>
      <c r="AH30" s="35">
        <v>0</v>
      </c>
      <c r="AI30" s="35">
        <v>0</v>
      </c>
      <c r="AJ30" s="35">
        <v>0</v>
      </c>
      <c r="AK30" s="35">
        <v>0</v>
      </c>
      <c r="AL30" s="35">
        <v>0</v>
      </c>
      <c r="AM30" s="36">
        <f t="shared" si="3"/>
        <v>0</v>
      </c>
      <c r="AN30" s="20" t="s">
        <v>200</v>
      </c>
    </row>
    <row r="31" spans="2:40" x14ac:dyDescent="0.25">
      <c r="B31" s="24">
        <v>22</v>
      </c>
      <c r="C31" s="24" t="s">
        <v>59</v>
      </c>
      <c r="D31" s="24" t="s">
        <v>60</v>
      </c>
      <c r="E31" s="24" t="s">
        <v>61</v>
      </c>
      <c r="F31" s="24"/>
      <c r="G31" s="24">
        <v>1</v>
      </c>
      <c r="H31" s="24" t="s">
        <v>47</v>
      </c>
      <c r="I31" s="25" t="s">
        <v>160</v>
      </c>
      <c r="J31" s="25" t="s">
        <v>160</v>
      </c>
      <c r="K31" s="25" t="s">
        <v>179</v>
      </c>
      <c r="L31" s="26">
        <v>308001800251</v>
      </c>
      <c r="M31" s="25" t="s">
        <v>120</v>
      </c>
      <c r="N31" s="25" t="s">
        <v>160</v>
      </c>
      <c r="O31" s="25" t="s">
        <v>160</v>
      </c>
      <c r="P31" s="25" t="s">
        <v>160</v>
      </c>
      <c r="Q31" s="25" t="s">
        <v>123</v>
      </c>
      <c r="R31" s="27" t="s">
        <v>160</v>
      </c>
      <c r="S31" s="25" t="s">
        <v>160</v>
      </c>
      <c r="T31" s="34" t="s">
        <v>160</v>
      </c>
      <c r="U31" s="25" t="s">
        <v>161</v>
      </c>
      <c r="V31" s="24" t="s">
        <v>119</v>
      </c>
      <c r="W31" s="24" t="s">
        <v>61</v>
      </c>
      <c r="X31" s="29">
        <v>0</v>
      </c>
      <c r="Y31" s="25">
        <v>0</v>
      </c>
      <c r="Z31" s="25">
        <v>0</v>
      </c>
      <c r="AA31" s="25">
        <v>0</v>
      </c>
      <c r="AB31" s="35">
        <f t="shared" si="2"/>
        <v>0</v>
      </c>
      <c r="AC31" s="35">
        <v>0</v>
      </c>
      <c r="AD31" s="35">
        <v>0</v>
      </c>
      <c r="AE31" s="35">
        <v>0</v>
      </c>
      <c r="AF31" s="35">
        <v>0</v>
      </c>
      <c r="AG31" s="35">
        <v>0</v>
      </c>
      <c r="AH31" s="35">
        <v>0</v>
      </c>
      <c r="AI31" s="35">
        <v>0</v>
      </c>
      <c r="AJ31" s="35">
        <v>0</v>
      </c>
      <c r="AK31" s="35">
        <v>0</v>
      </c>
      <c r="AL31" s="35">
        <v>0</v>
      </c>
      <c r="AM31" s="36">
        <f t="shared" si="3"/>
        <v>0</v>
      </c>
      <c r="AN31" s="20" t="s">
        <v>129</v>
      </c>
    </row>
    <row r="36" spans="3:10" x14ac:dyDescent="0.25">
      <c r="C36" s="38" t="s">
        <v>184</v>
      </c>
      <c r="D36" s="38" t="s">
        <v>183</v>
      </c>
      <c r="E36" s="38" t="s">
        <v>181</v>
      </c>
      <c r="F36" s="38" t="s">
        <v>185</v>
      </c>
      <c r="G36" s="38" t="s">
        <v>186</v>
      </c>
      <c r="I36" s="38" t="s">
        <v>187</v>
      </c>
      <c r="J36" s="38" t="s">
        <v>188</v>
      </c>
    </row>
    <row r="37" spans="3:10" x14ac:dyDescent="0.25">
      <c r="C37" s="38" t="s">
        <v>189</v>
      </c>
      <c r="D37" s="38" t="s">
        <v>182</v>
      </c>
      <c r="E37" s="38" t="s">
        <v>182</v>
      </c>
      <c r="F37" s="38" t="s">
        <v>182</v>
      </c>
      <c r="G37" s="38" t="s">
        <v>182</v>
      </c>
      <c r="I37" s="38" t="s">
        <v>182</v>
      </c>
      <c r="J37" s="38" t="s">
        <v>182</v>
      </c>
    </row>
    <row r="40" spans="3:10" x14ac:dyDescent="0.25">
      <c r="C40" s="38" t="s">
        <v>190</v>
      </c>
    </row>
    <row r="41" spans="3:10" x14ac:dyDescent="0.25">
      <c r="C41" s="38" t="s">
        <v>191</v>
      </c>
    </row>
  </sheetData>
  <autoFilter ref="B8:AN31" xr:uid="{75ED6C3E-312D-422D-AEE3-290EB613DA1F}"/>
  <mergeCells count="4">
    <mergeCell ref="Y7:Z7"/>
    <mergeCell ref="AA7:AB7"/>
    <mergeCell ref="AC7:AL7"/>
    <mergeCell ref="B6:AN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CUADRO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Lino Torregrosa</dc:creator>
  <cp:lastModifiedBy>Wendy J. Rosania Silvera</cp:lastModifiedBy>
  <dcterms:created xsi:type="dcterms:W3CDTF">2021-10-19T15:20:09Z</dcterms:created>
  <dcterms:modified xsi:type="dcterms:W3CDTF">2021-10-26T22:01:42Z</dcterms:modified>
</cp:coreProperties>
</file>