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COPIA SR ALVARADO\Escritorio\personal\ALCALDIA\SISTEMA INTEGRADO DE GESTIÓN\DOCUMENTOS SGA\2021\"/>
    </mc:Choice>
  </mc:AlternateContent>
  <bookViews>
    <workbookView xWindow="0" yWindow="0" windowWidth="20400" windowHeight="7755" activeTab="1"/>
  </bookViews>
  <sheets>
    <sheet name="Instructivo" sheetId="3" r:id="rId1"/>
    <sheet name=" Matriz ASPECTOS E IMPACTOS" sheetId="1" r:id="rId2"/>
    <sheet name=" Control de cambio" sheetId="5" state="hidden" r:id="rId3"/>
    <sheet name="Formulas" sheetId="2" state="hidden" r:id="rId4"/>
  </sheets>
  <definedNames>
    <definedName name="_xlnm._FilterDatabase" localSheetId="1" hidden="1">' Matriz ASPECTOS E IMPACTOS'!$B$1:$AA$154</definedName>
    <definedName name="_xlnm._FilterDatabase" localSheetId="3" hidden="1">Formulas!$C$7:$AC$46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30" i="1" l="1"/>
  <c r="X131" i="1"/>
  <c r="X132" i="1"/>
  <c r="X126" i="1"/>
  <c r="W130" i="1"/>
  <c r="W131" i="1"/>
  <c r="W132" i="1"/>
  <c r="U131" i="1"/>
  <c r="U132" i="1"/>
  <c r="U130" i="1"/>
  <c r="Q130" i="1"/>
  <c r="Q131" i="1"/>
  <c r="Q132" i="1"/>
  <c r="N130" i="1"/>
  <c r="N131" i="1"/>
  <c r="N132" i="1"/>
  <c r="X8" i="1" l="1"/>
  <c r="U123" i="1" l="1"/>
  <c r="Q123" i="1"/>
  <c r="N123" i="1"/>
  <c r="W123" i="1" s="1"/>
  <c r="X123" i="1" s="1"/>
  <c r="U126" i="1" l="1"/>
  <c r="Q126" i="1"/>
  <c r="N126" i="1"/>
  <c r="N127" i="1"/>
  <c r="W126" i="1" l="1"/>
  <c r="U125" i="1"/>
  <c r="U127" i="1"/>
  <c r="Q127" i="1"/>
  <c r="W127" i="1" l="1"/>
  <c r="X127" i="1" s="1"/>
  <c r="Q124" i="1"/>
  <c r="N124" i="1"/>
  <c r="U124" i="1"/>
  <c r="U122" i="1"/>
  <c r="Q122" i="1"/>
  <c r="N122" i="1"/>
  <c r="U120" i="1"/>
  <c r="U121" i="1"/>
  <c r="Q120" i="1"/>
  <c r="N120" i="1"/>
  <c r="U116" i="1"/>
  <c r="U118" i="1"/>
  <c r="Q118" i="1"/>
  <c r="Q116" i="1"/>
  <c r="N116" i="1"/>
  <c r="N118" i="1"/>
  <c r="U114" i="1"/>
  <c r="N114" i="1"/>
  <c r="Q114" i="1"/>
  <c r="Q113" i="1"/>
  <c r="N113" i="1"/>
  <c r="U108" i="1"/>
  <c r="U109" i="1"/>
  <c r="U110" i="1"/>
  <c r="U111" i="1"/>
  <c r="U112" i="1"/>
  <c r="U113" i="1"/>
  <c r="W122" i="1" l="1"/>
  <c r="X122" i="1" s="1"/>
  <c r="W124" i="1"/>
  <c r="X124" i="1" s="1"/>
  <c r="W120" i="1"/>
  <c r="X120" i="1" s="1"/>
  <c r="W118" i="1"/>
  <c r="X118" i="1" s="1"/>
  <c r="W114" i="1"/>
  <c r="X114" i="1" s="1"/>
  <c r="W116" i="1"/>
  <c r="X116" i="1" s="1"/>
  <c r="W113" i="1"/>
  <c r="X113" i="1" s="1"/>
  <c r="N110" i="1"/>
  <c r="Q110" i="1"/>
  <c r="N111" i="1"/>
  <c r="Q111" i="1"/>
  <c r="N112" i="1"/>
  <c r="Q112" i="1"/>
  <c r="N108" i="1"/>
  <c r="Q108" i="1"/>
  <c r="W108" i="1" l="1"/>
  <c r="X108" i="1" s="1"/>
  <c r="W111" i="1"/>
  <c r="X111" i="1" s="1"/>
  <c r="W112" i="1"/>
  <c r="X112" i="1" s="1"/>
  <c r="W110" i="1"/>
  <c r="X110" i="1" s="1"/>
  <c r="U105" i="1"/>
  <c r="U107" i="1"/>
  <c r="U98" i="1" l="1"/>
  <c r="Q98" i="1"/>
  <c r="N98" i="1"/>
  <c r="Q104" i="1"/>
  <c r="Q105" i="1"/>
  <c r="Q107" i="1"/>
  <c r="N104" i="1"/>
  <c r="N105" i="1"/>
  <c r="N107" i="1"/>
  <c r="U101" i="1"/>
  <c r="U102" i="1"/>
  <c r="U103" i="1"/>
  <c r="Q101" i="1"/>
  <c r="Q102" i="1"/>
  <c r="Q103" i="1"/>
  <c r="N101" i="1"/>
  <c r="N102" i="1"/>
  <c r="N103" i="1"/>
  <c r="W98" i="1" l="1"/>
  <c r="X98" i="1" s="1"/>
  <c r="W107" i="1"/>
  <c r="X107" i="1" s="1"/>
  <c r="W105" i="1"/>
  <c r="X105" i="1" s="1"/>
  <c r="W103" i="1"/>
  <c r="X103" i="1" s="1"/>
  <c r="W101" i="1"/>
  <c r="X101" i="1" s="1"/>
  <c r="W102" i="1"/>
  <c r="X102" i="1" s="1"/>
  <c r="U100" i="1"/>
  <c r="U99" i="1"/>
  <c r="U97" i="1"/>
  <c r="Q100" i="1"/>
  <c r="Q99" i="1"/>
  <c r="Q97" i="1"/>
  <c r="N97" i="1"/>
  <c r="N99" i="1"/>
  <c r="N100" i="1"/>
  <c r="U95" i="1"/>
  <c r="Q95" i="1"/>
  <c r="Q96" i="1"/>
  <c r="W97" i="1" l="1"/>
  <c r="X97" i="1" s="1"/>
  <c r="W99" i="1"/>
  <c r="X99" i="1" s="1"/>
  <c r="W100" i="1"/>
  <c r="X100" i="1" s="1"/>
  <c r="N95" i="1"/>
  <c r="W95" i="1" s="1"/>
  <c r="X95" i="1" s="1"/>
  <c r="U92" i="1"/>
  <c r="U90" i="1"/>
  <c r="Q92" i="1"/>
  <c r="Q90" i="1"/>
  <c r="N92" i="1"/>
  <c r="N90" i="1"/>
  <c r="U85" i="1"/>
  <c r="U83" i="1"/>
  <c r="U81" i="1"/>
  <c r="Q85" i="1"/>
  <c r="Q83" i="1"/>
  <c r="Q81" i="1"/>
  <c r="N85" i="1"/>
  <c r="N83" i="1"/>
  <c r="N81" i="1"/>
  <c r="U78" i="1"/>
  <c r="U75" i="1"/>
  <c r="U88" i="1"/>
  <c r="U86" i="1"/>
  <c r="Q88" i="1"/>
  <c r="Q86" i="1"/>
  <c r="Q78" i="1"/>
  <c r="N88" i="1"/>
  <c r="N86" i="1"/>
  <c r="Q75" i="1"/>
  <c r="N78" i="1"/>
  <c r="N75" i="1"/>
  <c r="U72" i="1"/>
  <c r="U70" i="1"/>
  <c r="Q72" i="1"/>
  <c r="Q70" i="1"/>
  <c r="N72" i="1"/>
  <c r="N70" i="1"/>
  <c r="W90" i="1" l="1"/>
  <c r="X90" i="1" s="1"/>
  <c r="W92" i="1"/>
  <c r="X92" i="1" s="1"/>
  <c r="W75" i="1"/>
  <c r="X75" i="1" s="1"/>
  <c r="W81" i="1"/>
  <c r="X81" i="1" s="1"/>
  <c r="W88" i="1"/>
  <c r="X88" i="1" s="1"/>
  <c r="W78" i="1"/>
  <c r="X78" i="1" s="1"/>
  <c r="W83" i="1"/>
  <c r="X83" i="1" s="1"/>
  <c r="W70" i="1"/>
  <c r="X70" i="1" s="1"/>
  <c r="W85" i="1"/>
  <c r="X85" i="1" s="1"/>
  <c r="W72" i="1"/>
  <c r="X72" i="1" s="1"/>
  <c r="W86" i="1"/>
  <c r="X86" i="1" s="1"/>
  <c r="U68" i="1"/>
  <c r="U66" i="1"/>
  <c r="U65" i="1"/>
  <c r="U64" i="1"/>
  <c r="Q68" i="1"/>
  <c r="Q66" i="1"/>
  <c r="Q65" i="1"/>
  <c r="Q64" i="1"/>
  <c r="N64" i="1"/>
  <c r="N65" i="1"/>
  <c r="N66" i="1"/>
  <c r="N68" i="1"/>
  <c r="N63" i="1"/>
  <c r="N62" i="1"/>
  <c r="N61" i="1"/>
  <c r="U63" i="1"/>
  <c r="U62" i="1"/>
  <c r="U61" i="1"/>
  <c r="Q62" i="1"/>
  <c r="Q63" i="1"/>
  <c r="Q61" i="1"/>
  <c r="U60" i="1"/>
  <c r="U59" i="1"/>
  <c r="U58" i="1"/>
  <c r="U57" i="1"/>
  <c r="Q60" i="1"/>
  <c r="Q59" i="1"/>
  <c r="Q58" i="1"/>
  <c r="Q57" i="1"/>
  <c r="W63" i="1" l="1"/>
  <c r="X63" i="1" s="1"/>
  <c r="W66" i="1"/>
  <c r="X66" i="1" s="1"/>
  <c r="W68" i="1"/>
  <c r="X68" i="1" s="1"/>
  <c r="W61" i="1"/>
  <c r="X61" i="1" s="1"/>
  <c r="W62" i="1"/>
  <c r="X62" i="1" s="1"/>
  <c r="W65" i="1"/>
  <c r="X65" i="1" s="1"/>
  <c r="W64" i="1"/>
  <c r="X64" i="1" s="1"/>
  <c r="N60" i="1"/>
  <c r="W60" i="1" s="1"/>
  <c r="X60" i="1" s="1"/>
  <c r="N59" i="1"/>
  <c r="W59" i="1" s="1"/>
  <c r="X59" i="1" s="1"/>
  <c r="N58" i="1"/>
  <c r="W58" i="1" s="1"/>
  <c r="X58" i="1" s="1"/>
  <c r="N57" i="1"/>
  <c r="W57" i="1" s="1"/>
  <c r="X57" i="1" s="1"/>
  <c r="U55" i="1" l="1"/>
  <c r="U54" i="1"/>
  <c r="U53" i="1"/>
  <c r="U52" i="1"/>
  <c r="Q55" i="1"/>
  <c r="Q54" i="1"/>
  <c r="Q53" i="1"/>
  <c r="Q52" i="1"/>
  <c r="N55" i="1"/>
  <c r="N54" i="1"/>
  <c r="N53" i="1"/>
  <c r="N52" i="1"/>
  <c r="W53" i="1" l="1"/>
  <c r="X53" i="1" s="1"/>
  <c r="W55" i="1"/>
  <c r="X55" i="1" s="1"/>
  <c r="W54" i="1"/>
  <c r="X54" i="1" s="1"/>
  <c r="W52" i="1"/>
  <c r="X52" i="1" s="1"/>
  <c r="U51" i="1"/>
  <c r="U49" i="1"/>
  <c r="U48" i="1"/>
  <c r="Q51" i="1"/>
  <c r="Q49" i="1"/>
  <c r="Q48" i="1"/>
  <c r="N51" i="1"/>
  <c r="N49" i="1"/>
  <c r="N48" i="1"/>
  <c r="U47" i="1"/>
  <c r="U46" i="1"/>
  <c r="U44" i="1"/>
  <c r="U43" i="1"/>
  <c r="Q47" i="1"/>
  <c r="Q46" i="1"/>
  <c r="Q44" i="1"/>
  <c r="Q43" i="1"/>
  <c r="N47" i="1"/>
  <c r="N46" i="1"/>
  <c r="N44" i="1"/>
  <c r="N43" i="1"/>
  <c r="U41" i="1"/>
  <c r="U39" i="1"/>
  <c r="Q41" i="1"/>
  <c r="Q39" i="1"/>
  <c r="N41" i="1"/>
  <c r="N39" i="1"/>
  <c r="U35" i="1"/>
  <c r="U31" i="1"/>
  <c r="Q35" i="1"/>
  <c r="Q31" i="1"/>
  <c r="N35" i="1"/>
  <c r="N31" i="1"/>
  <c r="W43" i="1" l="1"/>
  <c r="X43" i="1" s="1"/>
  <c r="W35" i="1"/>
  <c r="X35" i="1" s="1"/>
  <c r="W44" i="1"/>
  <c r="X44" i="1" s="1"/>
  <c r="W48" i="1"/>
  <c r="X48" i="1" s="1"/>
  <c r="W39" i="1"/>
  <c r="X39" i="1" s="1"/>
  <c r="W31" i="1"/>
  <c r="X31" i="1" s="1"/>
  <c r="W51" i="1"/>
  <c r="X51" i="1" s="1"/>
  <c r="W49" i="1"/>
  <c r="X49" i="1" s="1"/>
  <c r="W46" i="1"/>
  <c r="X46" i="1" s="1"/>
  <c r="W41" i="1"/>
  <c r="X41" i="1" s="1"/>
  <c r="W47" i="1"/>
  <c r="X47" i="1" s="1"/>
  <c r="U29" i="1"/>
  <c r="U27" i="1"/>
  <c r="Q29" i="1"/>
  <c r="Q27" i="1"/>
  <c r="N29" i="1"/>
  <c r="N27" i="1"/>
  <c r="U25" i="1"/>
  <c r="Q25" i="1"/>
  <c r="N25" i="1"/>
  <c r="U24" i="1"/>
  <c r="U22" i="1"/>
  <c r="U21" i="1"/>
  <c r="U19" i="1"/>
  <c r="U18" i="1"/>
  <c r="Q24" i="1"/>
  <c r="Q22" i="1"/>
  <c r="Q21" i="1"/>
  <c r="Q19" i="1"/>
  <c r="Q18" i="1"/>
  <c r="N24" i="1"/>
  <c r="N22" i="1"/>
  <c r="N21" i="1"/>
  <c r="N19" i="1"/>
  <c r="N18" i="1"/>
  <c r="U10" i="1"/>
  <c r="Q10" i="1"/>
  <c r="N10" i="1"/>
  <c r="N13" i="1"/>
  <c r="Q13" i="1"/>
  <c r="U13" i="1"/>
  <c r="U16" i="1"/>
  <c r="U14" i="1"/>
  <c r="W29" i="1" l="1"/>
  <c r="X29" i="1" s="1"/>
  <c r="W27" i="1"/>
  <c r="X27" i="1" s="1"/>
  <c r="W22" i="1"/>
  <c r="X22" i="1" s="1"/>
  <c r="W21" i="1"/>
  <c r="X21" i="1" s="1"/>
  <c r="W19" i="1"/>
  <c r="X19" i="1" s="1"/>
  <c r="W18" i="1"/>
  <c r="X18" i="1" s="1"/>
  <c r="W25" i="1"/>
  <c r="X25" i="1" s="1"/>
  <c r="W24" i="1"/>
  <c r="X24" i="1" s="1"/>
  <c r="W13" i="1"/>
  <c r="X13" i="1" s="1"/>
  <c r="W10" i="1"/>
  <c r="X10" i="1" s="1"/>
  <c r="Q16" i="1" l="1"/>
  <c r="Q14" i="1"/>
  <c r="N16" i="1"/>
  <c r="N14" i="1"/>
  <c r="U9" i="1"/>
  <c r="U11" i="1"/>
  <c r="U8" i="1"/>
  <c r="Q9" i="1"/>
  <c r="Q11" i="1"/>
  <c r="N11" i="1"/>
  <c r="N9" i="1"/>
  <c r="N8" i="1"/>
  <c r="W14" i="1" l="1"/>
  <c r="W11" i="1"/>
  <c r="X11" i="1" s="1"/>
  <c r="W9" i="1"/>
  <c r="X9" i="1" s="1"/>
  <c r="W16" i="1"/>
  <c r="X16" i="1" s="1"/>
  <c r="X14" i="1"/>
  <c r="N125" i="1"/>
  <c r="Q125" i="1"/>
  <c r="N128" i="1"/>
  <c r="Q128" i="1"/>
  <c r="U128" i="1"/>
  <c r="N129" i="1"/>
  <c r="Q129" i="1"/>
  <c r="U129" i="1"/>
  <c r="U96" i="1"/>
  <c r="N96" i="1"/>
  <c r="N121" i="1"/>
  <c r="Q121" i="1"/>
  <c r="N109" i="1"/>
  <c r="Q109" i="1"/>
  <c r="U104" i="1"/>
  <c r="N133" i="1"/>
  <c r="Q133" i="1"/>
  <c r="U133" i="1"/>
  <c r="Q8" i="1"/>
  <c r="W8" i="1" s="1"/>
  <c r="V23" i="2"/>
  <c r="R23" i="2"/>
  <c r="O23" i="2"/>
  <c r="X23" i="2"/>
  <c r="V22" i="2"/>
  <c r="R22" i="2"/>
  <c r="O22" i="2"/>
  <c r="X22" i="2"/>
  <c r="V21" i="2"/>
  <c r="R21" i="2"/>
  <c r="O21" i="2"/>
  <c r="X21" i="2"/>
  <c r="Y21" i="2"/>
  <c r="V20" i="2"/>
  <c r="R20" i="2"/>
  <c r="O20" i="2"/>
  <c r="X20" i="2"/>
  <c r="Y20" i="2"/>
  <c r="O19" i="2"/>
  <c r="R19" i="2"/>
  <c r="V19" i="2"/>
  <c r="X19" i="2"/>
  <c r="Y19" i="2"/>
  <c r="V18" i="2"/>
  <c r="R18" i="2"/>
  <c r="O18" i="2"/>
  <c r="X18" i="2"/>
  <c r="Y18" i="2"/>
  <c r="V17" i="2"/>
  <c r="R17" i="2"/>
  <c r="O17" i="2"/>
  <c r="X17" i="2"/>
  <c r="Y17" i="2"/>
  <c r="V16" i="2"/>
  <c r="R16" i="2"/>
  <c r="O16" i="2"/>
  <c r="X16" i="2"/>
  <c r="Y16" i="2"/>
  <c r="V15" i="2"/>
  <c r="R15" i="2"/>
  <c r="O15" i="2"/>
  <c r="X15" i="2"/>
  <c r="O14" i="2"/>
  <c r="R14" i="2"/>
  <c r="V14" i="2"/>
  <c r="X14" i="2"/>
  <c r="Y14" i="2"/>
  <c r="V13" i="2"/>
  <c r="R13" i="2"/>
  <c r="O13" i="2"/>
  <c r="X13" i="2"/>
  <c r="Y13" i="2"/>
  <c r="V12" i="2"/>
  <c r="R12" i="2"/>
  <c r="O12" i="2"/>
  <c r="X12" i="2"/>
  <c r="Y12" i="2"/>
  <c r="V11" i="2"/>
  <c r="R11" i="2"/>
  <c r="O11" i="2"/>
  <c r="X11" i="2"/>
  <c r="Y11" i="2"/>
  <c r="W125" i="1" l="1"/>
  <c r="X125" i="1" s="1"/>
  <c r="W121" i="1"/>
  <c r="X121" i="1" s="1"/>
  <c r="W109" i="1"/>
  <c r="X109" i="1" s="1"/>
  <c r="W96" i="1"/>
  <c r="X96" i="1" s="1"/>
  <c r="W128" i="1"/>
  <c r="W129" i="1"/>
  <c r="W133" i="1"/>
  <c r="W104" i="1"/>
  <c r="X104" i="1" s="1"/>
</calcChain>
</file>

<file path=xl/comments1.xml><?xml version="1.0" encoding="utf-8"?>
<comments xmlns="http://schemas.openxmlformats.org/spreadsheetml/2006/main">
  <authors>
    <author>Usuario de Microsoft Office</author>
    <author>WINXP</author>
    <author>Geoambiental</author>
    <author>Windows User</author>
    <author>Microsoft Office User</author>
  </authors>
  <commentList>
    <comment ref="O6" authorId="0" shapeId="0">
      <text>
        <r>
          <rPr>
            <b/>
            <sz val="10"/>
            <color rgb="FF000000"/>
            <rFont val="Tahoma"/>
            <family val="2"/>
          </rPr>
          <t xml:space="preserve">
</t>
        </r>
        <r>
          <rPr>
            <sz val="10"/>
            <color rgb="FF000000"/>
            <rFont val="Times New Roman"/>
            <family val="18"/>
          </rPr>
          <t xml:space="preserve">El Criterio </t>
        </r>
        <r>
          <rPr>
            <b/>
            <sz val="10"/>
            <color rgb="FF000000"/>
            <rFont val="Times New Roman"/>
            <family val="18"/>
          </rPr>
          <t xml:space="preserve">PI </t>
        </r>
        <r>
          <rPr>
            <sz val="10"/>
            <color rgb="FF000000"/>
            <rFont val="Times New Roman"/>
            <family val="18"/>
          </rPr>
          <t xml:space="preserve">hace referencia a comunidad, proveedores, contratistas , aliados estrategicos 
</t>
        </r>
      </text>
    </comment>
    <comment ref="W6" authorId="0" shapeId="0">
      <text>
        <r>
          <rPr>
            <sz val="10"/>
            <color rgb="FF000000"/>
            <rFont val="Calibri"/>
            <family val="2"/>
          </rPr>
          <t xml:space="preserve"> </t>
        </r>
        <r>
          <rPr>
            <sz val="10"/>
            <color rgb="FF000000"/>
            <rFont val="Times New Roman"/>
            <family val="18"/>
          </rPr>
          <t xml:space="preserve">Una vez realizados los cálculos anteriores se procede a determinar  “El nivel de significancia total del aspecto” de acuerdo al siguiente cálculo: 
</t>
        </r>
        <r>
          <rPr>
            <b/>
            <i/>
            <sz val="10"/>
            <color rgb="FF000000"/>
            <rFont val="Times New Roman"/>
            <family val="18"/>
          </rPr>
          <t>Total Significación = (Criterio Legal*0.5) + (Criterio Impacto Ambiental*0.35) + (Criterio Partes Interesadas*0.15)</t>
        </r>
      </text>
    </comment>
    <comment ref="Y6" authorId="0" shapeId="0">
      <text>
        <r>
          <rPr>
            <sz val="10"/>
            <color rgb="FF000000"/>
            <rFont val="Times New Roman"/>
            <family val="18"/>
          </rPr>
          <t xml:space="preserve">Al hacer el ACV  considerando la extracción de materias primas, la producción , el uso, el transporte y la disposición final.
</t>
        </r>
      </text>
    </comment>
    <comment ref="K7" authorId="1" shapeId="0">
      <text>
        <r>
          <rPr>
            <sz val="8"/>
            <color rgb="FF000000"/>
            <rFont val="Tahoma"/>
            <family val="2"/>
          </rPr>
          <t xml:space="preserve">  </t>
        </r>
        <r>
          <rPr>
            <sz val="8"/>
            <color rgb="FF000000"/>
            <rFont val="Calibri"/>
            <family val="2"/>
          </rPr>
          <t>“</t>
        </r>
        <r>
          <rPr>
            <sz val="12"/>
            <color rgb="FF000000"/>
            <rFont val="Times New Roman"/>
            <family val="18"/>
          </rPr>
          <t xml:space="preserve">Existencia: Normatividad disponible vigente referente al impacto.
</t>
        </r>
        <r>
          <rPr>
            <sz val="12"/>
            <color rgb="FF000000"/>
            <rFont val="Times New Roman"/>
            <family val="18"/>
          </rPr>
          <t xml:space="preserve">
</t>
        </r>
        <r>
          <rPr>
            <sz val="12"/>
            <color rgb="FF000000"/>
            <rFont val="Times New Roman"/>
            <family val="18"/>
          </rPr>
          <t xml:space="preserve">* </t>
        </r>
        <r>
          <rPr>
            <sz val="10"/>
            <color rgb="FF000000"/>
            <rFont val="Calibri"/>
            <family val="2"/>
            <scheme val="minor"/>
          </rPr>
          <t>No existe requisito legal, contractual o institucional</t>
        </r>
        <r>
          <rPr>
            <sz val="10"/>
            <color rgb="FF000000"/>
            <rFont val="Calibri"/>
            <family val="2"/>
            <scheme val="minor"/>
          </rPr>
          <t xml:space="preserve"> =1
</t>
        </r>
        <r>
          <rPr>
            <sz val="10"/>
            <color rgb="FF000000"/>
            <rFont val="Calibri"/>
            <family val="2"/>
            <scheme val="minor"/>
          </rPr>
          <t>*</t>
        </r>
        <r>
          <rPr>
            <sz val="10"/>
            <color rgb="FF000000"/>
            <rFont val="Calibri"/>
            <family val="2"/>
            <scheme val="minor"/>
          </rPr>
          <t xml:space="preserve">  Existe requisito legal, contractual o institucional.=</t>
        </r>
        <r>
          <rPr>
            <sz val="10"/>
            <color rgb="FF000000"/>
            <rFont val="Calibri"/>
            <family val="2"/>
            <scheme val="minor"/>
          </rPr>
          <t xml:space="preserve"> 10</t>
        </r>
        <r>
          <rPr>
            <sz val="10"/>
            <color rgb="FF000000"/>
            <rFont val="Calibri"/>
            <family val="2"/>
            <scheme val="minor"/>
          </rPr>
          <t xml:space="preserve"> </t>
        </r>
        <r>
          <rPr>
            <sz val="12"/>
            <color rgb="FF000000"/>
            <rFont val="Calibri"/>
            <family val="2"/>
            <scheme val="minor"/>
          </rPr>
          <t xml:space="preserve">
</t>
        </r>
        <r>
          <rPr>
            <sz val="12"/>
            <color rgb="FF000000"/>
            <rFont val="Calibri"/>
            <family val="2"/>
            <scheme val="minor"/>
          </rPr>
          <t xml:space="preserve">
</t>
        </r>
      </text>
    </comment>
    <comment ref="L7" authorId="1" shapeId="0">
      <text>
        <r>
          <rPr>
            <sz val="8"/>
            <color rgb="FF000000"/>
            <rFont val="Tahoma"/>
            <family val="2"/>
          </rPr>
          <t xml:space="preserve">
</t>
        </r>
        <r>
          <rPr>
            <sz val="10"/>
            <color rgb="FF000000"/>
            <rFont val="Times New Roman"/>
            <family val="18"/>
          </rPr>
          <t xml:space="preserve">En el criterio “Cumplimiento” se valora que cumpla con la normatividad identificada.
</t>
        </r>
        <r>
          <rPr>
            <sz val="8"/>
            <color rgb="FF000000"/>
            <rFont val="Tahoma"/>
            <family val="2"/>
          </rPr>
          <t xml:space="preserve">* </t>
        </r>
        <r>
          <rPr>
            <sz val="10"/>
            <color rgb="FF000000"/>
            <rFont val="Times New Roman"/>
            <family val="18"/>
          </rPr>
          <t xml:space="preserve">No se cumple con la Legislación= 10
</t>
        </r>
        <r>
          <rPr>
            <sz val="10"/>
            <color rgb="FF000000"/>
            <rFont val="Times New Roman"/>
            <family val="18"/>
          </rPr>
          <t xml:space="preserve">* Se Cumple con la Legislación = 5
</t>
        </r>
        <r>
          <rPr>
            <sz val="10"/>
            <color rgb="FF000000"/>
            <rFont val="Times New Roman"/>
            <family val="18"/>
          </rPr>
          <t>* No aplica =1</t>
        </r>
      </text>
    </comment>
    <comment ref="N7" authorId="0" shapeId="0">
      <text>
        <r>
          <rPr>
            <b/>
            <sz val="10"/>
            <color rgb="FF000000"/>
            <rFont val="Tahoma"/>
            <family val="2"/>
          </rPr>
          <t xml:space="preserve"> 
</t>
        </r>
        <r>
          <rPr>
            <sz val="10"/>
            <color rgb="FF000000"/>
            <rFont val="Times New Roman"/>
            <family val="18"/>
          </rPr>
          <t xml:space="preserve">Total Criterio Legal = Vr. Existencia * Vr. Cumplimiento 
</t>
        </r>
        <r>
          <rPr>
            <sz val="10"/>
            <color rgb="FF000000"/>
            <rFont val="Times New Roman"/>
            <family val="18"/>
          </rPr>
          <t xml:space="preserve">Para este criterio es necesario relacionar la normatividad 
</t>
        </r>
        <r>
          <rPr>
            <sz val="10"/>
            <color rgb="FF000000"/>
            <rFont val="Times New Roman"/>
            <family val="18"/>
          </rPr>
          <t>que aplique de acuerdo a la actividad referida</t>
        </r>
      </text>
    </comment>
    <comment ref="O7" authorId="1" shapeId="0">
      <text>
        <r>
          <rPr>
            <sz val="8"/>
            <color rgb="FF000000"/>
            <rFont val="Tahoma"/>
            <family val="2"/>
          </rPr>
          <t xml:space="preserve">
</t>
        </r>
        <r>
          <rPr>
            <sz val="8"/>
            <color rgb="FF000000"/>
            <rFont val="Tahoma"/>
            <family val="2"/>
          </rPr>
          <t xml:space="preserve">
</t>
        </r>
        <r>
          <rPr>
            <sz val="10"/>
            <color rgb="FF000000"/>
            <rFont val="Times New Roman"/>
            <family val="18"/>
          </rPr>
          <t xml:space="preserve">* Exigencia = 10.  </t>
        </r>
        <r>
          <rPr>
            <sz val="10"/>
            <color rgb="FF000000"/>
            <rFont val="Calibri"/>
            <family val="2"/>
            <scheme val="minor"/>
          </rPr>
          <t xml:space="preserve">Se presenta, existe o se ha presentado queja, reclamo o solicitud con implicaciones legales. </t>
        </r>
        <r>
          <rPr>
            <sz val="10"/>
            <color rgb="FF000000"/>
            <rFont val="Calibri"/>
            <family val="2"/>
            <scheme val="minor"/>
          </rPr>
          <t xml:space="preserve">
</t>
        </r>
        <r>
          <rPr>
            <sz val="10"/>
            <color rgb="FF000000"/>
            <rFont val="Times New Roman"/>
            <family val="18"/>
          </rPr>
          <t xml:space="preserve">
</t>
        </r>
        <r>
          <rPr>
            <sz val="10"/>
            <color rgb="FF000000"/>
            <rFont val="Times New Roman"/>
            <family val="18"/>
          </rPr>
          <t xml:space="preserve">* Exigencia = 5 </t>
        </r>
        <r>
          <rPr>
            <sz val="10"/>
            <color rgb="FF000000"/>
            <rFont val="Calibri"/>
            <family val="2"/>
            <scheme val="minor"/>
          </rPr>
          <t xml:space="preserve">Existen peticiones, quejas, reclamos o solicitudes relacionadas sin implicaciones legales. </t>
        </r>
        <r>
          <rPr>
            <sz val="10"/>
            <color rgb="FF000000"/>
            <rFont val="Calibri"/>
            <family val="2"/>
            <scheme val="minor"/>
          </rPr>
          <t xml:space="preserve">
</t>
        </r>
        <r>
          <rPr>
            <sz val="10"/>
            <color rgb="FF000000"/>
            <rFont val="Times New Roman"/>
            <family val="18"/>
          </rPr>
          <t xml:space="preserve">
</t>
        </r>
        <r>
          <rPr>
            <sz val="10"/>
            <color rgb="FF000000"/>
            <rFont val="Times New Roman"/>
            <family val="18"/>
          </rPr>
          <t xml:space="preserve"> *Exigencia = 1</t>
        </r>
        <r>
          <rPr>
            <sz val="10"/>
            <color rgb="FF000000"/>
            <rFont val="Calibri"/>
            <family val="2"/>
            <scheme val="minor"/>
          </rPr>
          <t>No se han presentado ni existen peticiones, quejas, solicitudes o reclamos relacionados con el aspecto ambiental evaluado</t>
        </r>
        <r>
          <rPr>
            <sz val="10"/>
            <color rgb="FF000000"/>
            <rFont val="Calibri"/>
            <family val="2"/>
            <scheme val="minor"/>
          </rPr>
          <t xml:space="preserve">
</t>
        </r>
      </text>
    </comment>
    <comment ref="P7" authorId="2" shapeId="0">
      <text>
        <r>
          <rPr>
            <sz val="8"/>
            <color rgb="FF000000"/>
            <rFont val="Tahoma"/>
            <family val="2"/>
          </rPr>
          <t xml:space="preserve">
</t>
        </r>
        <r>
          <rPr>
            <sz val="10"/>
            <color rgb="FF000000"/>
            <rFont val="Times New Roman"/>
            <family val="18"/>
          </rPr>
          <t xml:space="preserve"> Gestion = 1 </t>
        </r>
        <r>
          <rPr>
            <sz val="10"/>
            <color rgb="FF000000"/>
            <rFont val="Times New Roman"/>
            <family val="18"/>
          </rPr>
          <t xml:space="preserve">Se hizo la gestión correspondiente y se solucionó el tema. 
</t>
        </r>
        <r>
          <rPr>
            <sz val="10"/>
            <color rgb="FF000000"/>
            <rFont val="Times New Roman"/>
            <family val="18"/>
          </rPr>
          <t>Gestion = 5</t>
        </r>
        <r>
          <rPr>
            <sz val="10"/>
            <color rgb="FF000000"/>
            <rFont val="Times New Roman"/>
            <family val="18"/>
          </rPr>
          <t xml:space="preserve"> </t>
        </r>
        <r>
          <rPr>
            <sz val="10"/>
            <color rgb="FF000000"/>
            <rFont val="Times New Roman"/>
            <family val="18"/>
          </rPr>
          <t xml:space="preserve">Se ha realizado gestión aunque la petición sigue vigente. 
</t>
        </r>
        <r>
          <rPr>
            <sz val="10"/>
            <color rgb="FF000000"/>
            <rFont val="Times New Roman"/>
            <family val="18"/>
          </rPr>
          <t>Gestion = 10 No se ha hecho gestión o esta no ha sido efectiva</t>
        </r>
        <r>
          <rPr>
            <sz val="10"/>
            <color rgb="FF000000"/>
            <rFont val="Calibri"/>
            <family val="2"/>
            <scheme val="minor"/>
          </rPr>
          <t xml:space="preserve">. </t>
        </r>
      </text>
    </comment>
    <comment ref="Q7" authorId="1" shapeId="0">
      <text>
        <r>
          <rPr>
            <sz val="8"/>
            <color rgb="FF000000"/>
            <rFont val="Tahoma"/>
            <family val="2"/>
          </rPr>
          <t xml:space="preserve">  
</t>
        </r>
        <r>
          <rPr>
            <sz val="10"/>
            <color rgb="FF000000"/>
            <rFont val="Times New Roman"/>
            <family val="18"/>
          </rPr>
          <t xml:space="preserve">Total CPI = Exigencia/Acuerdo x Gestión
</t>
        </r>
      </text>
    </comment>
    <comment ref="R7" authorId="3" shapeId="0">
      <text>
        <r>
          <rPr>
            <b/>
            <sz val="10"/>
            <color rgb="FF000000"/>
            <rFont val="Calibri Light"/>
            <family val="2"/>
          </rPr>
          <t xml:space="preserve"> </t>
        </r>
        <r>
          <rPr>
            <sz val="10"/>
            <color rgb="FF000000"/>
            <rFont val="Times New Roman"/>
            <family val="18"/>
          </rPr>
          <t xml:space="preserve">Ocasiones en que se esta presentando el impacto en su interacción con el medio ambiente.
</t>
        </r>
        <r>
          <rPr>
            <sz val="10"/>
            <color rgb="FF000000"/>
            <rFont val="Times New Roman"/>
            <family val="18"/>
          </rPr>
          <t xml:space="preserve">
</t>
        </r>
        <r>
          <rPr>
            <sz val="10"/>
            <color rgb="FF000000"/>
            <rFont val="Times New Roman"/>
            <family val="18"/>
          </rPr>
          <t xml:space="preserve">Anual  /  Semestral      =  1
</t>
        </r>
        <r>
          <rPr>
            <sz val="10"/>
            <color rgb="FF000000"/>
            <rFont val="Times New Roman"/>
            <family val="18"/>
          </rPr>
          <t xml:space="preserve">Trim. /Bim.l/Mensual    =  5
</t>
        </r>
        <r>
          <rPr>
            <sz val="10"/>
            <color rgb="FF000000"/>
            <rFont val="Times New Roman"/>
            <family val="18"/>
          </rPr>
          <t>Semanal  / Diario          =  10</t>
        </r>
      </text>
    </comment>
    <comment ref="S7" authorId="1" shapeId="0">
      <text>
        <r>
          <rPr>
            <sz val="10"/>
            <color rgb="FF000000"/>
            <rFont val="Times New Roman"/>
            <family val="18"/>
          </rPr>
          <t xml:space="preserve">Describe el tipo de cambio sobre el recurso natural, generado por el impacto ambiental.
</t>
        </r>
        <r>
          <rPr>
            <sz val="10"/>
            <color rgb="FF000000"/>
            <rFont val="Times New Roman"/>
            <family val="18"/>
          </rPr>
          <t xml:space="preserve">
</t>
        </r>
        <r>
          <rPr>
            <sz val="10"/>
            <color rgb="FF000000"/>
            <rFont val="Times New Roman"/>
            <family val="18"/>
          </rPr>
          <t xml:space="preserve">*  = 1 </t>
        </r>
        <r>
          <rPr>
            <sz val="10"/>
            <color rgb="FF000000"/>
            <rFont val="Times New Roman"/>
            <family val="18"/>
          </rPr>
          <t xml:space="preserve">Leve, no es perceptible el daño o el beneficio en el ambiente. </t>
        </r>
        <r>
          <rPr>
            <sz val="10"/>
            <color rgb="FF000000"/>
            <rFont val="Times New Roman"/>
            <family val="18"/>
          </rPr>
          <t xml:space="preserve">
</t>
        </r>
        <r>
          <rPr>
            <sz val="10"/>
            <color rgb="FF000000"/>
            <rFont val="Times New Roman"/>
            <family val="18"/>
          </rPr>
          <t xml:space="preserve">
</t>
        </r>
        <r>
          <rPr>
            <sz val="10"/>
            <color rgb="FF000000"/>
            <rFont val="Times New Roman"/>
            <family val="18"/>
          </rPr>
          <t xml:space="preserve">* =  5 </t>
        </r>
        <r>
          <rPr>
            <sz val="10"/>
            <color rgb="FF000000"/>
            <rFont val="Times New Roman"/>
            <family val="18"/>
          </rPr>
          <t xml:space="preserve">Moderado, el cambio es notorio de alguna forma. </t>
        </r>
        <r>
          <rPr>
            <sz val="10"/>
            <color rgb="FF000000"/>
            <rFont val="Times New Roman"/>
            <family val="18"/>
          </rPr>
          <t xml:space="preserve">
</t>
        </r>
        <r>
          <rPr>
            <sz val="10"/>
            <color rgb="FF000000"/>
            <rFont val="Times New Roman"/>
            <family val="18"/>
          </rPr>
          <t xml:space="preserve">
</t>
        </r>
        <r>
          <rPr>
            <sz val="10"/>
            <color rgb="FF000000"/>
            <rFont val="Times New Roman"/>
            <family val="18"/>
          </rPr>
          <t xml:space="preserve">* = 10 </t>
        </r>
        <r>
          <rPr>
            <sz val="10"/>
            <color rgb="FF000000"/>
            <rFont val="Times New Roman"/>
            <family val="18"/>
          </rPr>
          <t xml:space="preserve">Considerable, el cambio en el medio ambiente es fácilmente notable </t>
        </r>
        <r>
          <rPr>
            <sz val="10"/>
            <color rgb="FF000000"/>
            <rFont val="Times New Roman"/>
            <family val="18"/>
          </rPr>
          <t xml:space="preserve">
</t>
        </r>
      </text>
    </comment>
    <comment ref="T7" authorId="4" shapeId="0">
      <text>
        <r>
          <rPr>
            <b/>
            <sz val="10"/>
            <color rgb="FF000000"/>
            <rFont val="Tahoma"/>
            <family val="2"/>
          </rPr>
          <t xml:space="preserve"> </t>
        </r>
        <r>
          <rPr>
            <sz val="10"/>
            <color rgb="FF000000"/>
            <rFont val="Times New Roman"/>
            <family val="18"/>
          </rPr>
          <t xml:space="preserve">Área de influencia  que pudiese verse afectada por el impacto ambiental generado.  Puntual, el impacto ambiental se manifiesta en un solo lugar=1. 
</t>
        </r>
        <r>
          <rPr>
            <sz val="10"/>
            <color rgb="FF000000"/>
            <rFont val="Times New Roman"/>
            <family val="18"/>
          </rPr>
          <t xml:space="preserve">
</t>
        </r>
        <r>
          <rPr>
            <sz val="10"/>
            <color rgb="FF000000"/>
            <rFont val="Times New Roman"/>
            <family val="18"/>
          </rPr>
          <t xml:space="preserve"> Local,  el  impacto  ambiental  se  presenta  en  un  área mayor aunque no sobrepasa los límites del ente territorial. =5.
</t>
        </r>
        <r>
          <rPr>
            <sz val="10"/>
            <color rgb="FF000000"/>
            <rFont val="Times New Roman"/>
            <family val="18"/>
          </rPr>
          <t xml:space="preserve">
</t>
        </r>
        <r>
          <rPr>
            <sz val="10"/>
            <color rgb="FF000000"/>
            <rFont val="Times New Roman"/>
            <family val="18"/>
          </rPr>
          <t xml:space="preserve"> Extenso,  el  impacto  ambiental  puede  presentarse  en varias regiones del pais. = 10. 
</t>
        </r>
      </text>
    </comment>
    <comment ref="U7" authorId="0" shapeId="0">
      <text>
        <r>
          <rPr>
            <b/>
            <sz val="10"/>
            <color rgb="FF000000"/>
            <rFont val="Tahoma"/>
            <family val="2"/>
          </rPr>
          <t xml:space="preserve"> </t>
        </r>
        <r>
          <rPr>
            <sz val="10"/>
            <color rgb="FF000000"/>
            <rFont val="Times New Roman"/>
            <family val="18"/>
          </rPr>
          <t xml:space="preserve">Total Criterio Impacto Ambiental = (Frecuencia*3.5) + (Severidad*3.5) + (Alcance*3)
</t>
        </r>
      </text>
    </comment>
    <comment ref="V7" authorId="0" shapeId="0">
      <text>
        <r>
          <rPr>
            <b/>
            <sz val="10"/>
            <color rgb="FF000000"/>
            <rFont val="Tahoma"/>
            <family val="2"/>
          </rPr>
          <t xml:space="preserve"> </t>
        </r>
        <r>
          <rPr>
            <sz val="10"/>
            <color rgb="FF000000"/>
            <rFont val="Times New Roman"/>
            <family val="18"/>
          </rPr>
          <t xml:space="preserve">Cada acción que se lleva a cabo en el medo ambiente también tiene una consecuencia. Todas las actividades que el hombre realiza en el medio generan un impacto en el ambiente. Los impactos ambientales pueden ser positivos, si el medio se beneficia, o negativos, si se perjudica el medio ambiente, </t>
        </r>
        <r>
          <rPr>
            <b/>
            <sz val="10"/>
            <color rgb="FF000000"/>
            <rFont val="Times New Roman"/>
            <family val="18"/>
          </rPr>
          <t xml:space="preserve">se califica con +1 o - 1
</t>
        </r>
      </text>
    </comment>
  </commentList>
</comments>
</file>

<file path=xl/comments2.xml><?xml version="1.0" encoding="utf-8"?>
<comments xmlns="http://schemas.openxmlformats.org/spreadsheetml/2006/main">
  <authors>
    <author>WINXP</author>
    <author>Geoambiental</author>
  </authors>
  <commentList>
    <comment ref="X9" authorId="0" shapeId="0">
      <text>
        <r>
          <rPr>
            <sz val="8"/>
            <color rgb="FF000000"/>
            <rFont val="Tahoma"/>
            <family val="2"/>
          </rPr>
          <t xml:space="preserve">
</t>
        </r>
        <r>
          <rPr>
            <sz val="8"/>
            <color rgb="FF000000"/>
            <rFont val="Tahoma"/>
            <family val="2"/>
          </rPr>
          <t xml:space="preserve">ST  =  0.35*CL + 0.15*CPI+0,50*CIA
</t>
        </r>
        <r>
          <rPr>
            <sz val="8"/>
            <color rgb="FF000000"/>
            <rFont val="Tahoma"/>
            <family val="2"/>
          </rPr>
          <t xml:space="preserve">
</t>
        </r>
        <r>
          <rPr>
            <sz val="8"/>
            <color rgb="FF000000"/>
            <rFont val="Tahoma"/>
            <family val="2"/>
          </rPr>
          <t xml:space="preserve">Total &gt;= 70      Alta Significancia 
</t>
        </r>
        <r>
          <rPr>
            <sz val="8"/>
            <color rgb="FF000000"/>
            <rFont val="Tahoma"/>
            <family val="2"/>
          </rPr>
          <t xml:space="preserve">
</t>
        </r>
        <r>
          <rPr>
            <sz val="8"/>
            <color rgb="FF000000"/>
            <rFont val="Tahoma"/>
            <family val="2"/>
          </rPr>
          <t xml:space="preserve">55 &lt;= Total &lt; 70  Media Significancia
</t>
        </r>
        <r>
          <rPr>
            <sz val="8"/>
            <color rgb="FF000000"/>
            <rFont val="Tahoma"/>
            <family val="2"/>
          </rPr>
          <t xml:space="preserve">
</t>
        </r>
        <r>
          <rPr>
            <sz val="8"/>
            <color rgb="FF000000"/>
            <rFont val="Tahoma"/>
            <family val="2"/>
          </rPr>
          <t xml:space="preserve">39 &lt;= Total &lt; 55  Baja Significancia
</t>
        </r>
        <r>
          <rPr>
            <sz val="8"/>
            <color rgb="FF000000"/>
            <rFont val="Tahoma"/>
            <family val="2"/>
          </rPr>
          <t xml:space="preserve">
</t>
        </r>
        <r>
          <rPr>
            <sz val="8"/>
            <color rgb="FF000000"/>
            <rFont val="Tahoma"/>
            <family val="2"/>
          </rPr>
          <t xml:space="preserve">Total &lt; 39    No Significativos.
</t>
        </r>
        <r>
          <rPr>
            <sz val="8"/>
            <color rgb="FF000000"/>
            <rFont val="Tahoma"/>
            <family val="2"/>
          </rPr>
          <t xml:space="preserve">
</t>
        </r>
        <r>
          <rPr>
            <sz val="8"/>
            <color rgb="FF000000"/>
            <rFont val="Tahoma"/>
            <family val="2"/>
          </rPr>
          <t>Nota. Cuando cualquiera de los criterios reciba el mayor puntaje, se considerara que el aspecto ambiental sea significativo y la prioridad se analizara con base a el resto de los criterios.</t>
        </r>
      </text>
    </comment>
    <comment ref="M10" authorId="0" shapeId="0">
      <text>
        <r>
          <rPr>
            <sz val="8"/>
            <color rgb="FF000000"/>
            <rFont val="Tahoma"/>
            <family val="2"/>
          </rPr>
          <t xml:space="preserve">
</t>
        </r>
        <r>
          <rPr>
            <sz val="8"/>
            <color rgb="FF000000"/>
            <rFont val="Tahoma"/>
            <family val="2"/>
          </rPr>
          <t xml:space="preserve">* Existe legislación = 10
</t>
        </r>
        <r>
          <rPr>
            <sz val="8"/>
            <color rgb="FF000000"/>
            <rFont val="Tahoma"/>
            <family val="2"/>
          </rPr>
          <t xml:space="preserve">
</t>
        </r>
        <r>
          <rPr>
            <sz val="8"/>
            <color rgb="FF000000"/>
            <rFont val="Tahoma"/>
            <family val="2"/>
          </rPr>
          <t>* No existe legislación = 1</t>
        </r>
      </text>
    </comment>
    <comment ref="N10" authorId="0" shapeId="0">
      <text>
        <r>
          <rPr>
            <sz val="8"/>
            <color rgb="FF000000"/>
            <rFont val="Tahoma"/>
            <family val="2"/>
          </rPr>
          <t xml:space="preserve">
</t>
        </r>
        <r>
          <rPr>
            <sz val="8"/>
            <color rgb="FF000000"/>
            <rFont val="Tahoma"/>
            <family val="2"/>
          </rPr>
          <t xml:space="preserve">* No se cumple = 10
</t>
        </r>
        <r>
          <rPr>
            <sz val="8"/>
            <color rgb="FF000000"/>
            <rFont val="Tahoma"/>
            <family val="2"/>
          </rPr>
          <t xml:space="preserve">
</t>
        </r>
        <r>
          <rPr>
            <sz val="8"/>
            <color rgb="FF000000"/>
            <rFont val="Tahoma"/>
            <family val="2"/>
          </rPr>
          <t xml:space="preserve">* Se Cumple = 5
</t>
        </r>
        <r>
          <rPr>
            <sz val="8"/>
            <color rgb="FF000000"/>
            <rFont val="Tahoma"/>
            <family val="2"/>
          </rPr>
          <t xml:space="preserve">
</t>
        </r>
        <r>
          <rPr>
            <sz val="8"/>
            <color rgb="FF000000"/>
            <rFont val="Tahoma"/>
            <family val="2"/>
          </rPr>
          <t>* No aplica =1</t>
        </r>
      </text>
    </comment>
    <comment ref="P10" authorId="0" shapeId="0">
      <text>
        <r>
          <rPr>
            <sz val="8"/>
            <color rgb="FF000000"/>
            <rFont val="Tahoma"/>
            <family val="2"/>
          </rPr>
          <t xml:space="preserve">Partes interesadas :  Comunidad,  Clientes, Proveedores, Contratistas y Colaboradores
</t>
        </r>
        <r>
          <rPr>
            <sz val="8"/>
            <color rgb="FF000000"/>
            <rFont val="Tahoma"/>
            <family val="2"/>
          </rPr>
          <t xml:space="preserve">
</t>
        </r>
        <r>
          <rPr>
            <sz val="8"/>
            <color rgb="FF000000"/>
            <rFont val="Tahoma"/>
            <family val="2"/>
          </rPr>
          <t xml:space="preserve">* Exigencia = 10. Si se presenta  o existe reclamo o acuerdo con comunidad, clientes, contratistas o proveedores. 
</t>
        </r>
        <r>
          <rPr>
            <sz val="8"/>
            <color rgb="FF000000"/>
            <rFont val="Tahoma"/>
            <family val="2"/>
          </rPr>
          <t xml:space="preserve">
</t>
        </r>
        <r>
          <rPr>
            <sz val="8"/>
            <color rgb="FF000000"/>
            <rFont val="Tahoma"/>
            <family val="2"/>
          </rPr>
          <t xml:space="preserve">* Exigencia = 5. Cualquiera de los anteriores sin implicaciones legales
</t>
        </r>
        <r>
          <rPr>
            <sz val="8"/>
            <color rgb="FF000000"/>
            <rFont val="Tahoma"/>
            <family val="2"/>
          </rPr>
          <t xml:space="preserve">
</t>
        </r>
        <r>
          <rPr>
            <sz val="8"/>
            <color rgb="FF000000"/>
            <rFont val="Tahoma"/>
            <family val="2"/>
          </rPr>
          <t xml:space="preserve">Exigencia = 1, si no existe acuerdo o reclamo.
</t>
        </r>
      </text>
    </comment>
    <comment ref="Q10" authorId="1" shapeId="0">
      <text>
        <r>
          <rPr>
            <b/>
            <sz val="8"/>
            <color rgb="FF000000"/>
            <rFont val="Tahoma"/>
            <family val="2"/>
          </rPr>
          <t>Geoambiental:</t>
        </r>
        <r>
          <rPr>
            <sz val="8"/>
            <color rgb="FF000000"/>
            <rFont val="Tahoma"/>
            <family val="2"/>
          </rPr>
          <t xml:space="preserve">
</t>
        </r>
        <r>
          <rPr>
            <sz val="8"/>
            <color rgb="FF000000"/>
            <rFont val="Tahoma"/>
            <family val="2"/>
          </rPr>
          <t xml:space="preserve">No existe gestión al respecto, la gestión no es satisfactoria o no se ha cumplido el acuerdo              10
</t>
        </r>
        <r>
          <rPr>
            <sz val="8"/>
            <color rgb="FF000000"/>
            <rFont val="Tahoma"/>
            <family val="2"/>
          </rPr>
          <t xml:space="preserve">
</t>
        </r>
        <r>
          <rPr>
            <sz val="8"/>
            <color rgb="FF000000"/>
            <rFont val="Tahoma"/>
            <family val="2"/>
          </rPr>
          <t xml:space="preserve">Gestión satisfactoria o el acuerdo sigue vigente         5
</t>
        </r>
        <r>
          <rPr>
            <sz val="8"/>
            <color rgb="FF000000"/>
            <rFont val="Tahoma"/>
            <family val="2"/>
          </rPr>
          <t xml:space="preserve">
</t>
        </r>
        <r>
          <rPr>
            <sz val="8"/>
            <color rgb="FF000000"/>
            <rFont val="Tahoma"/>
            <family val="2"/>
          </rPr>
          <t>No aplica  1</t>
        </r>
      </text>
    </comment>
    <comment ref="R10" authorId="0" shapeId="0">
      <text>
        <r>
          <rPr>
            <sz val="8"/>
            <color rgb="FF000000"/>
            <rFont val="Tahoma"/>
            <family val="2"/>
          </rPr>
          <t xml:space="preserve">Total CPI = Exigencia/Acuerdo x Gestión
</t>
        </r>
      </text>
    </comment>
    <comment ref="S10" authorId="0" shapeId="0">
      <text>
        <r>
          <rPr>
            <sz val="8"/>
            <color rgb="FF000000"/>
            <rFont val="Tahoma"/>
            <family val="2"/>
          </rPr>
          <t xml:space="preserve">Ocasiones en que se esta presentando el impacto en su interacción con el medio ambiente.
</t>
        </r>
        <r>
          <rPr>
            <sz val="8"/>
            <color rgb="FF000000"/>
            <rFont val="Tahoma"/>
            <family val="2"/>
          </rPr>
          <t xml:space="preserve">
</t>
        </r>
        <r>
          <rPr>
            <sz val="8"/>
            <color rgb="FF000000"/>
            <rFont val="Tahoma"/>
            <family val="2"/>
          </rPr>
          <t xml:space="preserve">Anual  /  Semestral      =  1
</t>
        </r>
        <r>
          <rPr>
            <sz val="8"/>
            <color rgb="FF000000"/>
            <rFont val="Tahoma"/>
            <family val="2"/>
          </rPr>
          <t xml:space="preserve">Trim. /Bim.l/Mensual    =  5
</t>
        </r>
        <r>
          <rPr>
            <sz val="8"/>
            <color rgb="FF000000"/>
            <rFont val="Tahoma"/>
            <family val="2"/>
          </rPr>
          <t xml:space="preserve">Semanal  / Diario          =  10
</t>
        </r>
      </text>
    </comment>
    <comment ref="T10" authorId="0" shapeId="0">
      <text>
        <r>
          <rPr>
            <sz val="8"/>
            <color rgb="FF000000"/>
            <rFont val="Tahoma"/>
            <family val="2"/>
          </rPr>
          <t xml:space="preserve">Describe el tipo de cambio sobre el recurso natural, generado por el impacto ambiental.
</t>
        </r>
        <r>
          <rPr>
            <sz val="8"/>
            <color rgb="FF000000"/>
            <rFont val="Tahoma"/>
            <family val="2"/>
          </rPr>
          <t xml:space="preserve">
</t>
        </r>
        <r>
          <rPr>
            <sz val="8"/>
            <color rgb="FF000000"/>
            <rFont val="Tahoma"/>
            <family val="2"/>
          </rPr>
          <t xml:space="preserve">* Cambio leve = 1
</t>
        </r>
        <r>
          <rPr>
            <sz val="8"/>
            <color rgb="FF000000"/>
            <rFont val="Tahoma"/>
            <family val="2"/>
          </rPr>
          <t xml:space="preserve">
</t>
        </r>
        <r>
          <rPr>
            <sz val="8"/>
            <color rgb="FF000000"/>
            <rFont val="Tahoma"/>
            <family val="2"/>
          </rPr>
          <t xml:space="preserve">* Cambio con control asociado =  5
</t>
        </r>
        <r>
          <rPr>
            <sz val="8"/>
            <color rgb="FF000000"/>
            <rFont val="Tahoma"/>
            <family val="2"/>
          </rPr>
          <t xml:space="preserve">
</t>
        </r>
        <r>
          <rPr>
            <sz val="8"/>
            <color rgb="FF000000"/>
            <rFont val="Tahoma"/>
            <family val="2"/>
          </rPr>
          <t xml:space="preserve">* Cambio sin control asociado = 10
</t>
        </r>
      </text>
    </comment>
    <comment ref="U10" authorId="0" shapeId="0">
      <text>
        <r>
          <rPr>
            <sz val="8"/>
            <color rgb="FF000000"/>
            <rFont val="Tahoma"/>
            <family val="2"/>
          </rPr>
          <t xml:space="preserve">
</t>
        </r>
        <r>
          <rPr>
            <sz val="8"/>
            <color rgb="FF000000"/>
            <rFont val="Tahoma"/>
            <family val="2"/>
          </rPr>
          <t xml:space="preserve">Área de influencia  que pudiese verse afectada por el impacto ambiental generado.
</t>
        </r>
        <r>
          <rPr>
            <sz val="8"/>
            <color rgb="FF000000"/>
            <rFont val="Tahoma"/>
            <family val="2"/>
          </rPr>
          <t xml:space="preserve">
</t>
        </r>
        <r>
          <rPr>
            <sz val="8"/>
            <color rgb="FF000000"/>
            <rFont val="Tahoma"/>
            <family val="2"/>
          </rPr>
          <t xml:space="preserve">Puntual, en un espacio reducido dentro de los límites del área donde se desarrolla la actividad = 1.
</t>
        </r>
        <r>
          <rPr>
            <sz val="8"/>
            <color rgb="FF000000"/>
            <rFont val="Tahoma"/>
            <family val="2"/>
          </rPr>
          <t xml:space="preserve">
</t>
        </r>
        <r>
          <rPr>
            <sz val="8"/>
            <color rgb="FF000000"/>
            <rFont val="Tahoma"/>
            <family val="2"/>
          </rPr>
          <t xml:space="preserve">Local, el impacto no rebasa los límites o es tratado dentro del área donde se desarrolla la actividad =  5.
</t>
        </r>
        <r>
          <rPr>
            <sz val="8"/>
            <color rgb="FF000000"/>
            <rFont val="Tahoma"/>
            <family val="2"/>
          </rPr>
          <t xml:space="preserve">
</t>
        </r>
        <r>
          <rPr>
            <sz val="8"/>
            <color rgb="FF000000"/>
            <rFont val="Tahoma"/>
            <family val="2"/>
          </rPr>
          <t>Extenso, el impacto tiene efecto o es tratado fuera de los límites donde se desarrolla la actividad = 10.</t>
        </r>
      </text>
    </comment>
  </commentList>
</comments>
</file>

<file path=xl/sharedStrings.xml><?xml version="1.0" encoding="utf-8"?>
<sst xmlns="http://schemas.openxmlformats.org/spreadsheetml/2006/main" count="1347" uniqueCount="598">
  <si>
    <t>CODIGO: ME-DE</t>
  </si>
  <si>
    <t>ASPECTO AMBIENTAL</t>
  </si>
  <si>
    <t>IMPACTO AMBIENTAL</t>
  </si>
  <si>
    <t>CONDICIONES DE OPERACIÓN</t>
  </si>
  <si>
    <t>REQUISITOS LEGALES</t>
  </si>
  <si>
    <t>PARTES INTERESADAS</t>
  </si>
  <si>
    <t>SIGNIFICANCIA TOTAL DEL ASPECTO</t>
  </si>
  <si>
    <t>CLASIFICACIÓN DE LA SIGNIFICANCIA</t>
  </si>
  <si>
    <t>ETAPA DEL CICLO DE VIDA</t>
  </si>
  <si>
    <t>No.</t>
  </si>
  <si>
    <t>2. PROCESO</t>
  </si>
  <si>
    <t>5. TIPO DE ASPECTO</t>
  </si>
  <si>
    <t>6. DESCRIPCIÓN</t>
  </si>
  <si>
    <t xml:space="preserve">7. IMPACTO AMBIENTAL </t>
  </si>
  <si>
    <t>9. RECURSO A AFECTAR</t>
  </si>
  <si>
    <t xml:space="preserve"> Normal</t>
  </si>
  <si>
    <t xml:space="preserve"> Anormal</t>
  </si>
  <si>
    <t xml:space="preserve"> Emergencia</t>
  </si>
  <si>
    <t>Existencia</t>
  </si>
  <si>
    <t>Cumplimiento</t>
  </si>
  <si>
    <t>TOTAL DE CRITERIO REQUISITOS LEGALES</t>
  </si>
  <si>
    <t>Exigencia/Acuerdo</t>
  </si>
  <si>
    <t>Gestión</t>
  </si>
  <si>
    <t>TOTAL DE CRITERIO PARTES INTERESADAS</t>
  </si>
  <si>
    <t>Frecuencia</t>
  </si>
  <si>
    <t>Severidad</t>
  </si>
  <si>
    <t>Alcance</t>
  </si>
  <si>
    <t>TOTAL CRITERIO IMPACTO AMBIENTAL</t>
  </si>
  <si>
    <t>CARÁCTER POSITIVO O NEGATIVO</t>
  </si>
  <si>
    <t xml:space="preserve">ACCIONES DE CONTROL </t>
  </si>
  <si>
    <t>RESPONSABLE</t>
  </si>
  <si>
    <t xml:space="preserve">Presión sobre el relleno sanitario </t>
  </si>
  <si>
    <t>Suelo</t>
  </si>
  <si>
    <t xml:space="preserve">N </t>
  </si>
  <si>
    <t xml:space="preserve">Generación de residuos  no aprovechables.     </t>
  </si>
  <si>
    <t>Contaminación atmosférica</t>
  </si>
  <si>
    <t xml:space="preserve">Consumo de papel </t>
  </si>
  <si>
    <t xml:space="preserve">La fabricación de papel en sí es un contraejemplo de producción ecológica. Se consumen grandes cantidades de agua, energía y madera.  </t>
  </si>
  <si>
    <t>N</t>
  </si>
  <si>
    <t>Consumo de energía eléctrica</t>
  </si>
  <si>
    <t xml:space="preserve">Consumo de energía eléctrica para iluminación y refrigeración del edificio </t>
  </si>
  <si>
    <t>Agotamiento del recurso hídrico</t>
  </si>
  <si>
    <t>Agua</t>
  </si>
  <si>
    <t>E</t>
  </si>
  <si>
    <t>Generación de RAEE</t>
  </si>
  <si>
    <t>Mantenimiento y cambio de luminarias en las instalaciones</t>
  </si>
  <si>
    <t>Suelo y agua</t>
  </si>
  <si>
    <t xml:space="preserve">Uso </t>
  </si>
  <si>
    <t>Generación de RCD</t>
  </si>
  <si>
    <t xml:space="preserve">Como resultado del mantenimiento del edificio se pueden generarse RCD - Residuos de Construcción y Demolición, los cuales tienen una gestión regulada.  </t>
  </si>
  <si>
    <t xml:space="preserve"> BAJA</t>
  </si>
  <si>
    <t>Como resultado de cambio de cableado, se pueden generar RAEE's, los cuales pueden poseer componentes peligrosos, sumado a ello también esta la revisión y mantenimiento de la subestación eléctrica con la que cuenta la edificación, las cual puede generar cerámicas, grasas y aceites. se descarta la presencia de PCB´s en la subestación.</t>
  </si>
  <si>
    <t>Aire</t>
  </si>
  <si>
    <t>En el caso de realizar la fumigación a gas, se generan emisiones atmosféricas en esta actividad. Particulas de los pesticidas rociados pueden ser transportadas por el viento a otro lugar cercano que puede ser potencialmente contaminado.</t>
  </si>
  <si>
    <t>Mantenimiento de vehículos</t>
  </si>
  <si>
    <t>MATRIZ DE IDENTIFICACIÓN Y EVALUACIÓN DE ASPECTOS E IMPACTOS AMBIENTALES 2018</t>
  </si>
  <si>
    <r>
      <t xml:space="preserve"> </t>
    </r>
    <r>
      <rPr>
        <b/>
        <sz val="10"/>
        <rFont val="Times New Roman"/>
        <family val="1"/>
      </rPr>
      <t>ALCALDIA DISTRITAL DE BARRANQUILLA</t>
    </r>
  </si>
  <si>
    <t>DESCRIPCION DE LA ACTIVIDAD</t>
  </si>
  <si>
    <t>CONTROLES</t>
  </si>
  <si>
    <t>GESTION</t>
  </si>
  <si>
    <t>3. SEDE / AREA</t>
  </si>
  <si>
    <t>4. ACTIVIDAD / PRODUCTO / SERVICIO</t>
  </si>
  <si>
    <t>8. DESCRIPCIÓN DEL IMPACTO AMBIENTAL</t>
  </si>
  <si>
    <t>NORMAL</t>
  </si>
  <si>
    <t>ANORMAL</t>
  </si>
  <si>
    <t>EMERGENCIA</t>
  </si>
  <si>
    <t xml:space="preserve">Generación de residuos  sólidos aprovechables ( reciclables ). </t>
  </si>
  <si>
    <t xml:space="preserve"> Cualquier material, objeto, sustancia o elemento que no tiene valor para quien lo genera, pero se puede incorporar nuevamente a un proceso productivoo de reciclaje, (papel, cartón, plástico, metal, vidrio, orgánicos), entre otros .</t>
  </si>
  <si>
    <t>Afectación al paisaje ( aunque no es uno de los recursos usualmente más mencionados  el paisaje es uno de los más afectados por la incorrecta disposición de los residuos).</t>
  </si>
  <si>
    <t>Deteriora el paisaje y afecta la salud humana (estrés, dolor de cabeza, trastornos de atención y disminución de la eficacia laboral y mal humor), se  modifican las características visibles, físicas y anímicas que presenta un espacio.</t>
  </si>
  <si>
    <t xml:space="preserve"> N</t>
  </si>
  <si>
    <t xml:space="preserve"> </t>
  </si>
  <si>
    <t>Es todo material o sustancia de origen organico e inorganico , que no ofrece ninguna posibilidad de aprovechamiento  , reutilización o reincorporación en un proceso productivo o de reciclaje. No tiene ningun valor comercial por  lo tanto requiere disposición final .         Papel químico de fax, papel con residuos orgánicos o aceites, servilletas, pañuelos, papel celofán, papel de adhesivos, papel plastificado, papel carbón, papel sanitario, restos de cerámica, madera, textiles, cauchos,  mugre de barrido, bandejas de icopor, papel aluminio, papel serado, , papel higiénico, toallas higiénicas, icopor, envases y objetos metalicos contaminados, plástico contaminado.</t>
  </si>
  <si>
    <t xml:space="preserve">Contaminación del suelo, de las fuentes hidricas y el aire.                El recurso atmósferico. </t>
  </si>
  <si>
    <t xml:space="preserve">Desgaste al suelo y contamina las aguas,  La muerte de miles de especies animales.                                                         Daña el recurso atmósferico, ya que en su proceso de descomposición, los residuos sólidos generan malos olores y gases, como metano (CH4) y dióxido de carbono (CO2), que ayudan a incrementar el efecto invernadero en el planeta, aumentando la temperaturas. </t>
  </si>
  <si>
    <t>Agua y Suelo</t>
  </si>
  <si>
    <t>Consumo de papel en el desarrollo de las operaciones del Distrito de Barranquílla por el incumplimiento de la directriz nacional de cero papel debido a los malos habitos deconsumo de los funcionarios y contraistas</t>
  </si>
  <si>
    <t>Agotamiento de recursos naturales</t>
  </si>
  <si>
    <t>Flora y recurso hidrico</t>
  </si>
  <si>
    <t>Generación de residuos de aparatos eléctricos y electrónicos – RAEE (basura tecnológica)</t>
  </si>
  <si>
    <t>Los residuos electrónicos (partes de computador, teléfonos, cartuchos de impresora o fotocopiadora, entre otros), contienen un alto grado de elementos tóxicos, por el tipo de materiales con los que estan hechos como plomo, arsénico, mercurio, cobre, cromo, cadmio, berilio, niquel y zinc , etc.</t>
  </si>
  <si>
    <t>Contaminación de áreas verdes, de mantos freaticos. Contaminación del aire por misiones a la atmósfera de elementos toxicos . Desequilibrio de ecosistemas</t>
  </si>
  <si>
    <t>Al juntarlos con los demas deschos y llevarlos a los mismos tiraderos éstos son altamente contaminantes , afectan la salud del ser humano y el ambiente</t>
  </si>
  <si>
    <t xml:space="preserve"> Aire, suelo y agua</t>
  </si>
  <si>
    <t xml:space="preserve"> Generación de Residuos Sólidos y líquidos Peligrosos - Parque automotor</t>
  </si>
  <si>
    <t>Se puden generar derrames de aceites, líquidos hidráulicos, y combustibles por el estacionamiento de vehículos en las instalaciones y zónas de parqueo del edificio  .incumplimiento de las	políticas ambientales		o fallas en el parque automotor		que generen contaminación en el suelo, aire o canales hídricos</t>
  </si>
  <si>
    <t>Contaminación del suelo, aire o canales hidricos</t>
  </si>
  <si>
    <t xml:space="preserve">Por el inadecuado manejo de la situación, se puede disponer estos residuos como normales para el relleno sanitario. </t>
  </si>
  <si>
    <t>Suelo, aire y agua</t>
  </si>
  <si>
    <t xml:space="preserve"> BAJA o N. S</t>
  </si>
  <si>
    <t>Agotamiento de combustible fosil (gas)</t>
  </si>
  <si>
    <t xml:space="preserve">Agotamiento de combustible fosil (gas) para la generación de energía. En barranquilla hay dos plantas gereradoras que trabajan con gas natural - Termobarranquílla - Termoflores </t>
  </si>
  <si>
    <t>Combustible fosil</t>
  </si>
  <si>
    <t>Uso del  agua</t>
  </si>
  <si>
    <t>Consumo de agua por el uso de unidades sanitarias- Dentro de las instalaciones del edificio paseo Bolivar  existen _ unidades sanitarias, _ orinales, y _ grifos entre lavamanos y grifos de aseo- No obstante,  hay un uso representativo ya que hay una permanencia de    personas durante la jornada laboral de ocho (8) horas</t>
  </si>
  <si>
    <t>Agotamiento del recurso hidrico</t>
  </si>
  <si>
    <t xml:space="preserve">Agotamiento del recurso ya que no se puede dar mayor aprovechamiento debido a la contaminacion del agua por diferentes factores </t>
  </si>
  <si>
    <t>Consumo de combustible</t>
  </si>
  <si>
    <t xml:space="preserve">Consumo de combustibles como ACPM, Gasolina, DIESEL, entre otros para el funcionamiento normal de vehiculos y  equipos </t>
  </si>
  <si>
    <t>Agotamiento de combustible fosil</t>
  </si>
  <si>
    <t xml:space="preserve">Impacta sobre el agotamiento del recursos no renovables derivados del petróleo. </t>
  </si>
  <si>
    <t xml:space="preserve"> Combustible fósil</t>
  </si>
  <si>
    <t>Generación de emisiones  de Carbono por consumo de combustibles. </t>
  </si>
  <si>
    <t xml:space="preserve">Gases y partículas, en sumayoría dióxido decarbono, monóxido de carbono, entre otros, por el funcionamiento de vehículos en el cumplimiento de su misión institucional  </t>
  </si>
  <si>
    <t>Contaminación del aire</t>
  </si>
  <si>
    <t xml:space="preserve">Contaminación al aire por los gases emitidos a la atmosfera en la quema de combustibles </t>
  </si>
  <si>
    <t>Emisión de ruido ambiental</t>
  </si>
  <si>
    <t>Ruido generado por el encendido del motor de vehiculos y el uso del pito</t>
  </si>
  <si>
    <t>Afectación a la comunidad</t>
  </si>
  <si>
    <t xml:space="preserve">Por el aumento en el numero de decibeles </t>
  </si>
  <si>
    <t>Comunidad</t>
  </si>
  <si>
    <t xml:space="preserve"> Generación de Residuos Líquidos Peligrosos - Químicos</t>
  </si>
  <si>
    <t>Uso de sustancias químicas para la limpeza y desinfección de la infraestructura  para  garantizar la higiene de las instalaciones ,  vertimiento incorrecto	de sustancias químicas altamente contaminantes en el suelo y canales hídricos.</t>
  </si>
  <si>
    <t xml:space="preserve"> Afectación al medio ambientes  (fuentes hidricas entre otras)</t>
  </si>
  <si>
    <t xml:space="preserve"> Suelo , agua y aire  </t>
  </si>
  <si>
    <t>Generación de Residuos Peligrosos de origen domestico– RESPEL. </t>
  </si>
  <si>
    <t> Los residuos peligrosos de origen doméstico, de ahora en adelante denominados RESPEL, son todos aquellos objetos, materiales, sustancias o productos que al terminar su vida útil o uso son descartados o desechados en el interior de las viviendas y/ u  oficinas que por las sustancias o elementos que los componen, pueden causar riesgo o daño para la salud y/o el ambiente, dado por sus características corrosivas, reactivas, explosivas, toxicas, inflamables infecciosas o radiactivas, así mismo se considera residuo o desecho peligroso los envases, empaques y embalajes que hayan estado en contacto con ellos.</t>
  </si>
  <si>
    <t>Afectación de los recursos naturales por contaminación en suelos, agua, atmosfera</t>
  </si>
  <si>
    <t xml:space="preserve"> El manejo inadecuado de los residuos peligrosos puede ocasionar distintos daños o efectos en el ambiente
y en la salud humana.</t>
  </si>
  <si>
    <t>Suelo, agua y atmósfera</t>
  </si>
  <si>
    <t xml:space="preserve">BAJA </t>
  </si>
  <si>
    <t>Generación de Residuos Sólidos Peligrosos - Extintores para fuego</t>
  </si>
  <si>
    <t xml:space="preserve">Disposisión incorrecta de extintores no utilizados o con fechas vencidas. En los pasillos de cada piso del edificio central y demas sedes de la alcaldia Distrital  se encuentra dispuesto un extintor de incendios </t>
  </si>
  <si>
    <t>Afectación del suelo y el paisaje natural</t>
  </si>
  <si>
    <t xml:space="preserve">Generan impacto ambiental negativo por el inadecuado manejo de los mismos y amenazan la sostenibilidad y la sustentabilidad ambiental. </t>
  </si>
  <si>
    <t>Suelo, agua y paisaje natural</t>
  </si>
  <si>
    <t>SIGNIFICANCIA DE LOS IMPACTOS</t>
  </si>
  <si>
    <t>Alta significancia: Total &gt;-70</t>
  </si>
  <si>
    <t>Media Significancia: -55&lt;= Total &lt; -70</t>
  </si>
  <si>
    <r>
      <t>𝐶𝐼𝐴</t>
    </r>
    <r>
      <rPr>
        <b/>
        <sz val="12"/>
        <color theme="1"/>
        <rFont val="Arial"/>
        <family val="2"/>
      </rPr>
      <t>=</t>
    </r>
    <r>
      <rPr>
        <b/>
        <sz val="12"/>
        <color theme="1"/>
        <rFont val="Cambria Math"/>
        <family val="1"/>
      </rPr>
      <t>𝐹𝑟𝑒𝑐𝑢𝑒𝑛𝑐𝑖𝑎∗</t>
    </r>
    <r>
      <rPr>
        <b/>
        <sz val="12"/>
        <color theme="1"/>
        <rFont val="Arial"/>
        <family val="2"/>
      </rPr>
      <t xml:space="preserve">3.5 + </t>
    </r>
    <r>
      <rPr>
        <b/>
        <sz val="12"/>
        <color theme="1"/>
        <rFont val="Cambria Math"/>
        <family val="1"/>
      </rPr>
      <t>𝑆𝑒𝑣𝑒𝑟𝑖𝑑𝑎𝑑∗</t>
    </r>
    <r>
      <rPr>
        <b/>
        <sz val="12"/>
        <color theme="1"/>
        <rFont val="Arial"/>
        <family val="2"/>
      </rPr>
      <t xml:space="preserve">3.5 + </t>
    </r>
    <r>
      <rPr>
        <b/>
        <sz val="12"/>
        <color theme="1"/>
        <rFont val="Cambria Math"/>
        <family val="1"/>
      </rPr>
      <t>𝐴𝑙𝑐𝑎𝑛𝑐𝑒∗</t>
    </r>
    <r>
      <rPr>
        <b/>
        <sz val="12"/>
        <color theme="1"/>
        <rFont val="Arial"/>
        <family val="2"/>
      </rPr>
      <t>3</t>
    </r>
  </si>
  <si>
    <t>Baja significancia: -39&lt;=Total &lt; -55</t>
  </si>
  <si>
    <t>No significancia: Total &lt; -39</t>
  </si>
  <si>
    <r>
      <t>𝑆𝑇</t>
    </r>
    <r>
      <rPr>
        <sz val="11"/>
        <color theme="1"/>
        <rFont val="Volkswagen Serial"/>
      </rPr>
      <t>= 0.5</t>
    </r>
    <r>
      <rPr>
        <sz val="11"/>
        <color theme="1"/>
        <rFont val="Cambria Math"/>
        <family val="1"/>
      </rPr>
      <t xml:space="preserve">∗𝐶𝐿 </t>
    </r>
    <r>
      <rPr>
        <sz val="11"/>
        <color theme="1"/>
        <rFont val="Volkswagen Serial"/>
      </rPr>
      <t>+ 0.35</t>
    </r>
    <r>
      <rPr>
        <sz val="11"/>
        <color theme="1"/>
        <rFont val="Cambria Math"/>
        <family val="1"/>
      </rPr>
      <t xml:space="preserve">∗𝐶𝐼𝐴 </t>
    </r>
    <r>
      <rPr>
        <sz val="11"/>
        <color theme="1"/>
        <rFont val="Volkswagen Serial"/>
      </rPr>
      <t>+ 0.15</t>
    </r>
    <r>
      <rPr>
        <sz val="11"/>
        <color theme="1"/>
        <rFont val="Cambria Math"/>
        <family val="1"/>
      </rPr>
      <t>∗𝐶𝑃𝐼</t>
    </r>
    <r>
      <rPr>
        <sz val="11"/>
        <color theme="1"/>
        <rFont val="Volkswagen Serial"/>
      </rPr>
      <t xml:space="preserve"> </t>
    </r>
  </si>
  <si>
    <t>Significancia Positiva Total &gt; 4</t>
  </si>
  <si>
    <t xml:space="preserve">Generación de residuos sólidos </t>
  </si>
  <si>
    <t>Si un vehículo requiere un cambio de pieza, el embalaje y/o empaques de las nuevas piezas serían residuos sólidos.</t>
  </si>
  <si>
    <t>Jardinería</t>
  </si>
  <si>
    <t>De esta actividad se generan residuos sólidos no aprovechables, que son los residuos orgánicos , como restos de poda, ramas y hojas secas.</t>
  </si>
  <si>
    <t>Aprovechables como papel, cartón, plástico, metal, vidrio. 
No aprovechables como papel con residuos orgánicos o aceites, servilletas, pañuelos desechables,   adhesivos, papel carbón, papel y toallas sanitarias, restos de cerámica, madera, textiles, cauchos,  residuos de barrido, icopor, papel aluminio, entre otros.</t>
  </si>
  <si>
    <t>Uso de equipos informáticos y telecomunicaciones en la prestación de servicios</t>
  </si>
  <si>
    <t>Mantenimiento de redes eléctricas</t>
  </si>
  <si>
    <t>El uso de impresoras y equipos para la impresión (computadores) generan Residuos de Aparatos Eléctricos y Electrónicos RAEE, los cuales si no son manejados de forma adecuada pueden generar daños graves sobre los entornos donde sean dispuestos. Igualmente los tóner y los cartuchos de tintas son considerados RAEE y su afectación a los ecosistemas también resultan graves.</t>
  </si>
  <si>
    <t>Mantenimiento de la planta eléctrica y subestación eléctrica.</t>
  </si>
  <si>
    <t>Mantenimiento de ascensores</t>
  </si>
  <si>
    <t>Fumigación de las instalaciones locativas</t>
  </si>
  <si>
    <t xml:space="preserve">Almacenamiento de combustible para la planta electrica. </t>
  </si>
  <si>
    <t>Mantenimiento del transformador eléctrico</t>
  </si>
  <si>
    <t>Si se realiza cambio de luminarias, los residuos sólidos que se generarían serían los empaques de las nuevas luminarias.</t>
  </si>
  <si>
    <t>Para el mantenimiento de los aires, la limpieza de los filtros y el condensador debe realizarse con agua.</t>
  </si>
  <si>
    <t>El uso de los vehículos incluye el uso de la bocina, que genera ruido y  conlleva a la contaminación  sonora.</t>
  </si>
  <si>
    <t>Los equipos utilizados para la jardinería como el cortacesped o podadora, generan ruido.</t>
  </si>
  <si>
    <t xml:space="preserve">En el mantenimiento de los equipos de acondicionamiento de la entidad (aires acondicionados, centrales y mini Split) se utilizan gases refrigerantes, los cuales pueden generar Sustancias agotadoras de Ozono- SAO. </t>
  </si>
  <si>
    <t>Consumo de agua</t>
  </si>
  <si>
    <t>Contaminación sonora/acústica</t>
  </si>
  <si>
    <t>Aire, salud humana y fauna silvestre</t>
  </si>
  <si>
    <t>Los niveles de ruido altos pueden generar afectación sobre las personas que se ven expuestas a altos niveles y asimismo sobre a fauna silvestre</t>
  </si>
  <si>
    <t>Agotamiento del recurso (combustible fosil - gas)</t>
  </si>
  <si>
    <t>IMPACTOS AMBIENTALES QUE GENERA EL ASPECTO AMBIENTAL</t>
  </si>
  <si>
    <t>Emisiones atmosféricas contaminantes durante el uso de los vehículos. Si bien esta emisión se hace fuera de las instalaciones, estos vehículos si cumplen una función administrativa y no operacional pues son contratados para el desplazamiento de los secretarios y demas funcionarios y son contratados directamente (se encuentran dentro de nuestro alcance)</t>
  </si>
  <si>
    <t>2. ASPECTO AMBIENTAL</t>
  </si>
  <si>
    <t>4. DESCRIPCIÓN</t>
  </si>
  <si>
    <t xml:space="preserve">5. IMPACTO AMBIENTAL </t>
  </si>
  <si>
    <t xml:space="preserve">6.  DESCRIPCIÓN </t>
  </si>
  <si>
    <t>7. RECURSO A AFECTAR</t>
  </si>
  <si>
    <t>Significancia Total</t>
  </si>
  <si>
    <t>Valoración Cualitativa</t>
  </si>
  <si>
    <t>Controles Sugeridos</t>
  </si>
  <si>
    <t>ST ≤ -75</t>
  </si>
  <si>
    <t>SIGNIFICANCIA ALTA</t>
  </si>
  <si>
    <t>Objetivos, Programas y Metas</t>
  </si>
  <si>
    <t>SIGNIFICANCIA MEDIA</t>
  </si>
  <si>
    <t>SIGNIFICANCIA BAJA</t>
  </si>
  <si>
    <t>Controles Operacionales</t>
  </si>
  <si>
    <t>SIN SIGNIFICANCIA</t>
  </si>
  <si>
    <t>Sin control hasta manejar los anteriores</t>
  </si>
  <si>
    <t>ST &gt; 4</t>
  </si>
  <si>
    <t>SIGNIFICANCIA POSITIVA</t>
  </si>
  <si>
    <t>Se comunica y promueve</t>
  </si>
  <si>
    <t>Incendio</t>
  </si>
  <si>
    <t xml:space="preserve">Rebosamiento </t>
  </si>
  <si>
    <t>Adquisición de bienes y servicios con criterios de sostenibilidad</t>
  </si>
  <si>
    <t>Reduccion de afectacion al ambiente (+)</t>
  </si>
  <si>
    <t>Fomento de buenas practicas ambientales (+)  - Conciencia ambiental(+)</t>
  </si>
  <si>
    <t>Con los criterios de sostenibilidad  se minimiza el uso de los recursos naturales y se previenen los impactos ambientales y sociales negativos.</t>
  </si>
  <si>
    <t>Recursos naturales</t>
  </si>
  <si>
    <t>Salud humana</t>
  </si>
  <si>
    <t>Disposición final</t>
  </si>
  <si>
    <t>POSITIVA</t>
  </si>
  <si>
    <t>Una de las consecuencias del consumo energético insostenible es el agotamiento de las energías no renovables (gas natural, petróleo y carbón). Estas energías tienen un ciclo de formación de millones de años, y al ritmo de consumo actual, terminarán agotándose o dejarán de ser, a medio plazo, económicamente rentables.</t>
  </si>
  <si>
    <t>Recurso humano</t>
  </si>
  <si>
    <t>La adopción de una actitud consciente ante el medio que nos rodea, depende en gran medida de la enseñanza. Por esto, la educación ambiental a nivel empresarial desempeña un papel fundamental en este proceso. Esta actividad busca generar un cambio positivo en las prácticas diarias de los funcionarios s en aras de proteger el medio ambiente y mejorar nuestra calidad de vida.</t>
  </si>
  <si>
    <t>Uso</t>
  </si>
  <si>
    <t>Se puede generar rebosamiento al hacer mal uso de las unidades sanitarias; al arrojar elementos que pueden ocasionar un taponamiento de las tuberías o si ocurre accidentalmente.</t>
  </si>
  <si>
    <t>Utilizar el equipo de protección personal y herramientas adecuadas para destapar las tuberías cuando ocurre taponamiento y rebosamiento ayuda a no tener ningún contacto con el agua residual. De suceder, podría afectar la salud, ya que las heces y orina contienen bacterias que pueden causar infecciones y efectos adversos en la salud.</t>
  </si>
  <si>
    <t>Derrame</t>
  </si>
  <si>
    <t>Daños a la infraestructura</t>
  </si>
  <si>
    <t>Infraestructura</t>
  </si>
  <si>
    <t>Almacenamiento</t>
  </si>
  <si>
    <t>Dependiendo de la magnitud del incendio puede generar daños graves a la infraestructura (techos, paredes, en caso de haber aparatos o estantes cerca, puertas, otros elementos).</t>
  </si>
  <si>
    <t>Secretaría General</t>
  </si>
  <si>
    <t>Con el cumplimiento de la normatividad ambiental se minimiza el uso de los recursos naturales y se previenen los impactos ambientales y sociales negativos.</t>
  </si>
  <si>
    <t>Área de influencia  que pudiese verse afectada por el impacto ambiental generado.</t>
  </si>
  <si>
    <t xml:space="preserve"> Puntual, el impacto ambiental se manifiesta en un solo lugar=1.</t>
  </si>
  <si>
    <t xml:space="preserve"> Local,  el  impacto  ambiental  se  presenta  en  un  área mayor aunque no sobrepasa los límites del ente territorial. =5.</t>
  </si>
  <si>
    <t>Extenso,  el  impacto  ambiental  puede  presentarse  en varias regiones del pais. = 10.</t>
  </si>
  <si>
    <t>Contaminación del suelo, la salud humana</t>
  </si>
  <si>
    <t xml:space="preserve">ACTIVIDAD/PRODUCTO/SERVICIO </t>
  </si>
  <si>
    <t>TIPO DE ASPECTO AMBIENTAL</t>
  </si>
  <si>
    <t>NORMATIVIDAD AMBIENTAL RELACIONADA</t>
  </si>
  <si>
    <t>Versión</t>
  </si>
  <si>
    <t>Fecha del cambio</t>
  </si>
  <si>
    <t>Descripción de la modificación</t>
  </si>
  <si>
    <t>Creación de documento</t>
  </si>
  <si>
    <t xml:space="preserve"> Se incluyen nuevos aspectos ambientales</t>
  </si>
  <si>
    <t xml:space="preserve"> Se reformula la matriz con respecto al orden actividad - aspecto , se incluye una columna para el proceso y se incluye en el criterio legal la normatividad ambiental relacionada . Nueva versión 2.0</t>
  </si>
  <si>
    <t>2.0</t>
  </si>
  <si>
    <t>Alta significancia: ST ≤ -75</t>
  </si>
  <si>
    <t>Media Significancia: -55 ≤ ST &lt; -75</t>
  </si>
  <si>
    <t>Baja significancia: 39 ≤ ST &lt; -55</t>
  </si>
  <si>
    <t>No significancia: ST &lt; -39</t>
  </si>
  <si>
    <t>-55 ≤ ST &lt; -75</t>
  </si>
  <si>
    <t>39 ≤ ST &lt; -55</t>
  </si>
  <si>
    <t xml:space="preserve"> &lt; -39</t>
  </si>
  <si>
    <t>Determinacion y actualización de requisitos legales</t>
  </si>
  <si>
    <t xml:space="preserve">Reactivación de actividades presenciales en la sede. </t>
  </si>
  <si>
    <t xml:space="preserve">Aseo, limpieza  y desinfección  de las instalaciones </t>
  </si>
  <si>
    <t>Uso de la planta eléctrica y subestación eléctrica.</t>
  </si>
  <si>
    <t>Uso de ascensores</t>
  </si>
  <si>
    <t>Consumo de energía</t>
  </si>
  <si>
    <t>Uso del transformador eléctrico</t>
  </si>
  <si>
    <t>Generación de emisiones</t>
  </si>
  <si>
    <t>Mantenimiento de infraestructura (actividades de construcción, reparación, demolición, mejoras locativas y pintura)</t>
  </si>
  <si>
    <t>Generación de RESPEL</t>
  </si>
  <si>
    <t>Mantenimiento de baños</t>
  </si>
  <si>
    <t>Almacenamiento de agua en tanque elevado</t>
  </si>
  <si>
    <t>Realización de auditorías internas</t>
  </si>
  <si>
    <t>Generación de residuos sólidos</t>
  </si>
  <si>
    <t>Las labores administrativas implican consumo de energía, tanto por las oficinas mismas, como por los equipos que se utilizan.</t>
  </si>
  <si>
    <t>Para el consumo de agua del personal que labora en la sede.</t>
  </si>
  <si>
    <t>Consumo de papel</t>
  </si>
  <si>
    <t>Se pueden generar residuos aprovechables como el papel de las actividades de impresión, reproducción de documentos y comunicados.</t>
  </si>
  <si>
    <t>El consumo de energía de la sede implica la generación indirecta de emisiones atmosféricas, generadas en el proceso de producción de la energía eléctrica que posteriormente consumimos como usuarios.</t>
  </si>
  <si>
    <t xml:space="preserve">Cumplimiento de requisitos legales, reglamentarios y normatividad ambiental </t>
  </si>
  <si>
    <t xml:space="preserve">Los productos de aseo domésticos utilizados, como ambientadores, limpiavidrios, lavalozas, limpiadores de madera, desinfectantes, liberan Compuestos Orgánicos Volátiles en cada uso. </t>
  </si>
  <si>
    <t>Contaminación del agua</t>
  </si>
  <si>
    <t>Esta actividad se refiere al consumo de agua al momento de tirar la cisterna en el servicio sanitario, utilizamos agua del lavamanos, lava traperos, higiene y aseo del edificio.  En el edificio paseo Bolívar  existen 71 unidades sanitarias, 19 orinales, 44 lavamanos y 40 baños.</t>
  </si>
  <si>
    <t>Generación de vertimientos</t>
  </si>
  <si>
    <t>Uso de unidades sanitarias por el personal (sanitarios y lavamanos)</t>
  </si>
  <si>
    <t>Por el uso de las unidades sanitarias, se produce la descarga de las aguas residuales al sistema de alcantarillado.</t>
  </si>
  <si>
    <t>Generación  de RESPEL</t>
  </si>
  <si>
    <t xml:space="preserve">Consumo de agua </t>
  </si>
  <si>
    <t>Generación de ruido</t>
  </si>
  <si>
    <t>Mantenimiento de equipos informáticos</t>
  </si>
  <si>
    <t>Los elementos utilizados para limpieza y contención en caso de derrame son considerados residuos peligrosos.</t>
  </si>
  <si>
    <t xml:space="preserve">Derrame </t>
  </si>
  <si>
    <t>La falta de mantenimiento de las redes eléctricas conlleva a la exposición de las redes a la sobrecarga y el mal funcionamiento de un circuito eléctrico, lo cual puede ocasionar un incendio. Los cables en mal estado o los enchufes estropeados pueden generar un cortocircuito que derive en un incendio. El mal mantenimiento de los equipos eléctricos es otro factor de riesgo que ocupa un lugar relevante. 
La falta de orden y limpieza es otra de las causas principales que originan los incendios. La acumulación de desperdicios, sobre todo de productos inflamables, papel y plásticos, son un caldo de cultivo para fuegos de rápida propagación.</t>
  </si>
  <si>
    <t>Para el uso de los equipos informáticos se requiere energía.</t>
  </si>
  <si>
    <t>Las actividades de construcción y demolición en la sede generan ruido.</t>
  </si>
  <si>
    <t>Uso del aire acondicionado</t>
  </si>
  <si>
    <t xml:space="preserve">Consumo de energía </t>
  </si>
  <si>
    <t>Mantenimiento del aire acondicionado y climatización del edificio</t>
  </si>
  <si>
    <t>Entrega de residuos generados en la sede a empresas certificadas</t>
  </si>
  <si>
    <t>Educación Ambiental</t>
  </si>
  <si>
    <t>El funcionamiento del aire acondicionado representa un consumo de energía significativo</t>
  </si>
  <si>
    <t>Agotamiento del recurso (combustible fosil)</t>
  </si>
  <si>
    <t>Fuga</t>
  </si>
  <si>
    <t>Cumplimiento de normativa Minambiente sobre realizar una gestión integral de los residuos, incluyendo entregarlos a gestores certificados.</t>
  </si>
  <si>
    <t xml:space="preserve">  Contaminación de aire, suelos y del agua</t>
  </si>
  <si>
    <t>Presión sobre el relleno sanitario / Contaminación del agua y del suelo</t>
  </si>
  <si>
    <t>Presión sobre el relleno sanitario / Contaminación del sagua y del suelo</t>
  </si>
  <si>
    <t>Por el consumo de electricidad para el funcionamiento del equipo, se generan emisiones de dioxido de carbono y otros gases de efecto invernadero</t>
  </si>
  <si>
    <t>Aire / Salud Humana</t>
  </si>
  <si>
    <t>Agotamiento del recurso por malos hábitos en el uso del agua, en especial el consumo irracional.  La sobre-explotación de los recursos hídricos, tanto superficial como subterránea es sumamente peligrosa. Cuando se trata de aguas subterráneas, se utiliza una parte no renovable de los mismos. El agotamiento del recurso puede ser una afectación permanente o tener una duración muy larga en el tiempo.</t>
  </si>
  <si>
    <t>Labores administrativas de oficina de acuerdo a funciones y responsabilidades</t>
  </si>
  <si>
    <t>Uso de luminarias en la sede</t>
  </si>
  <si>
    <t xml:space="preserve">Contaminación atmosférica / Afectación a la salud humana </t>
  </si>
  <si>
    <t xml:space="preserve">Al disponer residuos solidos en los rellenos sanitarios conlleva a la presión sobre éstos, ya que más residuos significa la reducción de su vida útil y la futura depredación de suelos para ampliación o creación de un nuevo relleno, reduciendo la disponibilidad de uso de suelo su contaminación.                   </t>
  </si>
  <si>
    <t>Algunos productos de limpieza contienen sustancias corrosivas, reactivas, tóxicas, explosivas o inflamables (como el formaldehido, metanol, acido clorhidrico, amoniaco), por lo que los restos de las mismas y sus envases se convierten en residuos peligrosos que se deben manejar con cuidado y hacer uso de las indicaciones de las etiquetas, con el fin de evitar problemas de salud que pueden ir de leves a severos, y de inmediatos a crónicos. Lo que se recomienda con los envases vacíos es mantenerlos siempre cerrados para que no se libere el contenido o evitar que se rompan.</t>
  </si>
  <si>
    <t xml:space="preserve">El suministro y consumo de energía representa contaminación atmosférica por el uso de combustibles en la producción de electricidad. El gas que se libera en mayor cantidad en los diversos procesos de transformación de la energía (sobre todo en las centrales térmicas convencionales), y el consumo final (sea en la industria, en el transporte o en el sector doméstico y servicios), es el C02, el cual contribuye significativamente al efecto invernadero. 
</t>
  </si>
  <si>
    <t>Una vez determinados y tener acceso a los requisitos legales y otros requisitos relacionados con sus aspectos ambientales se establece como se aplican teniendo en cuena que estos pueden dar como resultado riesgos y oportunidades para la entidad. Periodicamente se actualiza la matriz de requisitos legales, teniendo en cuenta la nueva normatividad ambiental vigente,  y se comunica a todos los niveles .</t>
  </si>
  <si>
    <t>Para el lavado de inodoros, lavamanos, pisos del baño se consume agua.</t>
  </si>
  <si>
    <t>La alcaldía esta conectada de forma adecuada al sistema de alcantarillado de la ciudad de Barranquilla, por tanto no hay vertimientos directos a un cuerpo de agua, sin embargo, los vertidos llegan hasta las PTAR que ayuda en la eliminación de la contaminación. Sin embargo no se elimina la contaminación totalmente, por lo que de cualquier forma al llegar a los cuerpos de agua, afectan el ecosistema.</t>
  </si>
  <si>
    <t>En la ejecución de labores de limpieza de las instalaciones se lavan elementos como toallas, traperos y otros, los cuales pueden absorber sustancias químicas (Hipoclorito, detergentes, lustra muebles, acido inorgánico, naftalina,  ambientador, varsol, limpiavidrios, aceite mineral, ingredientes inertes) que representan una descarga de agua al alcantarillado. En el edificio sede Centro hay 11 lavaplatos y 10 lavatraperos.</t>
  </si>
  <si>
    <t>Contaminacion del agua / Afectación a la salud humana.</t>
  </si>
  <si>
    <t xml:space="preserve">Agotamiento del recurso por malos hábitos en el uso del agua, en especial el consumo irracional.  La sobre explotación de los recursos hídricos, tanto superficial como subterránea es sumamente peligrosa. Cuando se trata de aguas subterráneas, se utiliza una parte no renovable de los mismos. El agotamiento del recurso puede ser una afectación permanente o tener una duración muy larga en el tiempo. </t>
  </si>
  <si>
    <t>El suministro y consumo de energía representa contaminación atmosférica por el uso de combustibles en la producción de electricidad. El gas que se libera en mayor cantidad en los diversos procesos de transformación de la energía (sobre todo en las centrales térmicas convencionales), y el consumo final (sea en la industria, en el transporte o en el sector doméstico y servicios), es el C02, el cual contribuye significativamente al efecto invernadero.</t>
  </si>
  <si>
    <t>El encendido y uso de la planta eléctrica genera de forma inevitable ruido y vibraciones en las instalaciones cercanas del lugar donde se encuentra.</t>
  </si>
  <si>
    <t xml:space="preserve">Adquisicion de bienes y servicios </t>
  </si>
  <si>
    <t>Los RAEE que se generan del mantenimiento eléctrico al degradarse pueden liberar metales pesados y compuestos orgánicos contaminantes, que pueden afectar el ambiente y la salud humana.</t>
  </si>
  <si>
    <t>Agotamiento del recurso por malos hábitos en el uso del agua, en especial el consumo irracional.  La sobre explotación de los recursos hídricos, tanto superficial como subterránea es sumamente peligrosa. Cuando se trata de aguas subterráneas, se utiliza una parte no renovable de los mismos. El agotamiento del recurso puede ser una afectación permanente o tener una duración muy larga en el tiempo.</t>
  </si>
  <si>
    <t>Las tuberías pueden estar hechas de acero inoxidable, policloruro de vinilo, cobre, galvanizadas, etc, que en caso de reemplazo ya sea por fuga de agua o desgaste, son considerados residuos peligrosos tóxicos por ser estar compuestas de metales.</t>
  </si>
  <si>
    <t xml:space="preserve">Las tuberías metálicas  dañan el medio ambiente, ya que los metales pesados no son quimica ni biologicamente degradables. Son bioacumulables, contaminan el suelo, afectando la fertilidad del mismo, y las aguas, afectando directamente la el desarrollo de la fauna acuática. El uso de agua con un elevado índice de contaminación puede terminar afectando la salud de la población por su consumo directo o uso en actividades diarias. </t>
  </si>
  <si>
    <t>La compra de productos implica la generación de residuos sólidos aprovechables, como los empaques de cartón y envolturas de plástico.</t>
  </si>
  <si>
    <t>Esta actividad consiste en verificar las condiciones de los equipos hidrosanitarios, por lo que se utiliza agua, aunque una mínima cantidad.</t>
  </si>
  <si>
    <t>Se requiere energía para el funcionamiento de los ascensores.</t>
  </si>
  <si>
    <t>Los implementos utilizados para la limpieza de las instalaciones, por ejemplo traperos, toallas, baldes, limpiones, etc que ya estén desgastados o en mal estado representan residuos sóólidos.</t>
  </si>
  <si>
    <t xml:space="preserve">En el mantenimiento, debido a que se realizan tareas de limpieza, lubricación y engrase de las distintas piezas de los ascensores, es posible que se presenten derrames de las sustancias líquidas utilizadas, por ejemplo de algun aceite lubricante. Los lubricantes de cables de acero pueden elaborarse a base de petrolato, asfalto, grasa, aceites minerales (derivados de hidrocarburos). </t>
  </si>
  <si>
    <t xml:space="preserve">Durante el mantenimiento de la planta eléctrica, es posible que se presenten derrames de las sustancias líquidas utilizadas, por ejemplo de algun aceite lubricante. Los lubricantes de cables de acero pueden elaborarse a base de petrolato, asfalto, grasa, aceites minerales (derivados de hidrocarburos). </t>
  </si>
  <si>
    <t>Las aguas residuales representan contaminación hídrica por el alto nivel de materia orgánica que contiene, lo cual puede generar eutrofización en cuerpos de agua que dificultan el adecuado desarrollo de la fauna acuática. El consumo de agua con alto índice de contaminación afecta la salud humana.</t>
  </si>
  <si>
    <t>Los cables de los ascensores deben lubricarse periodicamente y este proceso puede ser realizado con aerosoles o máquinas para lubricación. En el caso de utilizarse aerosoles, se generan emisiones.</t>
  </si>
  <si>
    <t>Afectación a la salud humana y medio ambiente (agua, suelo, aire y seres vivos)</t>
  </si>
  <si>
    <t>Los lubricantes en aerosol se componen por hidrocarburos, los cuales son contaminantes primarios que afectan la atmósera. En niveles altos, los hidrocarburos contribuyen al smog fotoquímico (contaminación del aire, principalmente en áreas urbanas, por ozono originado por reacciones químicas atmosféricas).</t>
  </si>
  <si>
    <t>Los altos niveles de ruido pueden generar afectar las personas generando estrés, irritabilidad e hipertensión arterial; y asimismo puede afectar la fauna silvestre, produciendo varios efectos como el desplazamiento, reducción de áreas de actividad, un bajo éxito reproductivo,  pérdida del oído, comportamientos alterados, etc.</t>
  </si>
  <si>
    <t>Los criterios de sostenibilidad que se incluyen en la adquisicion de bienes y servicios son una variable o requisito asociado a un aspecto ambiental, social o económico en el ciclo de vida, por medio del cual se desea lograr la desaparición, minimización o control de los efectos adversos en el medio ambiente y la sociedad.</t>
  </si>
  <si>
    <t>Los gases rerigerantes tienen distintas aplicaciones como refrigeración doméstica y comercial, transporte, almacenamiento frío y aire acondicionado del auto. El uso de gases para el mantenimiento de la planta eléctrica genera emisiones atmosféricas.</t>
  </si>
  <si>
    <t>Los gases refrigerantes (clorofluorocarbonos, hidroclorofluorocarbonos) son dañinos para la capa de ozono y contribuyen al calentamiento global</t>
  </si>
  <si>
    <t>La exposición a sustancias tóxicas puede generar efectos negativos como la inflamación de las vías respiratorias e irritación de la piel. Además en el suelo los hidrocarburos (aceites) conllevan a la pérdida de la fertilidad,  pérdida del contenido de materia orgánica y de nutrientes minerales del suelo, como potasio, sodio, fosfato, y nitrato y se expone a la lixiviación y erosión. Además algunos aditivos que se le añaden,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inhabilitarlos.Adicionalmente, los residuos de metal dañan el medio ambiente, ya que los metales pesados no son quimica ni biologicamente degradables. Son bioacumulables, contaminan el suelo, afectando la fertilidad del mismo, y las aguas, afectando directamente la el desarrollo de la fauna acuática. El uso de agua con un elevado índice de contaminación puede terminar afectando la salud de la población por su consumo directo o uso en actividades diarias.</t>
  </si>
  <si>
    <t>Si las condiciones del sitio donde se almacena el combustible no son las adecuadas puede ocurrir un incendio; por ejemplo el sitio debe encontrarse lejos de productos químicos ó materiales incompatibles, que las condiciones ambientales a las que esta expuesto sean las correctas, entre otros factores.</t>
  </si>
  <si>
    <t>Afectación a la salud humana / medio ambiente (aire, suelo) / infraestructura</t>
  </si>
  <si>
    <t>Un incendio afectaría a los trabajadores, ocasionando lesiones personales por el humo, gases tóxicos y altas temperaturas, daños materiales, suspensión de actividades, etc. Si se extiende hacia una zona natural, el incendio puede destruir la cubierta forestal, muerte y huida de animales, la pérdida del suelo fértil, avance de la erosión, desaparición de ecosistemas, aumento en las emisiones de CO2 a la atmosfera y desertificación, entre otros.</t>
  </si>
  <si>
    <t>Estos gases afectan principalmente al sistema respiratorio y sistema nervioso. La exposición prolongada al CO2 y CO produce irritación de las vías respiratorias, mareo, náuseas, hasta desorientación y pérdida del conocimiento.
El dioxido de azufre y el dioxido de nitrogeno, afectan sobre todo las mucosidades y los pulmones provocando ataques de tos. La exposición de altas concentraciones durante cortos períodos de tiempo puede irritar el tracto respiratorio, causar bronquitis, reacciones asmáticas, espasmos reflejos y paro respiratorio
Adedmás combinados con el agua presente en la atmósfera, hacen que se genere una deposición ácida conocida como lluvia ácida, que puede afectar seriamente tanto a la cubierta vegetal como a los suelos, llegando incluso a ser causa de la degradación de una amplia gama de materiales de construcción. La inhalación de ácido clorhídrico puede causar gran irritación de los ojos, fosas nasales, garganta, laringe y bronquios, rinitis hemorrágicas, síntomas pseudoasmáticos. Son frecuentes la tos, coloración azulada de piel y mucosas, sensación de falta de aire, y aumento de la mucosidad respiratoria.</t>
  </si>
  <si>
    <t>En todo incendio se generan emisiones tóxicas que contaminan la atmósfera. Los gases más comunes que se generan son monóxido y dióxido de carbono. También  por ejemplo en las combustiones de PVC, plásticos, resinas, se genera ácido clórhídrico, cianuro, óxidos de azufre y nitrógeno (SOx, NOx).</t>
  </si>
  <si>
    <t>El consumo de energía implica la generación indirecta de emisiones atmosféricas, generadas en el proceso de producción de la energía eléctrica que posteriormente consumimos como usuarios.</t>
  </si>
  <si>
    <t>Combustible fósil</t>
  </si>
  <si>
    <t>Contaminación sonora/ Afectación a la salud humana y medio ambiente (fauna silvestre)</t>
  </si>
  <si>
    <t>Contaminación sonora/  Afectación a la salud humana y medio ambiente (fauna silvestre)</t>
  </si>
  <si>
    <t xml:space="preserve">La mayoría de los transformadores emiten ruidos a una frecuencia relativamente baja. El sonido generalmente se origina en el núcleo y en las espiras de la boina. Muchos de los componentes de un transformador son vibroacústicos (generan ruido con la vibración), por lo que si se llegan a soltar o sobrecargar pueden aumentar la intensidad del ruido.  Si los ruidos generados por el transformador aumentan la frecuencia, es decir, que es más fuerte y llega a escucharse en zonas más lejanas, puede ser señal de que existe un problema. </t>
  </si>
  <si>
    <t>Entre los líquidos aislantes eléctricos que se utilizan en los transformadores de alta tensión se destacan el aceite mineral derivado del petróleo, el aceite vegetal extraído de semillas oleaginosas como la maravilla y la soya, además de los fluidos sintéticos, como la silicona (polímero inorgánico llamado polisiloxano), Midel y Alpha fluid (estos dos últimos, hidrocarburos sintéticos). Estos líquidos son componentes clave para el funcionamiento de los transformadores de alta tensión. En el mantenimiento se podrían detectar fugas de esta sustancia o también al tomar muestras  de ésta para análisis físico-químico y saber el estado del funcionamiento del transformador, lo cual tambien corresponde a una actividad del mantenimiento.</t>
  </si>
  <si>
    <t>La exposición a sustancias tóxicas puede generar efectos negativos en la salud humana, como por ejemplo la inflamación de las vías respiratorias e irritación de la piel.  Además, los aceites lubricantes utilizados en mantenimientos de equipos y maquinarias estan hechos de una composición de fluido base que proviene del crudo de petróleo en un 85% a 95%. En el suelo los hidrocarburos (aceites) conllevan a la pérdida de la fertilidad,  pérdida del contenido de materia orgánica y de nutrientes minerales del suelo, como potasio, sodio, fosfato, y nitrato y se expone a la lixiviación y erosión. Además algunos aditivos que se le añaden,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 El uso de agua con un elevado índice de contaminación puede terminar afectando la salud de la población por su consumo directo o uso en actividades diarias.</t>
  </si>
  <si>
    <t>La exposición a sustancias tóxicas como estos aceites dieléctricos, puede generar efectos negativos en la salud humana, como la inflamación de las vías respiratorias e irritación de la piel. En el suelolos hidrocarburos pueden causar la pérdida de la fertilidad,  pérdida del contenido de materia orgánica y de nutrientes minerales del suelo, como potasio, sodio, fosfato, y nitrato y se expone a la lixiviación y erosión. Además se pueden encontrar algunas sustancias químicas, llamadas aditivos, que potencian o inhiben algunas características del aceite y estas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t>
  </si>
  <si>
    <t xml:space="preserve">Generación de RAEE </t>
  </si>
  <si>
    <t>En caso de realizar el reemplazo de alguna parte del ascensor que presenta defectos, como por ejemplo los cables de acero y polea del ascensor, se convierten en RAEE.</t>
  </si>
  <si>
    <t>Este tipo de residuos están compuestos por varios elementos tóxicos; entre las sustancias más habituales se encuentran elementos como el cadmio, el plomo, el óxido de plomo, plata, cobre, antimonio, el níquel y el mercurio, entre otros.  Los metales pesados pueden llegar a contaminar las aguas subterraneas y supericiales, de la cual se hace la captación para el agua de consumo, en el suelo que se utiliza para cultivo, que puede afectar directamente la salud humana y animal, causando intoxicación, incluso hasta efectos teratogénicos, cáncer e incluso la muerte. Elevadas concentraciones de dichos metales en el organismo de los seres vivos alteran los procesos bioquímicos y fisiológicos ocasionando diversas patologías.</t>
  </si>
  <si>
    <t>En un mantenimiento de una planta eléctrica y subestación eléctrica los residuos peligrosos que se pueden generar son: aceites hidráulicos usados, del compresor, de enfriamiento, materiales auxiliares agotados como catalizadores, aceitesm solventes, medios filtrantes, desechos solventes limpiadores como acetona, compuestos clorados, tubos, escoria de soldadura, elementos de acero, ropa protectora (guantes, mascarillas). Asimismo los implementos para la contención de un derrame de alguna sustancia tóxica o con los que se haya manipulado estas sustancias, los frascos/envases que contienen las sustancias toxicas. Además, en caso de derrames de aceites, líquidos, grasas, y combustibles, son considerados residuos peligrosos los implementos utilizados para la contención del mismo.</t>
  </si>
  <si>
    <t>La vida útil de una planta eléctrica suele ser no menos de 30 años, sin embargo las fallas de estos equipos se deben a un inadecuado mantenimiento, funcionamiento incorrecto, severas condiciones ambientales, errores de proyecto o de montaje, etc. Las partes del transformador que se reemplacen o el transformador mismo si llega a su vida útil, se convierte en RAEE, asi como capacitores, condensadores, bobinas, etc.</t>
  </si>
  <si>
    <r>
      <t xml:space="preserve">La vida útil de un transformador eléctrico es de 20-35 años, sin embargo las fallas de estos se deben a un inadecuado mantenimiento, funcionamiento incorrecto, severas condiciones ambientales, errores de proyecto o de montaje, etc. Las partes del transformador que se reemplacen o el transformador mismo si llega a su vida útil, se convierte en </t>
    </r>
    <r>
      <rPr>
        <sz val="10"/>
        <color theme="1"/>
        <rFont val="Times New Roman"/>
        <family val="1"/>
      </rPr>
      <t>RAEE, asi como capacitores, condensadores, bobinas, etc.</t>
    </r>
  </si>
  <si>
    <t>En un mantenimiento de un transformador los residuos peligrosos que se pueden generar son: aceites hidráulicos usados (aislantes), del compresor, de enfriamiento, materiales auxiliares agotados como catalizadores, aceites solventes, medios filtrantes, desechos solventes limpiadores como acetona, compuestos clorados, tubos, escoria de soldadura, elementos de acero, ropa protectora (guantes, mascarillas). Asimismo los implementos para la contención de un derrame de alguna sustancia tóxica o con los que se haya manipulado estas sustancias, los frascos/envases que contienen las sustancias toxicas. Además, en caso de derrames de aceites, líquidos, grasas, y combustibles, son considerados residuos peligrosos los implementos utilizados para la contención del mismo.</t>
  </si>
  <si>
    <t>La exposición a sustancias tóxicas como estos aceites dieléctricos, puede generar efectos negativos en la salud humana, como la inflamación de las vías respiratorias e irritación de la piel. En el suelo los hidrocarburos pueden causar la pérdida de la fertilidad,  pérdida del contenido de materia orgánica y de nutrientes minerales del suelo, como potasio, sodio, fosfato, y nitrato y se expone a la lixiviación y erosión. Además se pueden encontrar algunas sustancias químicas, llamadas aditivos, que potencian o inhiben algunas características del aceite y estas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 Además, elevadas concentraciones de  metales en el agua y suelo pueden afectar directamente la salud humana y el organismo de los seres vivos alteran los procesos bioquímicos y fisiológicos ocasionando diversas patologías.</t>
  </si>
  <si>
    <t>La exposición a sustancias tóxicas puede generar efectos negativos para la salud humana como la inflamación de las vías respiratorias e irritación de la piel. Los aceites utilizados en mantenimientos de equipos y maquinarias estan hechos de una composición de fluido base que proviene del crudo de petróleo en un 85% a 95%. Si los residuos peligrosos que contienen aceites (hidrocarburos) llegan al suelo pueden contribuir a la pérdida de la fertilidad,  pérdida del contenido de materia orgánica y de nutrientes minerales del suelo, como potasio, sodio, fosfato, y nitrato y se expone a la lixiviación y erosión. Además algunos aditivos que se le añaden,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 Adicionalmente, elevadas concentraciones de  metales en el agua y suelo pueden afectar directamente la salud humana y el organismo de los seres vivos alteran los procesos bioquímicos y fisiológicos ocasionando diversas patologías.</t>
  </si>
  <si>
    <t xml:space="preserve">El funcionamiento del transformador implica consumo de energía. </t>
  </si>
  <si>
    <t>El funcionamiento de la planta eléctrica y subestación eléctrica consumen energía.</t>
  </si>
  <si>
    <t>La exposición a sustancias tóxicas puede generar efectos negativos en la salud humana, por ejemplo la inflamación de las vías respiratorias e irritación de la piel. Además, los aceites lubricantes utilizados en mantenimientos de equipos y maquinarias estan hechos de una composición de fluido base que proviene del crudo de petróleo en un 85% a 95%. En el suelo los hidrocarburos (aceites) conllevan a la pérdida de la fertilidad,  pérdida del contenido de materia orgánica y de nutrientes minerales del suelo, como potasio, sodio, fosfato, y nitrato y se expone a la lixiviación y erosión. Además algunos aditivos que se le añaden,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t>
  </si>
  <si>
    <t>Ya sea por fugas o por las condiciones del tanque se puede presentar un derrame que podría afectar la salud humana y el medio ambiente. La exposición a sustancias tóxicas puede generar inflamación de las vías respiratorias, irritación de la piel y hasta daño pulmonar. Además, en el suelo un derrame de combustible puede causar la pérdida de la fertilidad,  pérdida del contenido de materia orgánica y de nutrientes minerales del suelo, como potasio, sodio, fosfato, y nitrato y se expone a la lixiviación y erosión. Además algunos aditivos que se le añaden,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t>
  </si>
  <si>
    <t>Seguimiento al cumplimiento de los programas ambientales</t>
  </si>
  <si>
    <t>Adquisición</t>
  </si>
  <si>
    <t>Mantenimiento</t>
  </si>
  <si>
    <t>Durante los mantenimientos preventivos y correctivos de ascensores se pueden generar residuos como recipientes con restos de aceites lubricantes, tornillos sobrantes y residuos metálicos varios en caso de reemplazos.</t>
  </si>
  <si>
    <t>En los RAEE encontramos materiales peligrosos como metales pesados: mercurio, plomo, cadmio, plomo, cromo, arsénico o antimonio, los cuales son susceptibles de causar diversos daños para la salud y para el medio ambiente. El mercurio produce daños al cerebro y el sistema nervioso, el plomo potencia el deterioro intelectual, ya que tiene efectos perjudiciales en el cerebro y todo el sistema circulatorio; el cadmio, puede producir alteraciones en la reproducción e incluso llegar a provocar infertilidad; y el cromo, está altamente relacionado con afecciones en los huesos y los riñones. Por ejemplo, un solo tubo de luz fluorescente puede contaminar 16.000 litros de agua; una batería de níquel-cadmio de las empleadas en telefonía móvil, 50.000 litros de agua; mientras que un televisor puede contaminar hasta 80.000 litros de agua, afectando significativamente la fauna acuática, alterando los procesos bioquímicos y fisiológicos ocasionando diversas patologías.
Los desechos electrónicos adicionalemente contienen metales preciosos incluyendo oro, plata, cobre, platino, y paladio, pero también un valioso volumen de hierro y aluminio y plásticos, que pueden reciclarse. La plata por ejemplo es uno de los elementos más nocivos para la comunidad microbiana y los invertebrados que viven en los ecosistemas acuáticos. También la exposición o ingesta de plata o de compuestos de esta, puede ocasionar problemas respiratorios y argiria (coloración de la piel y algunos organos)</t>
  </si>
  <si>
    <t>Los RAEE son aparatos eléctricos y electrónicos (aquellos que necesitan para funcionar corriente eléctrica o campos electromagnéticos) que han sido desechados.  En esta caso las luminarias al reemplazarse se convierten en RAEE.
Componentes luminaria LED:  
El chip LED está fabricado con un material semiconductor (carburo de silicio). El chip está protegido mediante una capa de policarbonato.
Driver o fuente de alimentación metalica
Placa base que  dependiendo del tipo de gestión térmica utilizada  puede estar fabricada de diferentes componentes conductores (aluminio o cobre).
Una carcasa exterior pra la gestion térmica (aluminio o magnesio)</t>
  </si>
  <si>
    <t>Contaminación del agua, el suelo y la salud humana</t>
  </si>
  <si>
    <t>En los RAEE encontramos materiales peligrosos como metales pesados: mercurio, plomo, cadmio, plomo, cromo, arsénico o antimonio, los cuales son susceptibles de causar diversos daños para la salud y para el medio ambiente. El mercurio produce daños al cerebro y el sistema nervioso, el plomo potencia el deterioro intelectual, ya que tiene efectos perjudiciales en el cerebro y todo el sistema circulatorio; el cadmio, puede producir alteraciones en la reproducción e incluso llegar a provocar infertilidad; y el cromo, está altamente relacionado con afecciones en los huesos y los riñones. Por ejemplo, un solo tubo de luz fluorescente puede contaminar 16.000 litros de agua; una batería de níquel-cadmio de las empleadas en telefonía móvil, 50.000 litros de agua; mientras que un televisor puede contaminar hasta 80.000 litros de agua, afectando significativamente la fauna acuática, alterando los procesos bioquímicos y fisiológicos ocasionando diversas patologías.
Los desechos electrónicos adicionalemente contienen metales preciosos incluyendo oro, plata, cobre, platino, y paladio, pero también un valioso volumen de hierro y aluminio y plásticos, que pueden reciclarse. La plata por ejemplo es uno de los elementos más nocivos para la comunidad microbiana y los invertebrados que viven en los ecosistemas acuáticos. También la exposición o ingesta de plata o de compuestos de esta, puede ocasionar problemas respiratorios y argiria (coloración de la piel y algunos organos).</t>
  </si>
  <si>
    <t>Durante la soldadura se producen humos metálicos procedentes de la vaporización de los metales al ser expuestos a altas temperaturas, además de realizarse el trabajo con gases como el acetileno, butano, propano, etc., que producen una reducción del oxígeno presente en la atmósfera y que pueden ocasionar la asfixia del trabajador. Los contaminantes que pueden generarse son oxidos de hierro, de cromo, de plomo, de nitrógeno, de cadmio, de cobre, de zinc, etc. 
La cantidad de humos de soldadura varía dependiendo el tiempo efectivo de soldadura, la cantidad de materiales de aporte consumida, la potencia calorífica aplicada (intensidad de la corriente eléctrica), caudal de los gases de combustión, recubrimiento de las piezas con pinturas, barnices, plásticos, etc.</t>
  </si>
  <si>
    <t>En caso de que haya partes o piezas de los equipos informáticos que no funcionen correctamente y sea necesario su reemplazo, se generarían residuos sólidos por los empaques/embalajes de estos implementos.</t>
  </si>
  <si>
    <t>Agua / Salud humana</t>
  </si>
  <si>
    <t>Presión sobre el relleno sanitario / Contaminación medio ambiente (suelo, agua, aire, seres vivos) / Salud humana</t>
  </si>
  <si>
    <t>Suelo, agua, aire, salud humana, seres vivos</t>
  </si>
  <si>
    <t>Al disponer residuos solidos en los rellenos sanitarios conlleva a la presión sobre éstos, ya que más residuos significa la reducción de su vida útil y la futura depredación de suelos para ampliación o creación de un nuevo relleno, reduciendo la disponibilidad de uso de suelo su contaminación. Cuando los residuos se descomponen generan lixiviados. Estos lixiviados se filtran a través del suelo afectando su productividad y acabando con la microfauna que habita en ellos (lombrices, bacterias, hongos y musgos, entre otros). Sustancias como cloruro y nitrato pasan fácilmente a través de la mayoría de los suelos sin atenuación. La contaminación del agua ocurre debido a la filtración de lixiviados a través del suelo, que absorbe estos líquidos y a través de éste llega a las fuentes de agua subterraneas.
Además los rellenos sanitarios constituyen una fuente importante de biogás resultado del proceso de descomposición biológica de residuos sólidos de origen orgánico, conformado por metano (CH4) y dióxido de carbono (CO2), encontrándose también trazas de compuestos orgánicos volátiles (COV). Todo esto puede afectar la salud de la comunidad aledaña y a quienes viven directamente de la actividad del relleno.</t>
  </si>
  <si>
    <t>Al disponer residuos solidos en los rellenos sanitarios conlleva a la presión sobre éstos, ya que más residuos significa la reducción de su vida útil y la futura depredación de suelos para ampliación o creación de un nuevo relleno, reduciendo la disponibilidad de uso de suelo su contaminación. Además cuando los residuos se descomponen generan lixiviados. Estos lixiviados se filtran a través del suelo afectando su productividad y acabando con la microfauna que habita en ellos (lombrices, bacterias, hongos y musgos, entre otros). Sustancias como cloruro y nitrato pasan fácilmente a través de la mayoría de los suelos sin atenuación. La contaminación del agua ocurre debido a la filtración de lixiviados a través del suelo, que absorbe estos líquidos y a través de éste llega a las fuentes de agua subterraneas.
Además los rellenos sanitarios constituyen una fuente importante de biogás resultado del proceso de descomposición biológica de residuos sólidos de origen orgánico, conformado por metano (CH4) y dióxido de carbono (CO2), encontrándose también trazas de compuestos orgánicos volátiles (COV). Todo esto puede afectar la salud de la comunidad aledaña y a quienes viven directamente de la actividad del relleno.</t>
  </si>
  <si>
    <t>Salud humana / Agua, suelo y aire / seres vivos</t>
  </si>
  <si>
    <t>Salud humana / Contaminación del medio ambiente (agua, suelo, aire, seres vivos)</t>
  </si>
  <si>
    <t>Por ejemplo, los detergentes son responsables de la eutrofización de las aguas, causa de mortandad de peces y otras especies y pueden alterar el sistema hormonal de los organismos.  Algunos productos contienen alcoholes, disolventes que se evaporan fácilmente a la atmósfera. A través del aire que respiramos, las sustancias químicas pueden penetrar en los pulmones, desde aquí entrar en la sangre y distribuirse por todo el organismo.  Los envases con restos de un producto peligroso, si no son debidamente dispuestos,  pueden contaminar los suelos, y así estas sustancias  pueden llegar a la población, especialmente, a los alimentos.</t>
  </si>
  <si>
    <t>Salud humana / Contaminación del medio ambiente (agua, suelo, aire y seres vivos)</t>
  </si>
  <si>
    <t>Afectación a la salud humana y Contaminación medio ambiente (agua, suelo, aire y seres vivos)</t>
  </si>
  <si>
    <t>Afectación a la salud humana y  Contaminación del medio ambiente (agua, suelo, aire y seres vivos)</t>
  </si>
  <si>
    <t>Afectación a la salud humana y Contaminación del medio ambiente (agua, suelo, aire y seres vivos)</t>
  </si>
  <si>
    <t>Salud humana / Fauna</t>
  </si>
  <si>
    <t>Afectación a la salud humana / infraestructura /medio ambiente (suelo)</t>
  </si>
  <si>
    <t>Salud humana / Infraestructura / Suelo</t>
  </si>
  <si>
    <t>Afectación a la salud humana / medio ambiente (aire, suelo, seres vivos) / infraestructura</t>
  </si>
  <si>
    <t xml:space="preserve">Salud humana / aire / seres vivos / infraestructura </t>
  </si>
  <si>
    <t>Afectación a la salud humana y Contaminación medio ambiente (agua, suelo y seres vivos)</t>
  </si>
  <si>
    <t>Afectación a la salud humana y Contaminación medio ambiente (aire y seres vivos)</t>
  </si>
  <si>
    <t xml:space="preserve">Salud humana / aire </t>
  </si>
  <si>
    <t>Salud humana / fauna</t>
  </si>
  <si>
    <t>La exposición a sustancias tóxicas puede generar efectos negativos para la salud humana como la inflamación de las vías respiratorias e irritación de la piel.  Si el combustible (hidrocarburo) llega al suelo pueden contribuir a la pérdida de la fertilidad,  pérdida del contenido de materia orgánica y de nutrientes minerales del suelo, como potasio, sodio, fosfato, y nitrato y se expone a la lixiviación y erosión. Además algunos aditivos que se le añaden,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t>
  </si>
  <si>
    <t xml:space="preserve">Si estos residuos se disponen en los rellenos sanitarios, conlleva a la presión sobre éstos, ya que más residuos significa la reducción de su vida útil y la futura depredación de suelos para ampliación o creación de un nuevo relleno, reduciendo la disponibilidad de uso de suelo su contaminación. </t>
  </si>
  <si>
    <t>El agua para riego</t>
  </si>
  <si>
    <t>Esta actividad puede generar residuos peligrosos como  recipientes con restos de lubricantes, refrigerantes, aceites hidráulicos, aceite de motor usado, baterias, entre otros. También puede generarse derrame de alguna sustancia peligrosa y los implementos utilizados para la limpieza se consideran residuos peligrosos.</t>
  </si>
  <si>
    <t>De la sustancias utilizadas para el mantenimiento (lubricante para los frenos, aceite para el motor, refrigerante para el aire acondicionado) pueden ocurrir derrames</t>
  </si>
  <si>
    <t>La exposición a sustancias tóxicas puede generar inflamación de las vías respiratorias, irritación de la piel y hasta daño pulmonar. Además, en el suelo un derrame de combustible puede causar la pérdida de la fertilidad,  pérdida del contenido de materia orgánica y de nutrientes minerales del suelo, como potasio, sodio, fosfato, y nitrato y se expone a la lixiviación y erosión. Además algunos aditivos que se le añaden,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t>
  </si>
  <si>
    <t>Afectación de la salud humana / Contaminación medio ambiente (aire, suelo, agua, seres vivos)</t>
  </si>
  <si>
    <t xml:space="preserve">Contaminación atmosférica / Afectación de la salud humana </t>
  </si>
  <si>
    <t>Afectación de la salud humana y Contaminación medio ambiente (agua, suelo, aire y seres vivos)</t>
  </si>
  <si>
    <t xml:space="preserve">Se puede generar contaminación del aire por transporte atmosférico de metales pesados,  lo cual sucede normalmente a gran escala, debido a su capacidad de asociación a masas de aire; por efectos de la recirculación de los vientos, dichos metales tienden a depositarse en áreas alejadas a su fuente de origen.  Los gases y partículas generadas pueden afectar directamente la salud humana , causando intoxicaciones crónicas por  exposiciones continuadas, que pueden conducir a enfermedades profesionales, daños graves al sistema respiratorio, efectos cancerígenos y otras patologías. Además, contaminantes como el plomo y el cromo son bioacumulables, es decir, se acumula en los organismos y afecta las cadenas tróficas. </t>
  </si>
  <si>
    <t xml:space="preserve">La actividad de limpieza y desinfección de oficinas genera emisiones de Compuestos Organicos Volátiles por los productos de limpieza que se utilizan. La exposición a COVs pueden generar distintos efectos nocivos a la salud  por ejemplo mareos, dificultad para respirar y afectación visual; y en el medio ambiente afectan la actividad fotosintética de las plantas. Son además contaminantes del aire y cuando se mezclan con óxidos de nitrógeno, reaccionan para formar ozono. La presencia de concentraciones elevadas de ozono en el aire que respiramos es muy peligrosa. </t>
  </si>
  <si>
    <t xml:space="preserve">El mantenimiento inadecuado de los vehículos y la falta de las revisiones tecnicomecánicas puede ocasionar combustión incompleta por los motores y generar contaminantes criterio tales como NOx, SOx, material particulado (PM10, PM2,5) y CO.  
En el caso del material particulado, el tamaño de las partículas se encuentra directamente vinculado con el potencial para provocar problemas de salud. Las partículas pequeñas de menos de 10 micrómetros de diámetro suponen los mayores problemas, debido a que pueden llegar a la profundidad de los pulmones, y algunas hasta pueden alcanzar el torrente sanguíneo.
El viento puede transportar las partículas a través de largas distancias y luego, estas pueden instalarse en el suelo o el agua. Según la composición química, los efectos de esta sedimentación pueden provocar que los lagos y arroyos se vuelvan ácidos, reducción de los nutrientes del suelo, daño en los bosques sensibles y cultivos agrícolas, efectos perjudiciales sobre la diversidad de ecosistemas, etc.
La exposición prolongada al monóxido de carbono puede causar la formación de carboxihemoglobina, que reduce la capacidad de la sangre para transportar oxígeno y puede causar un color rojo brillante en la piel y las membranas mucosas, dificultad respiratoria, colapso, convulsiones, coma y la muerte.
Los efectos de los SOx  (dioxido de azufre) empeoran cuando el dióxido de azufre se combina con partículas o con la humedad del aire ya que se forma ácido sulfúrico, y produce lo que se conoce como lluvia ácida, provocando la destrucción de bosques, vida salvaje y la acidificación de las aguas superficiales.
</t>
  </si>
  <si>
    <t>Los niveles de ruido altos pueden generar afectación de la salud sobre las personas que se ven expuestas a altos niveles, como produciendo dolor de cabeza,  estrés, aumento de la presión arterial, tinitus, sordera, etc. Además afectación sobre a fauna silvestre, por ejemplo,  afectación de la actividad de cacería de las aves, afecta los patrones de alimentación y cría de algunos animales, en el ganado reduce la producción de leche, etc.</t>
  </si>
  <si>
    <t xml:space="preserve">Los implementos utilizados para la contención de un derrame se consideran residuos peligrosos por haber estado en contacto con sustancias químicas de alta toxicidad.  </t>
  </si>
  <si>
    <t>Durante la fumigación pueden generarse derrames de las sustancias tóxicas utilizadas, ya sea por fuga o mala manipulación.</t>
  </si>
  <si>
    <t xml:space="preserve">Los pesticidas/herbicidas si llegan al suelo pueden ser absorbidos por las raíces de las plantas, sufrir una degradación química, bioquímica o biológica, ser trasladados a otros tejidos vegetales, incluyendo la fruta, o acumularse en el suelo en forma persistente . Además pueden desplazarse por escorrentía con el agua, contaminar fuentes hídricas o infiltrarse hacia aguas subterráneas, </t>
  </si>
  <si>
    <t xml:space="preserve">Si los recipientes que contienen sustancias tóxicas llegan al suelo pueden acumularse en este de forma persistente, sufrir una degradación química, bioquímica o biológica, ser trasladados a otros tejidos vegetales, incluyendo la fruta. Además pueden desplazarse por escorrentía con el agua, contaminar fuentes hídricas o infiltrarse hacia aguas subterráneas, </t>
  </si>
  <si>
    <t>Muchos de los productos quimicos que contienen los pesticidas y herbicidas son considerados Compuestos Orgánicos Volátiles (COVs), que son sustancias tóxicas que pueden volatilizarse y  ser  transportados por el viento para depositarse en regiones lejanas que  pueden contaminar, pueden  bioacumularse y biomagnificarse y además influyen en la degradación de la capa de ozono.  Siendo así pueden afectar  fertilidad de los suelos, la vida silvestre y la salud humana. 
Los pesticidas liberados al aire pueden depositarse en el suelo, ser descompuestos por la luz solar y el agua en la atmósfera. En el suelo pueden ser absorbidos por las raíces de las plantas y ser trasladados a otros tejidos vegetales, incluyendo la fruta. Además pueden infiltrarse y contaminar el agua subterránea,</t>
  </si>
  <si>
    <t>Dentro del mantenimiento de infraestrura el edificio  incluye la pintura. Esta actividad puede generar emisiones de gases tóxicos denominados Compuestos Orgánicos Volátiles, como tolueno, acetonas y formaldehído. Son gases emitidos mientras se aplican las pinturas, cuando se estpan secando e incluso hasta semanas después.</t>
  </si>
  <si>
    <t>Los COVs son sustancias tóxicas que influyen en la degradación de la capa de ozono y además pueden volatilizarse y  ser  transportados por el viento para depositarse en regiones lejanas que  pueden contaminar, pueden  bioacumularse y biomagnificarse. En la salud causan problemas de salud graves, por ejemplo daño renal, daño al sistema nervioso central (incluyendo el cerebro), dolores de cabeza, irritación de la nariz y hasta cáncer. 
Con respecto a las actividades de construcción/demolición, el principal contaminante que se genera son las partículas en suspensión. El tamaño de las partículas se encuentra directamente vinculado con el potencial para provocar problemas de salud. Las partículas pequeñas de menos de 10 micrómetros de diámetro suponen los mayores problemas, debido a que pueden llegar a la profundidad de los pulmones, y algunas hasta pueden alcanzar el torrente sanguíneo.
El viento puede transportar las partículas y luego, estas pueden instalarse en el suelo o el agua y afectar negativamente los ecosistemas, ej: cambio en la alcalinidad del suelo, disminución de su productividad, daño en los bosques sensibles y cultivos agrícolas, afectación a la fauna acuática y terrestre.</t>
  </si>
  <si>
    <t>El manejo inadecuado de los RCD puede generar alteración de la composición del suelo, degradación de la calidad del paisaje, alteración de drenajes naturales y sistemas minerales y morfológicos del área donde están dispuestos.</t>
  </si>
  <si>
    <t xml:space="preserve">
</t>
  </si>
  <si>
    <t>Dentro del mantenimiento de la  infraestrura el edificio  incluye la pintura. Esta actividad puede generar RESPEL como:  restos de pintura, lacas y barnices, colorantes, disolventes, productos para preparar los metales, trapos contaminados con estas sustancias, plásticos de enmascarado impregnados de pintura, aerosoles, entre otros. Además si se produce un derrame, los implementos utilizados para la contención son considerados residuos peligrosos.</t>
  </si>
  <si>
    <t>Durante estas actividades se puede ocasionar derrame de pinturas, lacas, disolventes, u otros implementos líquidos utilizados.</t>
  </si>
  <si>
    <t>salud humana y medio ambiente (agua, suelo, aire y seres vivos)</t>
  </si>
  <si>
    <t>Salud humana / Agua, suelo / seres vivos</t>
  </si>
  <si>
    <t>Los residuos peligrosos generados de estas actividades al estar en contacto con el agua, aire o suelo pueden ocasionar efectos adversos negativos como: cambio en la alcalinidad del suelo dependiendo de la concentración, contaminación del agua y los cultivos, alteraciones en las plantas, disminución de la productividad del suelo, afectación de la fauna acuática. Además la exposición prolongada a estas sustancias puede ocasionar problemas de salud ej: bronquitis, hipertensión, enfermedades vasculares, afecciones del sistema respiratorio, alteraciones neurológicas, anemia, cancer de riñón, entre otros.</t>
  </si>
  <si>
    <t>Algunos componentes de las pinturas, las lacas y los barnices utilizados en estas actividades son metales pesados y otras sustancias tóxicas que  pueden ocasionar cambio en la alcalinidad del suelo dependiendo de la concentración, contaminación del agua y los cultivos, alteraciones en las plantas, disminución de la productividad del suelo, afectación de la fauna acuática. Además la exposición prolongada a estas sustancias puede ocasionar problemas de salud ej: bronquitis, hipertensión, enfermedades vasculares, afecciones del sistema respiratorio, alteraciones neurológicas, anemia, cancer de riñón, entre otros.</t>
  </si>
  <si>
    <t>Los residuos peligrosos generados en esta actividad al estar en contacto con el agua, aire o suelo pueden ocasionar efectos negativos como: cambio en la alcalinidad del suelo dependiendo de la concentración, contaminación del agua y los cultivos, alteraciones en las plantas, disminución de la productividad del suelo, afectación de la fauna acuática. Además la exposición prolongada a metales pesados e hidrocarburos puede ocasionar problemas de salud ej: hipertensión, enfermedades vasculares, afecciones del sistema respiratorio, alteraciones neurológicas, anemia, cancer de riñón, entre otros.</t>
  </si>
  <si>
    <t>Recipientes de productos utilizados para el mantenimiento como de aceites de refrigeración y disolventes. La serpentina del aire hecha de aluminio y cobre tambien puede resultar como residuo.</t>
  </si>
  <si>
    <t>En el sitio donde se encuentra el combustible pueden ocurrir derrames por accidente o por mala manipulación</t>
  </si>
  <si>
    <t>Los residuos sólidos que genera esta actividad son todos los implementos con empaques/embalajes.</t>
  </si>
  <si>
    <t>En caso de haber derrame de algun líquido (lubricante, refrigerante) utilizado en el mantenimiento del aire.</t>
  </si>
  <si>
    <t xml:space="preserve">Para esta actividad se utilizan gases refrigerantes, los cuales pueden generar Sustancias agotadoras de Ozono- SAO, que son sustanciascon potencial para reaccionar con las moléculas de ozono de la estratosfera, provocando su rompimiento y destrucción. La capacidad de destrucción de una SAO en la atmósfera puede superar los 100 años. Esto permite que los rayos ultravioleta B ingresen con mayor intensidad hasta la superficie terrestre y afecten la vida en el planeta. </t>
  </si>
  <si>
    <t>El gas refrigerante es usado para obtener bajas temperaturas en los sistemas de aire acondicionado. El refrigerante no se desgasta ni se consume, por lo que si es necesario agregarlo a la unidad durante el mantenimiento significa que hay una fuga, que es causada por la edad del equipo o válvulas deterioradas o daños físicos por manejo u otras causas externas. La fuga es una de las causas por las que el equipo no funcionaría adecuadamente.</t>
  </si>
  <si>
    <t>Algunos refrigerantes están compuestos por clorofluorocarbonos, que son sustancias derivadas de hidrocarburos, que al ser emitidos se desintegran en la estratósfera y liberan cloro, que contribuye a la destrucción de la capa de ozono, lo que a su vez aumenta la exposición humana a la radiación ultravioleta, y ello tiene efectos negativos como el cáncer de piel, cataratas y trastornos inmunitarios. La radiación UV también afecta a los ecosistemas terrestres y acuáticos, al alterar el crecimiento, las cadenas de alimentos y los ciclos bioquímicos. Los organismos acuáticos que se encuentran justo debajo de la superficie del agua, base de la cadena alimentaria, sufren especialmente los efectos adversos de los altos niveles de radiación UV. Los rayos ultravioleta también afectan al crecimiento de las plantas y reducen la productividad agrícola.</t>
  </si>
  <si>
    <t>Al entregar los residuos a una empresa  certificada, se evita que el material reciclable llegue al relleno sanitario, aportando de esta manera a disminuir el volumen de residuos que llegan al relleno sanitario y por ende contribuyendo a disminuir la contaminación.</t>
  </si>
  <si>
    <t>Capacitaciones SGA</t>
  </si>
  <si>
    <t>Con estas capacitaciones sobre el SGA la organización busca asegurar que las personas que realicen el trabajo bajo su control tomen conciencia de su politica ambiental, de los aspectos ambientales significativos y los impactos ambientales reaes o potencialesrelacionados, asociados con su trabajo; su contribución a la eficacia del SGA , incluidos los beneficios de una mejora del desempeño ambientaal y las implicaciones de no satisfacer los requisitos del SGA, incluido el incumplimiento de los requisitos legales</t>
  </si>
  <si>
    <t>Realización de auditorías internas para verificar cumplimiento de requisitos legales ambientales.</t>
  </si>
  <si>
    <t>Adquisición de productos con criterios de sostenibilidad</t>
  </si>
  <si>
    <t xml:space="preserve">Realización de auditorías internas para verificar cumplimiento de requisitos legales ambientales </t>
  </si>
  <si>
    <t>Realización de auditorías internas para verificar cumplimiento de requisitos legales ambientales</t>
  </si>
  <si>
    <t>Entrega de residuos peligrosos a empresas certificadas y se solicita el certificado de disposición final</t>
  </si>
  <si>
    <t>Gerencia de Control Interno</t>
  </si>
  <si>
    <t>Entrega de residuos a empresas certificadas y se solicita el certificado de disposición final</t>
  </si>
  <si>
    <t xml:space="preserve">Plan de preparación y respuesta ante emergencias </t>
  </si>
  <si>
    <t>Realización de auditorías internas para verificar el cumplimiento de los requisitos legales ambientales</t>
  </si>
  <si>
    <t>Gerencia de Control Interno / Gestión Humana</t>
  </si>
  <si>
    <t>Secretaría General / Gerencia de Control Interno</t>
  </si>
  <si>
    <t>Gerencia de Cntrol Interno</t>
  </si>
  <si>
    <t xml:space="preserve">Gerencia de Cotrol Interno </t>
  </si>
  <si>
    <t xml:space="preserve">Reemplazo de elementos hidrosanitarios regulares por elementos sanitarios con sistema de ahorro de agua </t>
  </si>
  <si>
    <t>Los aceites utilizados en mantenimientos de equipos y maquinarias estan hechos de una composición de fluido base que proviene del crudo de petróleo en un 85% a 95% Para el medio ambiente un derrame de aceite tiene graves consecuencias. En el suelo los hidrocarburos (aceites) conllevan a la pérdida de la fertilidad,  pérdida del contenido de materia orgánica y de nutrientes minerales del suelo, como potasio, sodio, fosfato, y nitrato y se expone a la lixiviación y erosión. Además algunos aditivos que se le añaden, favorecen su penetración en el terreno, pudiendo contaminar las aguas subterráneas. En el agua los aceites producen una película impermeable, que impide la adecuada oxigenación y que puede asfixiar a los seres vivos que allí habitan. Asimismo, por su bajo índice de biodegradabilidad, afectan gravemente a los tratamientos biológicos de las depuradoras de agua, llegando incluso a inhabilitarlos. El uso de agua con un elevado índice de contaminación puede terminar afectando la salud de la población por su consumo directo o uso en actividades diarias.</t>
  </si>
  <si>
    <t>Al utilizar agua para el radiador, en el lavado del vehículo</t>
  </si>
  <si>
    <t>Entrega de residuos a empresa de aseo para su disposición final</t>
  </si>
  <si>
    <t>Programar actividad en horario no laboral</t>
  </si>
  <si>
    <t xml:space="preserve">Secretaría General </t>
  </si>
  <si>
    <t>Realización de auditorías para verificar el cumplimiento de requisitos legales ambientales</t>
  </si>
  <si>
    <t>Contratos vigentes con las empresas gestoras de los residuos</t>
  </si>
  <si>
    <t>Revisión y actualización anual de la matriz de requisitos legales ambientales</t>
  </si>
  <si>
    <t>Realización de auditorías internas  para verificar el cumplimiento de los requisitos legales ambientales</t>
  </si>
  <si>
    <t>Entrega de residuos sólidos a Asociación de recicladores y se solicita el certificado de disposición final</t>
  </si>
  <si>
    <t xml:space="preserve">A raiz de la pandemia por COVID 19, y cuando nuevamente los funcionarios vuelvan a trabajar en las instalaciones, se generarían residuos peligrosos hospitalarios como tapabocas, guantes, paños humedos,  entre otros.   Cualquier elemento que haya tenido contacto con fluidos corporales es considerado un  residuo hospitalario, por lo que tiene un tratamiento especial.  </t>
  </si>
  <si>
    <t xml:space="preserve"> Los residuos hospitalarios pueden producir contaminación y enfermedades si no se los maneja adecuadamente.  Los desechos sanitarios contienen microorganismos que pueden ser dañinos e infectar a la población en general. Existen otros posibles riesgos infecciosos, como la propagación de microorganismos farmacorresistentes tras su liberación al medio originada en establecimientos sanitarios. Además  el medio ambiente puede verse afectado a través de la liberación al medio de patógenos y contaminantes tóxicos, que pueden llegar al agua de consumo. En otras circunstancias, la incineración de residuos hospitalarios genera grandes cantidades de dioxinas, mercurio y otras sustancias contaminantes para el aire, suelo, y agua.</t>
  </si>
  <si>
    <t>En caso de fallar el servicio de agua potable, sin el tanque de almacenamiento no se podrían utilizar las unidades sanitarias ni se tendría acceso al agua para cuestiones de aseo personal y de las instalaciones por lo que afectaria la salud del personal de la sede.</t>
  </si>
  <si>
    <t>MATRIZ DE IDENTIFICACION Y EVALUACION DE ASPECTOS E IMPACTOS AMBIENTALES  2021  ALCALDIA DISTRITAL DE BARRANQUILLA</t>
  </si>
  <si>
    <t>Mantenimiento tanque elevado</t>
  </si>
  <si>
    <t>Verificar las condiciones del tanque (Inspecciones)</t>
  </si>
  <si>
    <t>Anual</t>
  </si>
  <si>
    <t>Capacitaciones SIGOB</t>
  </si>
  <si>
    <t>Semestral</t>
  </si>
  <si>
    <t xml:space="preserve">Semestral </t>
  </si>
  <si>
    <t>Permanente</t>
  </si>
  <si>
    <t>Seguimiento al registro de consumo de agua y residuos generados</t>
  </si>
  <si>
    <t xml:space="preserve">Plan de Mantenimiento </t>
  </si>
  <si>
    <t>Trimestral</t>
  </si>
  <si>
    <t xml:space="preserve">Seguimiento al registro de consumo de agua </t>
  </si>
  <si>
    <t>Mantenimiento preventivo (Plan de Mantenimiento)</t>
  </si>
  <si>
    <t>Seguimiento al registro del consumo de energía</t>
  </si>
  <si>
    <t xml:space="preserve">Seguimiento al registro del consumo de energía  </t>
  </si>
  <si>
    <t>Uso de luminarias ahorradoras de energía</t>
  </si>
  <si>
    <t xml:space="preserve">Luminarias se reemplazan a  medida que cumplen el ciclo de vida </t>
  </si>
  <si>
    <t xml:space="preserve">Seguimiento al registro del consumo de energía </t>
  </si>
  <si>
    <t>Semanal</t>
  </si>
  <si>
    <t>Adquisición de productos con criterios de sostenibilidad.</t>
  </si>
  <si>
    <t xml:space="preserve"> Seguimiento al registro de consumo de agua, energía, papel  y residuos generados</t>
  </si>
  <si>
    <t xml:space="preserve">Seguimiento al registro del consumo de agua </t>
  </si>
  <si>
    <t>De acuerdo a las inspecciones se define si hay un mtto</t>
  </si>
  <si>
    <t xml:space="preserve">Inspecciones para definir si se realiza un mantenimiento </t>
  </si>
  <si>
    <t>Mensual (Asouniversal)</t>
  </si>
  <si>
    <t xml:space="preserve">Mantenimiento preventivo </t>
  </si>
  <si>
    <t>En la contratación</t>
  </si>
  <si>
    <t xml:space="preserve">Uso de  Vehículos de propiedad o contratados por la Alcaldía </t>
  </si>
  <si>
    <t>Dentro del contrato deben estar incluidas las condiciones sobre el buen manejo de los recursos</t>
  </si>
  <si>
    <t>En caso de que se presenten niveles de ruido significativos</t>
  </si>
  <si>
    <t>Se requiere agua para realizar la limpieza y lavado del tanque de almacenamiento de agua.</t>
  </si>
  <si>
    <t>Depende de la cantidad de equipos que se den de baja</t>
  </si>
  <si>
    <t>Depende de la cantidad de residuos</t>
  </si>
  <si>
    <t>Depende de la cantidas de residuos</t>
  </si>
  <si>
    <t>Entrega de residuos sólidos y  peligrosos a empresas certificadas y se solicita el certificado de disposición final</t>
  </si>
  <si>
    <t>Según la novedad que se presente, no hay una frecuencia establecida</t>
  </si>
  <si>
    <t>Secretaría General / Gestión Humana</t>
  </si>
  <si>
    <t xml:space="preserve">Si las condiciones del tanque de almacenamiento de agua no son las adecuadas, puede que un deterioro de esta estructura  conlleve al derrame de agua a causa de la ruptura. </t>
  </si>
  <si>
    <t>Las auditorías internas velan por el cumplimiento de las normativas y requisitos legales ambientales.</t>
  </si>
  <si>
    <t>Medio Ambiente</t>
  </si>
  <si>
    <t xml:space="preserve">En el primer semestre 2021 se capacitaron 1.725 funcionarios. Comparando con el personal capacitado en el mismo periodo el año anterior (130), se capacitaron 1.595 funcionarios más. </t>
  </si>
  <si>
    <t xml:space="preserve">El registro del consumo de agua, energía y residuos se realiza mensualmente y está a cargo de la Oficina de Servicios Públicos. El seguimiento se realiza semestralmente. Por ejemplo, el consumo de energía en la sede aumentó en el primer semestre 2021, comparado con el mismo periodo del año anterior, mientras que de consumo de agua y de papel disminuyó. </t>
  </si>
  <si>
    <t>Se realiza el seguimiento semestral al cumplimiento de las diferentes actividades plasmadas en los programas ambientales,  por ejemplo: Se tiene el registro mensual del consumo de energía, agua y papel en la sede, El registro está a cargo de la Oficina de Servicios Públicos. Se está realizando la sustitución de luminarias por LED, se reemplaza un promedio de 10 a 20 luminarias mensuales. Se realizan capacitaciones sobre los programas ambientales (Secretaría General y Secretaría de Gestión Humana) a funcionarios, contratistas y personal de aseo y seguridad. Asimismo Gestión Documental realiza capacitaciones sobre uso racional de papel y manejo de la herramienta SIGOB. También se realiza mantenimiento trimestral de los baños, mensualmente se realiza la entrega de los residuos aprovechables a empresas gestores y se cuenta con los certificados de entrega, entre otras actividades.</t>
  </si>
  <si>
    <t>Se realiza el seguimiento semestral al cumplimiento de las diferentes actividades plasmadas en los programas ambientales,  por ejemplo, en el caso del programa de residuos sólidos: se realizan capacitaciones sobre el porgrama de gestión integral de los residuos sólidos a funcionarios, contratistas y personal de aseo y seguridad. Mensualmente se realiza la entrega de los residuos aprovechables a empresas gestores y se cuenta con los certificados de entrega. Se cuenta además con un centro de acopio adecuado para estos residuos. En el caso del programa de Compras Públicas Sostenibles, se adquieren productos con criterios de sostenibilidad y se realizan capacitaciones a proveedores sobre este programa.</t>
  </si>
  <si>
    <t>El registro del consumo de agua se realiza mensualmente y está a cargo de la Oficina de Servicios Públicos. El seguimiento se realiza semestralmente. En el primer semestre de 2021 el consumo de agua disminuyo un 55% en comparación con el consumo del año pasado en el mismo periodo.</t>
  </si>
  <si>
    <t xml:space="preserve">Mantenimiento preventivo / Reemplazo de elementos hidrosanitarios regulares por elementos sanitarios con sistema de ahorro de agua </t>
  </si>
  <si>
    <t xml:space="preserve">El mantenimiento de baños se realiza cada vez que se presenten daños. Cuando se presentan daños por deterioro de implementos sanitarios, lavamanos y orinales, se realizan las sustituciones por implementos ahorradores, por ejemplo se ha implementado fluxómetros en la mayoría de los baños como medida de ahorro de agua.   </t>
  </si>
  <si>
    <t>El registro del consumo de energía se realiza mensualmente y está a cargo de la Oficina de Servicios Públicos. El seguimiento se realiza semestralmente. En el primer semestre 2021 el consumo de energía aumentó un 6% comparado con el mismo periodo del año 2020</t>
  </si>
  <si>
    <t>Seguimiento al cumplimiento del plan de mantenimiento preventivo</t>
  </si>
  <si>
    <t xml:space="preserve">Reporte de situaciones / incidentes asociados a los aspectos ambientales </t>
  </si>
  <si>
    <t>Se realiza el seguimiento semestral al cumplimiento de las diferentes actividades plasmadas en los programas ambientales,  por ejemplo: Se tiene el registro mensual del consumo de energía, agua y papel en la sede. Este registro está a cargo de la Oficina de Servicios Públicos. Se está realizando la sustitución de luminarias por LED, se reemplaza un promedio de 10 a 20 luminarias mensuales. Se realizan capacitaciones sobre los programas ambientales (Secretaría General y Secretaría de Gestión Humana) a funcionarios, contratistas y personal de aseo y seguridad; entre otras actividades.</t>
  </si>
  <si>
    <t>El mantenimiento a la planta eléctrica se realiza mensualmente. En este 1er semestre se realizó instalación nueva de acometida de planta eléctrica</t>
  </si>
  <si>
    <t>El mantenimiento del transformador eléctrico se realiza anualmente y está programado para el mes de diciembre.</t>
  </si>
  <si>
    <t>Se están reemplazando las luminarias regulares por ahorradoras de energía mensualmente, en promedio de 10 a 20 luminarias cada mes.</t>
  </si>
  <si>
    <t>Se realiza el seguimiento semestral al cumplimiento de las diferentes actividades plasmadas en los programas ambientales,  por ejemplo: Se tiene el registro mensual del consumo de energía, agua y papel en la sede, El registro está a cargo de la Oficina de Servicios Públicos. Se realizan capacitaciones sobre los programas ambientales (Secretaría General y Secretaría de Gestión Humana) a funcionarios, contratistas y personal de aseo y seguridad. También mensualmente se realiza la entrega de los residuos aprovechables a empresas gestores y se cuenta con los certificados de entrega, entre otras actividades.</t>
  </si>
  <si>
    <t xml:space="preserve"> Se ha realizado sustitución de luminarias. Éstas se sustituyen cada vez que presentan fallas, inmediatamente se colocan de tecnologías led, no se tiene una frecuencia de cambio, sin embargo, se realiza todos los meses un promedio de 10 a 20 luminarias mensuales.</t>
  </si>
  <si>
    <t>Hasta el momento no se tiene vinculada una empresa gestora de RAEE, por lo que no se ha realizado entrega. En caso de que haya una entrega, la empresa entrega el respectivo certificado con los kg y tipo de RAEE  entregados.</t>
  </si>
  <si>
    <t>SEGUIMIENTO</t>
  </si>
  <si>
    <t>Sensibilización sobre los programas ambientales</t>
  </si>
  <si>
    <t>Sensibilización sobre el programa de Gestión Integral de los residuos y de Compras Públicas Sostenibles</t>
  </si>
  <si>
    <t>Sensibilización sobre los programas ambientales a los servidores de la sede</t>
  </si>
  <si>
    <t>Sensibilización del programa de Ahorro y uso eficiente del agua</t>
  </si>
  <si>
    <t>Sensibilización sobre el programa de Ahorro y Uso eficiente de energía</t>
  </si>
  <si>
    <t>Sensibilización del programa de Ahorro y uso eficiente de energía</t>
  </si>
  <si>
    <t>Sensibilización sobre el programa de Gestión Integral de los residuos</t>
  </si>
  <si>
    <t>Secretaría General ha realizado capacitaciones a personal de aseo sobre el uso eficiente y ahorro de energía. Se publica en la página web imágenes alusivas a los programas ambientales y se envía material relacionado por correo institucional e info.</t>
  </si>
  <si>
    <t>Secretaría General ha realizado capacitaciones sobre uso racional del agua y ahorro de energía a personal de aseo y Gestión Humana ha realizado capacitaciones a funcionarios y contratistas sobre el sistema de gestión ambiental, involucrando el tema de ahorro de agua. Para los meses de septiembre y octubre se tienen programadas capacitaciones a funcionarios y contratistas sobre el programa de resíduos sólidos y el de Compras Públicas sostenibles. Además se publica en la página web imágenes alusivas a los programas ambientales y se envía material relacionado por correo institucional e info.</t>
  </si>
  <si>
    <t>En primer semestre 2021 Secretaría General ha realizado capacitaciones a personal de aseo sobre manejo de residuos sólidos. . Para los meses de septiembre y octubre se tienen programadas capacitaciones a funcionarios y contratistas sobre el programa de resíduos sólidos y el de Compras Públicas sostenibles. Además se publica en la página web imágenes alusivas a los programas ambientales y se envía material relacionado por correo institucional e info.</t>
  </si>
  <si>
    <t>Secretaría General ha realizado capacitaciones sobre manejo de residuos, uso racional del agua y ahorro de energía a personal de aseo y Gestión Humana ha realizado capacitaciones a funcionarios y contratistas sobre el sistema de gestión ambiental, involucrando el tema de ahorro de agua. Para el mes de septiembre se tiene programada una capacitación para funcionarios y contratistas sobre el programa de residuos sólidos. Además se publica en la página web imágenes alusivas a los programas ambientales y se envía material relacionado por correo institucional e info.</t>
  </si>
  <si>
    <t>Secretaría General ha realizado capacitaciones sobre manejo de residuos, uso racional del agua y ahorro de energía a personal de aseo y Gestión Humana ha realizado capacitaciones a funcionarios y contratistas sobre el sistema de gestión ambiental, involucrando el tema de ahorro de agua. Además se publica en la página web imágenes alusivas a los programas ambientales y se envía material relacionado por correo institucional e info.</t>
  </si>
  <si>
    <t>Secretaría General ha realizado capacitaciones sobre el programa de ahorro de energía a personal de aseo. Se publican en la página web imágenes alusivas a los programas ambientales y se envía material relacionado por correo institucional e info.</t>
  </si>
  <si>
    <t>Secretaría General ha realizado capacitaciones a personal de aseo sobre el uso eficiente y ahorro de energía. Se publican en la página web imágenes alusivas a los programas ambientales y se envía material relacionado por correo institucional e info.</t>
  </si>
  <si>
    <t>Sensiblización sobre el programa de Gestión Integral de los residuos</t>
  </si>
  <si>
    <t>Secretaría General ha realizado capacitaciones sobre manejo de residuos a personal de aseo. Para el mes de septiembre se tiene programada una capacitación a funcionarios y contratistas sobre la gestión integral de residuos sólidos. Además se publican en la página web imágenes alusivas a los programas ambientales y se envía material relacionado por correo institucional e info.</t>
  </si>
  <si>
    <t>Secretaría General ha realizado capacitaciones a personal de aseo sobre el uso eficiente y ahorro de energía. Además se publican en la página web imágenes alusivas a los programas ambientales y se envía material relacionado por correo institucional e info.</t>
  </si>
  <si>
    <t>Disposición adecuada de los residuos</t>
  </si>
  <si>
    <t>Cuando se requiera</t>
  </si>
  <si>
    <t>Respecto a los residuos sólidos y respel, dentro de las obligaciones del contratista está la correcta separación y destinación que soportan en certificaciones de Barranquilla Verde que en este caso es la entidad competente.</t>
  </si>
  <si>
    <t>Verificar que los vehículos cuenten con la revisión tecnico-mecánica al día</t>
  </si>
  <si>
    <t>Para mantener el vehículo en buenas condiciones se realizan mantenimientos preventivos frecuentemente, aproximadamente cada 3 meses.</t>
  </si>
  <si>
    <t>Gerencia TIC</t>
  </si>
  <si>
    <t>Los mantenimientos de los vehículos del Distrito se hacen frecuentemente de acuerdo a un plan de mantenimientos preventivos y correctivos (aproximadamente 3 meses), ya que para cada vehículo es variable de acuerdo a su uso diario. Los mantenimientos son realizados en taller contratista, y se ha realizado en el primer semestre alrededor de 22 mantenimientos.</t>
  </si>
  <si>
    <t>Capacitaciones Programa de Ahorro y Uso Eficiente de Agua</t>
  </si>
  <si>
    <t xml:space="preserve">Capacitaciones con el personal de la sede </t>
  </si>
  <si>
    <t>Gerencia de Control Interno / Gestión Humana / Secretaría General</t>
  </si>
  <si>
    <t xml:space="preserve">Permanente </t>
  </si>
  <si>
    <t>La dependencia responsable de realizar los mantenimientos (Gerencia TIC) cuenta con los insumos necesarios para atender las solicitudes de las distintas dependencias permanentemente (accesorios y repuestos para el mantenimiento de las impresoras, escaners, ploter y computadores), que se realiza anualmente. Mediante la herramienta GLPi los funcionarios pueden solicitar el servicio de revisión y mantenimiento de los equipos.</t>
  </si>
  <si>
    <t>Este es un servicio tercerizado. Dentro de las obligaciones del contratista está la correcta separación y destinación que soportan en certificaciones de Barranquilla Verde que en este caso es la entidad competente.</t>
  </si>
  <si>
    <t xml:space="preserve">Se realizan inspecciones trimestrales y según estas inspecciones se programan las actividades que se requieran. </t>
  </si>
  <si>
    <t>Secretaría General ha realizado capacitaciones a personal de aseo sobre el uso eficiente y ahorro de energía. Se publica además en la página web imágenes alusivas a los programas ambientales y se envía material relacionado por correo institucional e info.</t>
  </si>
  <si>
    <t>Se realiza mantenimiento del tanque semestralmente, el ultimo se realizó el 22 de agosto del 2021</t>
  </si>
  <si>
    <t>El registro del consumo de agua y residuos se realiza mensualmente y está a cargo de la Oficina de Servicios Públicos. El seguimiento se realiza semestralmente. En el primer semestre 2021 el porcentaje de aprovechamiento de residuos disminuyó un 51% respecto al mismo periodo el año 2020, y el consumo de agua igualmente disminuyó un 57%.</t>
  </si>
  <si>
    <t>Estas sustituciones se realizan cuando se presentan daños por deterioro de implementos sanitarios, lavamanos y orinales, se ha implementado fluxómetros en la mayoría de los baños como medida de ahorro de agua.</t>
  </si>
  <si>
    <t>El aspecto de rebosamiento de agua residual se encuentra contemplado en el Plan de preparación y respuesta ante emergencias.</t>
  </si>
  <si>
    <t>El contratista que realiza los mantenimientos es quien se encarga del control del incidente en caso de que se presente.</t>
  </si>
  <si>
    <t>La gestión de los residuos peligrosos que se generen de esta actividad está a cargo del contratista.</t>
  </si>
  <si>
    <t>Se tiene contemplado en el Plan de Preparación y respuesta ante Emergencias el aspecto ambiental de derrame de sustancias líquidas peligrosas, en este caso, combustible del tanque. En éste se tienen identificadas las acciones que se realizarían antes, durante y después del derrame.</t>
  </si>
  <si>
    <t>En caso de que se genere algún incidente, durante la realización de este mantenimiento, el contratista que realiza esta actividad es quien se encarga de su control o contención.</t>
  </si>
  <si>
    <t>Los residuos peligrosos que se generan en actividades como los mantenimientos son gestionados por la empresa que realiza esta actividad</t>
  </si>
  <si>
    <t>Los talleres encargados de realizar el mantenimiento de vehículos cuentan con plan de manejo que la entidad solicita, por lo cual no se le realizan capacitaciones a estos contratistas</t>
  </si>
  <si>
    <t>La actividad está programada para realizarse los sábados, a pesar de que no genera un nivel de ruido significativo.</t>
  </si>
  <si>
    <t>En caso de que se genere algún incidente, durante la realización de este mantenimiento, el contratista que realiza esta actividad es quien se encarga de su control o contención. Este aspecto se indica en el Plan de preparación y respuesta ante emergencias</t>
  </si>
  <si>
    <t>En caso de que se genere algún incidente, durante la realización de este mantenimiento, el contratista que realiza esta actividad es quien se encarga de su control o contención. Este aspecto se indica en el Plan de preparación y respuesta ante emergencias.</t>
  </si>
  <si>
    <t>Se realiza inspección visual para verificar las condiciones del tanque y caso se que se requiera, programar mantenimiento</t>
  </si>
  <si>
    <t>Disposición adecuada de los residuos biosanitarios (tapabocas)</t>
  </si>
  <si>
    <t>Se tiene en los baños una caneca con bolsa roja para la disposición de estos residuos</t>
  </si>
  <si>
    <t>Los residuos de los baños se entregan a TRIPLE A</t>
  </si>
  <si>
    <t xml:space="preserve">Se incluyen las columnas de seguimiento y se realiza seguimiento a partir de la fecha </t>
  </si>
  <si>
    <t>3.0</t>
  </si>
  <si>
    <t>Siembra Barranquilla realiza la actividad de jardinería todos los sábados y cuentan con un plan de manejo</t>
  </si>
  <si>
    <t>Los residuos de esta actividad son gestionados por Siembra Barranquilla, la empresa que se encarga de este servicio.</t>
  </si>
  <si>
    <t>El mantenimiento del sistema de aires es un servicio tercerizado y dentro de las obligaciones del contratista está la correcta separación y disposición de los residuos.  Los mantenimientos de los mini split los realizan operarios de la entidad, quienes se encargan de la gestión de los residuos y los disponen para las empresas gestoras correspondientes.</t>
  </si>
  <si>
    <t>En caso de que se genere algún incidente, durante la realización del mantenimiento al sistema de climatización del edificio, el contratista que realiza esta actividad es quien se encarga de su control o contención. Si ocurre en el mantenimiento de los mini split, que los realiza la entidad, alguna fuga del gas refrigerante, estos recipientes al no poder ser utilizados nuevamente para la actividad se disponen para la empresa gestora de residuos. Cabe aclara que el gas es ambientalmente amigable y en caso de fuga la exposición a éste no representa peligrosidad para el medio ambiente o las personas.  Lo anterior se encuentra plasmado en el Plan de preparación y respuesta ante emergencias</t>
  </si>
  <si>
    <t xml:space="preserve"> Secretaría General/ Direccionamiento Estratégico </t>
  </si>
  <si>
    <t>Gestión Humana / Secretaría General</t>
  </si>
  <si>
    <t xml:space="preserve">Gestión Documental </t>
  </si>
  <si>
    <t>Secretaría General / Direccionamiento Estratégico</t>
  </si>
  <si>
    <t>Gestión Humana /Secretaría General</t>
  </si>
  <si>
    <t>Secretaría General/ Direccionamiento Estratégico</t>
  </si>
  <si>
    <t>Gestión Humana /Secretaría General / Gestión documental</t>
  </si>
  <si>
    <t>Reporte Todas las dependencias / Seguimiento Secretaría General</t>
  </si>
  <si>
    <t>Comunicaciones / Gestión Humana</t>
  </si>
  <si>
    <t>Secretaría General/ Gestión Humana</t>
  </si>
  <si>
    <t>Comunicaciones/ Secretaría General / Gestión Humana</t>
  </si>
  <si>
    <t>Comunicaciones/ Secretaría General/ Gestión Humana</t>
  </si>
  <si>
    <t>Comunicaciones / Gestión Humana /Secretaría General</t>
  </si>
  <si>
    <t>Comunicaciones / Gestión Humana / Secretaría General</t>
  </si>
  <si>
    <t>Comunicaciones /Gerencia TIC/ Gestión Humana</t>
  </si>
  <si>
    <t>Comunicaciones / Secretaría General / Gestión Humana</t>
  </si>
  <si>
    <t xml:space="preserve">Secretaría Jurídica / Secretaría General </t>
  </si>
  <si>
    <t>El mantenimiento a las redes eléctricas se realiza anualmente, al momento de realizar los mantenimientos al transformador, está programado para el mes de diciembre.</t>
  </si>
  <si>
    <t xml:space="preserve">Entrega de residuos peligrosos a empresas certificadas y se solicita el certificado de disposición final </t>
  </si>
  <si>
    <t>Seguimiento y monitoreo</t>
  </si>
  <si>
    <t xml:space="preserve">El uso de luminarias implica consumo de energía. </t>
  </si>
  <si>
    <t>Se realiza el mantenimiento de los ascensores mensualmente. En primer semestre se han realizado 6 mantenimientos.</t>
  </si>
  <si>
    <t>Los productos con criterios de sostenibilidad adquiridos en lo ejecutado hasta el momento para la vigencia 2021 fueron los siguientes: continuamos con los vasos para tinto y agua biodegradables,  liquidaciones de impuesto en papel ecologico producito a partir del bagazo de caña de azuzar,  refrigerente biodegrable implementado para el mantenimiento de aires acondicionados, pinturas ecoamigables en las obras, material pedagojico en papel ecologico e impresión inkjet utilizando pigmentos a base de agua, lo que hace que la impresión sea amigable con el medio ambiente al no utilizar tintas a base de aceite. Estas caracteristicas se incluyeron en las convocatorias publicas adelantadas para adquirir estos bienes</t>
  </si>
  <si>
    <t>La primera jornada de auditorías internas al SGA se realizó del 22 al 30 de junio a todos los procesos de la entidad.La segunda jornada de auditorías internas se realizó del 27 de septiembre al 01 de octubre.</t>
  </si>
  <si>
    <t>ASOUNIVERSAl es la empresa que realiza el aprovechamiento de los residuos sólidos. En el primer semestre, hasta julio, se han entregado 354 kg de residuos sólidos. Esto corresponde a 140 kg de cartón, 96 kg de PET, 30 kg de vidrio, 56 kg de archivo, entre otros residuos aprovechables. La empresa recolectora entrega los residuos a Cartón Colombia, Eca de Colombia, Peldar y Papeles Kimberly respectivamente, lo cual se encuentra registrado en sus certificaciones.</t>
  </si>
  <si>
    <t>ASOUNIVERSAl es la empresa que realiza el aprovechamiento de los residuos sólidos. En el primer semestre, hasta julio, se han entregado 354 kg de residuos sólidos. Esto corresponde a 140 kg de cartón, 96 kg de PET, 30 kg de vidrio, 56 kg de archivo, entre otros residuos aprovechables. La empresa recolectora entrega los residuos a Cartón Colombia, Eca de Colombia, Peldar y Papeles Kimberly respectivamente, lo cual se encuentra registrado en sus certificaciones. En cuanto a los residuos peligrosos (recipientes vacios) los proveedores son los encargados de su gestión.</t>
  </si>
  <si>
    <t>ASOUNIVERSAl es la empresa que realiza el aprovechamiento de los residuos sólidos. En el primer semestre, hasta julio, se han entregado 354 kg de residuos sólidos. Esto corresponde a 140 kg de cartón, 96 kg de PET, 30 kg de vidrio, 56 kg de archivo, entre otros residuos aprovechables. La empresa recolectora entrega los residuos a Cartón Colombia, Eca de Colombia, Peldar y Papeles Kimberly respectivamente, lo cual se encuentra registrado en sus certificaciones. Hasta el primer semestre 2021 no se tiene establecido un convenio con una empresa gestora de RAEE, por lo que no se ha realizado entrega. Se publicó en dos oportunidades el proceso de selección y se declaró desierto. Posteriormente se realizó una alianza con LITO y en noviembre se realizó la recolección de los residuos,</t>
  </si>
  <si>
    <t>ASOUNIVERSAl es la empresa que realiza el aprovechamiento de los residuos sólidos. En el primer semestre, hasta julio, se han entregado 354 kg de residuos sólidos. Esto corresponde a 140 kg de cartón, 96 kg de PET, 30 kg de vidrio, 56 kg de archivo, entre otros residuos aprovechables. La empresa recolectora entrega los residuos a Cartón Colombia, Eca de Colombia, Peldar y Papeles Kimberly respectivamente, lo cual se encuentra registrado en sus certificaciones. Hasta el primer semestre 2021 no se tiene establecido un convenio con una empresa gestora de RAEE, por lo que no se ha realizado entrega. Se publicó en dos oportunidades el proceso de selección y se declaró desierto. Posteriormente se realizó una alianza con LITO y en noviembre se realizó la recolección de los residuos.</t>
  </si>
  <si>
    <t>Se realiza el seguimiento semestral al cumplimiento de las diferentes actividades plasmadas en los programas ambientales,  por ejemplo: Se tiene el registro mensual del consumo de energía, agua y papel en la sede, El registro está a cargo de la Oficina de Servicios Públicos. Se está realizando la sustitución de luminarias por LED, se reemplaza un promedio de 10 a 20 luminarias mensuales. Se realizan capacitaciones sobre los programas ambientales (Secretaría General y Secretaría de Gestión Humana) a funcionarios, contratistas y personal de aseo y seguridad. Asimismo Gestión Documental realiza capacitaciones sobre uso racional de papel y manejo de la herramienta SIGOB.  En primer semestre fueron 1725 personas capacitadas.También se realiza mantenimiento trimestral de los baños, mensualmente se realiza la entrega de los residuos aprovechables a empresas gestores y se cuenta con los certificados de entrega, entre otras actividades.</t>
  </si>
  <si>
    <t>Se realiza el seguimiento semestral al cumplimiento de las diferentes actividades plasmadas en los programas ambientales,  por ejemplo: Se tiene el registro mensual del consumo de energía y agua  en la sede, el registro está a cargo de la Oficina de Servicios Públicos. Se realizan capacitaciones sobre los programas ambientales (Secretaría General y Secretaría de Gestión Humana) a funcionarios, contratistas y personal de aseo y seguridad. También se realiza mantenimiento trimestral de los baños, lo cual involucra el reemplazo de elementos hidrosanitarios por ahorradores de agua, entre otras actividades.</t>
  </si>
  <si>
    <t>Secretaría General ha realizado capacitaciones sobre uso racional del agua a personal de aseo y la Secretaría de Gestión Humana ha realizado capacitaciones a funcionarios y contratistas sobre el sistema de gestión ambiental, involucrando el tema de ahorro de agua. Además se publica en la página web imágenes alusivas a los programas ambientales y se envía material relacionado por correo institucional e info.</t>
  </si>
  <si>
    <t xml:space="preserve">Los residuos peligrosos que se generan en actividades como los mantenimientos son gestionados por la empresa que realiza este servicio tercerizado. </t>
  </si>
  <si>
    <t>Secrataría General ha realizado capacitaciones sobre uso eficiente y ahorro de energía a personal de aseo en el primer semestre 2021. La Secretaría de Gestión Humana ha realizado 3 capacitaciones sobre el sistema de gestión ambiental a funcionarios de la sede, en el mes de junio, en julio y en octubre 2021. Se publican en la página web imágenes alusivas a los programas ambientales y se envía material relacionado por correo institucional e info.</t>
  </si>
  <si>
    <t>Secretaría General ha realizado capacitaciones sobre manejo de residuos a personal de aseo. La Secretaría de Gestión Humana ha realizado 3 capacitaciones sobre el sistema de gestión ambiental, una en junio, en julio y en octubre. Además se publican en la página web imágenes alusivas a los programas ambientales y se envía material relacionado por correo institucional e info.</t>
  </si>
  <si>
    <t xml:space="preserve">Los criterios de sostenibilidad de los productos se incluyen en las convocatorias públicas adelantadas al momento de que se realiza la contratación de los servicios que solicita la entidad. Los productos con criterios de sostenibilidad adquiridos en lo ejecutado hasta el momento para la vigencia 2021 fueron los siguientes: vasos para tinto y agua biodegradables,  liquidaciones de impuesto en papel ecologico producito a partir del bagazo de caña de azuzar,  refrigerente biodegrable implementado para el mantenimiento de aires acondicionados, pinturas ecoamigables en las obras, material pedagogico en papel ecologico e impresión inkjet utilizando pigmentos a base de agua, lo que hace que la impresión sea amigable con el medio ambiente al no utilizar tintas a base de aceite. </t>
  </si>
  <si>
    <t>Los productos con criterios de sostenibilidad adquiridos en lo ejecutado hasta el momento para la vigencia 2021 fueron los siguientes: vasos para tinto y agua biodegradables,  liquidaciones de impuesto en papel ecologico producito a partir del bagazo de caña de azuzar,  refrigerente biodegrable implementado para el mantenimiento de aires acondicionados, pinturas ecoamigables en las obras, material pedagogico en papel ecologico e impresión inkjet utilizando pigmentos a base de agua, lo que hace que la impresión sea amigable con el medio ambiente al no utilizar tintas a base de aceite.  Estas características se incluyeron en las convocatorias públicas adelantadas para adquirir estos bienes y se espera adquirir más bienes y servicios con dichos criterios en el segundo semestre.</t>
  </si>
  <si>
    <t xml:space="preserve">Los criterios de sostenibilidad de los productos se incluyen en las convocatorias públicas adelantadas al momento de que se realiza la contratación de un servicio como el de fumigación, mantenimientos, entre otros. Los productos con criterios de sostenibilidad adquiridos en lo ejecutado hasta el momento para la vigencia 2021 fueron los siguientes: vasos para tinto y agua biodegradables,  liquidaciones de impuesto en papel ecologico producito a partir del bagazo de caña de azucar,  refrigerente biodegrable implementado para el mantenimiento de aires acondicionados, pinturas ecoamigables en las obras, material pedagogico en papel ecologico e impresión inkjet utilizando pigmentos a base de agua, lo que hace que la impresión sea amigable con el medio ambiente al no utilizar tintas a base de aceite. </t>
  </si>
  <si>
    <t>Se cuenta con la herramienta GLPi, en donde se puede reportar la necesidad de servicios de limpieza, mantenimiento, o situaciones relacionadas con los aspectos ambientales generados en la sede. Secretaria General se encarga de hacer la atención de la solicitud y su registro.</t>
  </si>
  <si>
    <t>Se cuenta con la herramienta GLPi, en donde se puede reportar la necesidad de servicios de limpieza, mantenimiento, o situaciones relacionadas con los aspectos ambientales generados en la sede. Secretaria General se encarga de hacer la atención de la solicitud y su registro.
Se han realizado jornadas trabajos de fumigación en primer semestre en los meses de febrero, abril, mayo y junio. Y en segundo semestre en los meses de julio, septiembre y octubre</t>
  </si>
  <si>
    <t>Los mantenimientos a los aires acondiciones se realizan bimensual y trimestral.</t>
  </si>
  <si>
    <t>En primer semestre no se establecieron convenios con empresas gestoras de residuos. Se publicó el proceso de selección en dos oportunidades y se declararon desiertos porque las empresas no cumplian con los requisitos. En el mes de noviembre se estableció alianza con LITO y el 16 de noviembre se realizó la entrega de los RAEE. En cuanto a residuos aprovechables, la recolección la realiza ASOUNIVERSAL.</t>
  </si>
  <si>
    <t>La Secretaría de Gestión Humana estableció en el primer semestre estableció un cronograma con las capacitaciones a funcionarios, contratistas y personal de aseo que se realizaron a partir del segundo semestre sobre los programas ambientales y los sistemas de gestión con funcionarios y contratistas de la sede. La primera capacitación fue en el mes de junio y también se han realizado en julio y octubre. Adicionalemente Secretaría General realiza capacitaciones a personal de aseo y vigilancia sobre los programas ambientales.</t>
  </si>
  <si>
    <t>CUMPLIMIENTO (a  oct 2021)</t>
  </si>
  <si>
    <t>Fecha de Aprobación: 18/11/2021</t>
  </si>
  <si>
    <t>Código ME-DE-F-015</t>
  </si>
  <si>
    <t>Versión: 5</t>
  </si>
  <si>
    <t>Anualmente se actualizan los requisitos legales que estan consolidados por aspecto ambiental conforme a la normatividad vigente. En el primer semestre 2021 no se incluyeron requisitos legales a la matriz. El 19 de octubre se realizó una revisión general de la matriz de requisitos legales por parte de la Secretaría Jurídica y posteriormente el 26  de octubre se realizó una reunión entre la Secretaría Jurídica y Secretaría General, Gestión Documental y Gerencia TICs sobre lo relacionado con la matriz.</t>
  </si>
  <si>
    <t>Atención al público</t>
  </si>
  <si>
    <t xml:space="preserve">Sensibilización ambiental al ciudadaano que accede a la sede principal </t>
  </si>
  <si>
    <t>Se han implementado puntos ecologicos en el primer piso para que la ciudadanía disponga los residuos sólidos de manera adecuada cuando acceden a la sede. Los baños para el uso del publico también tienen las condiciones para que el ciudadano apoye el SGA (baños con elementos hidrosanitarios ahorradores)</t>
  </si>
  <si>
    <t>Gestión de la  infraestructura</t>
  </si>
  <si>
    <t>El consumo de agua se genera por el uso del baño público por parte del ciudadano que accede a la sede</t>
  </si>
  <si>
    <t>La generación de los residuos se produce en caso de que el ciudadano que accede a la sede porta alimentos, desechables, etc</t>
  </si>
  <si>
    <t>La generación de vertimientos se produce por el uso del baño público por parte del ciudadano que accede a la sede</t>
  </si>
  <si>
    <t>-</t>
  </si>
</sst>
</file>

<file path=xl/styles.xml><?xml version="1.0" encoding="utf-8"?>
<styleSheet xmlns="http://schemas.openxmlformats.org/spreadsheetml/2006/main" xmlns:mc="http://schemas.openxmlformats.org/markup-compatibility/2006" xmlns:x14ac="http://schemas.microsoft.com/office/spreadsheetml/2009/9/ac" mc:Ignorable="x14ac">
  <fonts count="53">
    <font>
      <sz val="11"/>
      <color theme="1"/>
      <name val="Calibri"/>
      <family val="2"/>
      <scheme val="minor"/>
    </font>
    <font>
      <sz val="11"/>
      <color theme="1"/>
      <name val="Calibri"/>
      <family val="2"/>
      <scheme val="minor"/>
    </font>
    <font>
      <sz val="10"/>
      <color theme="1"/>
      <name val="Times New Roman"/>
      <family val="1"/>
    </font>
    <font>
      <b/>
      <sz val="10"/>
      <name val="Times New Roman"/>
      <family val="1"/>
    </font>
    <font>
      <b/>
      <sz val="10"/>
      <color theme="1"/>
      <name val="Times New Roman"/>
      <family val="1"/>
    </font>
    <font>
      <sz val="10"/>
      <name val="Times New Roman"/>
      <family val="1"/>
    </font>
    <font>
      <u/>
      <sz val="11"/>
      <color theme="10"/>
      <name val="Calibri"/>
      <family val="2"/>
      <scheme val="minor"/>
    </font>
    <font>
      <sz val="10"/>
      <color rgb="FF000000"/>
      <name val="Times New Roman"/>
      <family val="1"/>
    </font>
    <font>
      <b/>
      <sz val="10"/>
      <color rgb="FF000000"/>
      <name val="Tahoma"/>
      <family val="2"/>
    </font>
    <font>
      <sz val="10"/>
      <color rgb="FF000000"/>
      <name val="Times New Roman"/>
      <family val="18"/>
    </font>
    <font>
      <b/>
      <sz val="10"/>
      <color rgb="FF000000"/>
      <name val="Times New Roman"/>
      <family val="18"/>
    </font>
    <font>
      <sz val="10"/>
      <color rgb="FF000000"/>
      <name val="Calibri"/>
      <family val="2"/>
    </font>
    <font>
      <b/>
      <i/>
      <sz val="10"/>
      <color rgb="FF000000"/>
      <name val="Times New Roman"/>
      <family val="18"/>
    </font>
    <font>
      <sz val="8"/>
      <color rgb="FF000000"/>
      <name val="Tahoma"/>
      <family val="2"/>
    </font>
    <font>
      <sz val="8"/>
      <color rgb="FF000000"/>
      <name val="Calibri"/>
      <family val="2"/>
    </font>
    <font>
      <sz val="12"/>
      <color rgb="FF000000"/>
      <name val="Times New Roman"/>
      <family val="18"/>
    </font>
    <font>
      <sz val="10"/>
      <name val="Helvetica"/>
      <family val="2"/>
    </font>
    <font>
      <b/>
      <sz val="10"/>
      <name val="Helvetica"/>
      <family val="2"/>
    </font>
    <font>
      <b/>
      <sz val="8"/>
      <name val="Helvetica"/>
      <family val="2"/>
    </font>
    <font>
      <b/>
      <sz val="11"/>
      <color theme="1"/>
      <name val="Arial"/>
      <family val="2"/>
    </font>
    <font>
      <sz val="11"/>
      <color theme="1"/>
      <name val="Helvetica"/>
      <family val="2"/>
    </font>
    <font>
      <sz val="10"/>
      <name val="Arial"/>
      <family val="2"/>
    </font>
    <font>
      <b/>
      <sz val="11"/>
      <name val="Times New Roman"/>
      <family val="1"/>
    </font>
    <font>
      <sz val="11"/>
      <color theme="1"/>
      <name val="Times New Roman"/>
      <family val="1"/>
    </font>
    <font>
      <b/>
      <sz val="14"/>
      <name val="Times New Roman"/>
      <family val="1"/>
    </font>
    <font>
      <b/>
      <sz val="12"/>
      <color theme="1"/>
      <name val="Helvetica"/>
      <family val="2"/>
    </font>
    <font>
      <b/>
      <sz val="12"/>
      <color theme="1"/>
      <name val="Arial"/>
      <family val="2"/>
    </font>
    <font>
      <b/>
      <sz val="12"/>
      <color theme="1"/>
      <name val="Cambria Math"/>
      <family val="1"/>
    </font>
    <font>
      <b/>
      <sz val="12"/>
      <color theme="1"/>
      <name val="Calibri"/>
      <family val="2"/>
      <scheme val="minor"/>
    </font>
    <font>
      <sz val="11"/>
      <color theme="1"/>
      <name val="Cambria Math"/>
      <family val="1"/>
    </font>
    <font>
      <sz val="11"/>
      <color theme="1"/>
      <name val="Volkswagen Serial"/>
    </font>
    <font>
      <b/>
      <sz val="14"/>
      <color theme="1"/>
      <name val="Arial"/>
      <family val="2"/>
    </font>
    <font>
      <b/>
      <sz val="14"/>
      <color theme="1"/>
      <name val="Times New Roman"/>
      <family val="1"/>
    </font>
    <font>
      <b/>
      <sz val="8"/>
      <color rgb="FF000000"/>
      <name val="Tahoma"/>
      <family val="2"/>
    </font>
    <font>
      <b/>
      <sz val="9"/>
      <color theme="1"/>
      <name val="Times New Roman"/>
      <family val="1"/>
    </font>
    <font>
      <b/>
      <sz val="9"/>
      <name val="Times New Roman"/>
      <family val="1"/>
    </font>
    <font>
      <sz val="9"/>
      <color theme="1"/>
      <name val="Times New Roman"/>
      <family val="1"/>
    </font>
    <font>
      <b/>
      <sz val="11"/>
      <color theme="1"/>
      <name val="Calibri"/>
      <family val="2"/>
      <scheme val="minor"/>
    </font>
    <font>
      <sz val="14"/>
      <color theme="1"/>
      <name val="Times New Roman"/>
      <family val="1"/>
    </font>
    <font>
      <sz val="14"/>
      <color rgb="FFFFFFFF"/>
      <name val="Times New Roman"/>
      <family val="1"/>
    </font>
    <font>
      <b/>
      <sz val="10"/>
      <color rgb="FF000000"/>
      <name val="Calibri Light"/>
      <family val="2"/>
    </font>
    <font>
      <sz val="8"/>
      <color rgb="FF000000"/>
      <name val="Times New Roman"/>
      <family val="1"/>
    </font>
    <font>
      <b/>
      <sz val="10"/>
      <color rgb="FFFFFFFF"/>
      <name val="Times New Roman"/>
      <family val="1"/>
    </font>
    <font>
      <b/>
      <sz val="8"/>
      <name val="Arial"/>
      <family val="2"/>
    </font>
    <font>
      <sz val="8"/>
      <name val="Arial"/>
      <family val="2"/>
    </font>
    <font>
      <sz val="10"/>
      <color rgb="FF000000"/>
      <name val="Calibri"/>
      <family val="2"/>
      <scheme val="minor"/>
    </font>
    <font>
      <sz val="12"/>
      <color rgb="FF000000"/>
      <name val="Calibri"/>
      <family val="2"/>
      <scheme val="minor"/>
    </font>
    <font>
      <b/>
      <sz val="9"/>
      <color theme="0"/>
      <name val="Times New Roman"/>
      <family val="1"/>
    </font>
    <font>
      <b/>
      <sz val="11"/>
      <color theme="1"/>
      <name val="Times New Roman"/>
      <family val="1"/>
    </font>
    <font>
      <b/>
      <sz val="9.5"/>
      <color theme="1"/>
      <name val="Times New Roman"/>
      <family val="1"/>
    </font>
    <font>
      <b/>
      <sz val="9.5"/>
      <color theme="1"/>
      <name val="Calibri"/>
      <family val="2"/>
      <scheme val="minor"/>
    </font>
    <font>
      <b/>
      <sz val="8"/>
      <name val="Times New Roman"/>
      <family val="1"/>
    </font>
    <font>
      <sz val="8"/>
      <color theme="1"/>
      <name val="Times New Roman"/>
      <family val="1"/>
    </font>
  </fonts>
  <fills count="18">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92D050"/>
        <bgColor indexed="64"/>
      </patternFill>
    </fill>
    <fill>
      <patternFill patternType="solid">
        <fgColor rgb="FFC00000"/>
        <bgColor indexed="64"/>
      </patternFill>
    </fill>
    <fill>
      <patternFill patternType="solid">
        <fgColor rgb="FFFFC000"/>
        <bgColor indexed="64"/>
      </patternFill>
    </fill>
    <fill>
      <patternFill patternType="solid">
        <fgColor theme="9"/>
        <bgColor indexed="64"/>
      </patternFill>
    </fill>
    <fill>
      <patternFill patternType="solid">
        <fgColor indexed="9"/>
        <bgColor indexed="64"/>
      </patternFill>
    </fill>
    <fill>
      <patternFill patternType="solid">
        <fgColor theme="0"/>
        <bgColor indexed="64"/>
      </patternFill>
    </fill>
    <fill>
      <patternFill patternType="solid">
        <fgColor theme="4"/>
        <bgColor indexed="64"/>
      </patternFill>
    </fill>
    <fill>
      <patternFill patternType="solid">
        <fgColor rgb="FFE5B8B7"/>
        <bgColor indexed="64"/>
      </patternFill>
    </fill>
    <fill>
      <patternFill patternType="solid">
        <fgColor rgb="FF9BBB59"/>
        <bgColor indexed="64"/>
      </patternFill>
    </fill>
    <fill>
      <patternFill patternType="solid">
        <fgColor rgb="FF244061"/>
        <bgColor indexed="64"/>
      </patternFill>
    </fill>
    <fill>
      <patternFill patternType="solid">
        <fgColor rgb="FF00B0F0"/>
        <bgColor indexed="64"/>
      </patternFill>
    </fill>
  </fills>
  <borders count="90">
    <border>
      <left/>
      <right/>
      <top/>
      <bottom/>
      <diagonal/>
    </border>
    <border>
      <left/>
      <right style="thin">
        <color indexed="64"/>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auto="1"/>
      </right>
      <top/>
      <bottom/>
      <diagonal/>
    </border>
    <border>
      <left style="thin">
        <color auto="1"/>
      </left>
      <right style="thin">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medium">
        <color auto="1"/>
      </right>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indexed="64"/>
      </bottom>
      <diagonal/>
    </border>
    <border>
      <left style="medium">
        <color indexed="64"/>
      </left>
      <right style="thin">
        <color auto="1"/>
      </right>
      <top/>
      <bottom style="medium">
        <color indexed="64"/>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medium">
        <color indexed="64"/>
      </bottom>
      <diagonal/>
    </border>
    <border>
      <left style="thin">
        <color indexed="64"/>
      </left>
      <right style="medium">
        <color indexed="64"/>
      </right>
      <top/>
      <bottom style="thin">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bottom style="thin">
        <color indexed="64"/>
      </bottom>
      <diagonal/>
    </border>
    <border>
      <left style="medium">
        <color indexed="64"/>
      </left>
      <right style="thin">
        <color auto="1"/>
      </right>
      <top style="thin">
        <color auto="1"/>
      </top>
      <bottom/>
      <diagonal/>
    </border>
    <border>
      <left/>
      <right/>
      <top style="medium">
        <color indexed="64"/>
      </top>
      <bottom style="thin">
        <color indexed="64"/>
      </bottom>
      <diagonal/>
    </border>
    <border>
      <left/>
      <right/>
      <top style="thin">
        <color auto="1"/>
      </top>
      <bottom style="medium">
        <color indexed="64"/>
      </bottom>
      <diagonal/>
    </border>
    <border>
      <left/>
      <right/>
      <top style="thin">
        <color auto="1"/>
      </top>
      <bottom style="thin">
        <color auto="1"/>
      </bottom>
      <diagonal/>
    </border>
    <border>
      <left style="medium">
        <color auto="1"/>
      </left>
      <right/>
      <top/>
      <bottom/>
      <diagonal/>
    </border>
    <border>
      <left style="medium">
        <color auto="1"/>
      </left>
      <right/>
      <top style="medium">
        <color auto="1"/>
      </top>
      <bottom style="thin">
        <color auto="1"/>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rgb="FFFF0000"/>
      </left>
      <right/>
      <top/>
      <bottom/>
      <diagonal/>
    </border>
    <border>
      <left style="thin">
        <color auto="1"/>
      </left>
      <right/>
      <top style="thin">
        <color auto="1"/>
      </top>
      <bottom/>
      <diagonal/>
    </border>
    <border>
      <left style="medium">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auto="1"/>
      </left>
      <right/>
      <top style="medium">
        <color indexed="64"/>
      </top>
      <bottom style="double">
        <color indexed="64"/>
      </bottom>
      <diagonal/>
    </border>
    <border>
      <left/>
      <right style="medium">
        <color auto="1"/>
      </right>
      <top style="medium">
        <color indexed="64"/>
      </top>
      <bottom style="double">
        <color indexed="64"/>
      </bottom>
      <diagonal/>
    </border>
    <border>
      <left style="medium">
        <color auto="1"/>
      </left>
      <right/>
      <top style="medium">
        <color indexed="64"/>
      </top>
      <bottom style="double">
        <color indexed="64"/>
      </bottom>
      <diagonal/>
    </border>
    <border>
      <left/>
      <right/>
      <top style="medium">
        <color indexed="64"/>
      </top>
      <bottom style="double">
        <color indexed="64"/>
      </bottom>
      <diagonal/>
    </border>
    <border>
      <left/>
      <right/>
      <top style="medium">
        <color indexed="64"/>
      </top>
      <bottom style="medium">
        <color auto="1"/>
      </bottom>
      <diagonal/>
    </border>
    <border>
      <left style="medium">
        <color auto="1"/>
      </left>
      <right/>
      <top style="medium">
        <color indexed="64"/>
      </top>
      <bottom/>
      <diagonal/>
    </border>
    <border>
      <left style="medium">
        <color indexed="64"/>
      </left>
      <right style="thin">
        <color auto="1"/>
      </right>
      <top style="medium">
        <color indexed="64"/>
      </top>
      <bottom/>
      <diagonal/>
    </border>
    <border>
      <left style="thin">
        <color auto="1"/>
      </left>
      <right/>
      <top/>
      <bottom/>
      <diagonal/>
    </border>
    <border>
      <left style="medium">
        <color auto="1"/>
      </left>
      <right style="medium">
        <color auto="1"/>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indexed="64"/>
      </top>
      <bottom style="thin">
        <color indexed="64"/>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thin">
        <color indexed="64"/>
      </left>
      <right/>
      <top/>
      <bottom style="thin">
        <color indexed="64"/>
      </bottom>
      <diagonal/>
    </border>
    <border>
      <left style="thin">
        <color auto="1"/>
      </left>
      <right/>
      <top/>
      <bottom style="medium">
        <color auto="1"/>
      </bottom>
      <diagonal/>
    </border>
    <border>
      <left style="thin">
        <color auto="1"/>
      </left>
      <right/>
      <top style="medium">
        <color auto="1"/>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medium">
        <color auto="1"/>
      </bottom>
      <diagonal/>
    </border>
    <border>
      <left/>
      <right style="thin">
        <color auto="1"/>
      </right>
      <top style="medium">
        <color auto="1"/>
      </top>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s>
  <cellStyleXfs count="4">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21" fillId="0" borderId="0"/>
  </cellStyleXfs>
  <cellXfs count="779">
    <xf numFmtId="0" fontId="0" fillId="0" borderId="0" xfId="0"/>
    <xf numFmtId="9" fontId="3" fillId="0" borderId="0" xfId="1" applyFont="1" applyFill="1" applyBorder="1" applyAlignment="1">
      <alignment horizontal="center" vertical="center" wrapText="1"/>
    </xf>
    <xf numFmtId="0" fontId="4"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0" fontId="2" fillId="0" borderId="0" xfId="0" applyFont="1" applyBorder="1"/>
    <xf numFmtId="0" fontId="2" fillId="0" borderId="0" xfId="0" applyFont="1" applyBorder="1" applyAlignment="1">
      <alignment horizontal="center" vertical="center" wrapText="1"/>
    </xf>
    <xf numFmtId="0" fontId="2" fillId="0" borderId="13" xfId="0" applyFont="1" applyBorder="1" applyAlignment="1">
      <alignment horizontal="center" vertical="center"/>
    </xf>
    <xf numFmtId="0" fontId="2" fillId="0" borderId="13" xfId="0" applyFont="1" applyBorder="1" applyAlignment="1">
      <alignment horizontal="center" vertical="center" wrapText="1"/>
    </xf>
    <xf numFmtId="0" fontId="2" fillId="5" borderId="13" xfId="0" applyFont="1" applyFill="1" applyBorder="1" applyAlignment="1">
      <alignment vertical="center" wrapText="1"/>
    </xf>
    <xf numFmtId="0" fontId="5" fillId="5" borderId="13" xfId="0" applyFont="1" applyFill="1" applyBorder="1" applyAlignment="1">
      <alignment horizontal="left" vertical="center" wrapText="1"/>
    </xf>
    <xf numFmtId="0" fontId="5" fillId="5" borderId="1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2" fillId="4" borderId="13" xfId="0" applyFont="1" applyFill="1" applyBorder="1" applyAlignment="1">
      <alignment horizontal="left" vertical="center" wrapText="1"/>
    </xf>
    <xf numFmtId="0" fontId="2" fillId="5" borderId="13" xfId="0" applyFont="1" applyFill="1" applyBorder="1" applyAlignment="1">
      <alignment horizontal="center" vertical="center" wrapText="1"/>
    </xf>
    <xf numFmtId="0" fontId="2" fillId="5" borderId="13" xfId="0" applyFont="1" applyFill="1" applyBorder="1" applyAlignment="1">
      <alignment horizontal="left" vertical="center" wrapText="1"/>
    </xf>
    <xf numFmtId="0" fontId="2" fillId="5" borderId="13" xfId="0" applyFont="1" applyFill="1" applyBorder="1" applyAlignment="1">
      <alignment horizontal="center" vertical="center"/>
    </xf>
    <xf numFmtId="0" fontId="2" fillId="5" borderId="13" xfId="2" applyFont="1" applyFill="1" applyBorder="1" applyAlignment="1">
      <alignment horizontal="left" vertical="center" wrapText="1"/>
    </xf>
    <xf numFmtId="0" fontId="2" fillId="0" borderId="13" xfId="0" applyFont="1" applyBorder="1" applyAlignment="1">
      <alignment vertical="center" wrapText="1"/>
    </xf>
    <xf numFmtId="0" fontId="2" fillId="4" borderId="13" xfId="0" applyFont="1" applyFill="1" applyBorder="1" applyAlignment="1">
      <alignment vertical="center" wrapText="1"/>
    </xf>
    <xf numFmtId="0" fontId="2" fillId="0" borderId="0" xfId="0" applyFont="1" applyBorder="1" applyAlignment="1">
      <alignment horizontal="center" vertical="center"/>
    </xf>
    <xf numFmtId="0" fontId="2" fillId="0" borderId="13" xfId="0" applyFont="1" applyBorder="1"/>
    <xf numFmtId="0" fontId="2" fillId="0" borderId="0" xfId="0" applyFont="1" applyBorder="1" applyAlignment="1">
      <alignment vertical="center" wrapText="1"/>
    </xf>
    <xf numFmtId="0" fontId="2" fillId="0" borderId="0" xfId="0" applyFont="1" applyBorder="1" applyAlignment="1">
      <alignment horizontal="center"/>
    </xf>
    <xf numFmtId="0" fontId="2" fillId="0" borderId="0" xfId="0" applyFont="1"/>
    <xf numFmtId="0" fontId="16" fillId="0" borderId="0" xfId="0" applyFont="1"/>
    <xf numFmtId="0" fontId="16" fillId="0" borderId="0" xfId="0" applyFont="1" applyBorder="1"/>
    <xf numFmtId="0" fontId="17" fillId="0" borderId="0" xfId="0" applyFont="1" applyBorder="1" applyAlignment="1">
      <alignment wrapText="1"/>
    </xf>
    <xf numFmtId="0" fontId="17" fillId="0" borderId="0" xfId="0" applyFont="1" applyBorder="1" applyAlignment="1"/>
    <xf numFmtId="0" fontId="17" fillId="0" borderId="0" xfId="0" applyFont="1" applyBorder="1" applyAlignment="1">
      <alignment horizontal="center" wrapText="1"/>
    </xf>
    <xf numFmtId="0" fontId="18" fillId="0" borderId="0" xfId="0" applyFont="1" applyBorder="1" applyAlignment="1">
      <alignment horizontal="left" wrapText="1"/>
    </xf>
    <xf numFmtId="0" fontId="17" fillId="0" borderId="0" xfId="0" applyFont="1" applyBorder="1" applyAlignment="1">
      <alignment horizontal="center"/>
    </xf>
    <xf numFmtId="0" fontId="20" fillId="0" borderId="0" xfId="0" applyFont="1" applyBorder="1"/>
    <xf numFmtId="0" fontId="3" fillId="0" borderId="13" xfId="0" applyFont="1" applyFill="1" applyBorder="1" applyAlignment="1" applyProtection="1">
      <alignment horizontal="center" vertical="center" wrapText="1"/>
    </xf>
    <xf numFmtId="0" fontId="4" fillId="0" borderId="13" xfId="0" applyFont="1" applyBorder="1" applyAlignment="1">
      <alignment horizontal="center" vertical="center"/>
    </xf>
    <xf numFmtId="9" fontId="3" fillId="0" borderId="13" xfId="1" applyFont="1" applyFill="1" applyBorder="1" applyAlignment="1">
      <alignment horizontal="center" vertical="center" wrapText="1"/>
    </xf>
    <xf numFmtId="0" fontId="3" fillId="0" borderId="13" xfId="0" applyFont="1" applyFill="1" applyBorder="1" applyAlignment="1">
      <alignment horizontal="center" vertical="center" textRotation="90" wrapText="1"/>
    </xf>
    <xf numFmtId="0" fontId="5" fillId="11" borderId="13" xfId="3" applyFont="1" applyFill="1" applyBorder="1" applyAlignment="1" applyProtection="1">
      <alignment horizontal="center" vertical="center" wrapText="1"/>
      <protection locked="0"/>
    </xf>
    <xf numFmtId="0" fontId="2" fillId="4" borderId="13" xfId="0" applyFont="1" applyFill="1" applyBorder="1" applyAlignment="1">
      <alignment horizontal="center" vertical="center" wrapText="1"/>
    </xf>
    <xf numFmtId="0" fontId="2" fillId="4" borderId="13" xfId="0" applyFont="1" applyFill="1" applyBorder="1" applyAlignment="1">
      <alignment horizontal="justify" vertical="center" wrapText="1"/>
    </xf>
    <xf numFmtId="0" fontId="2" fillId="0" borderId="13" xfId="0" applyFont="1" applyFill="1" applyBorder="1" applyAlignment="1">
      <alignment horizontal="center" vertical="center"/>
    </xf>
    <xf numFmtId="0" fontId="2" fillId="9" borderId="13" xfId="0" applyFont="1" applyFill="1" applyBorder="1" applyAlignment="1">
      <alignment horizontal="center" vertical="center"/>
    </xf>
    <xf numFmtId="0" fontId="2" fillId="4" borderId="13" xfId="0" applyFont="1" applyFill="1" applyBorder="1" applyAlignment="1">
      <alignment vertical="center"/>
    </xf>
    <xf numFmtId="0" fontId="2" fillId="12" borderId="13" xfId="0" applyFont="1" applyFill="1" applyBorder="1" applyAlignment="1">
      <alignment horizontal="center" vertical="center"/>
    </xf>
    <xf numFmtId="0" fontId="2" fillId="12" borderId="13" xfId="0" applyFont="1" applyFill="1" applyBorder="1" applyAlignment="1">
      <alignment horizontal="center" vertical="center" wrapText="1"/>
    </xf>
    <xf numFmtId="0" fontId="2" fillId="4" borderId="13" xfId="0" applyFont="1" applyFill="1" applyBorder="1" applyAlignment="1">
      <alignment horizontal="center" wrapText="1"/>
    </xf>
    <xf numFmtId="0" fontId="20" fillId="0" borderId="0" xfId="0" applyFont="1" applyBorder="1" applyAlignment="1">
      <alignment vertical="center" wrapText="1"/>
    </xf>
    <xf numFmtId="0" fontId="23" fillId="0" borderId="16" xfId="0" applyFont="1" applyBorder="1"/>
    <xf numFmtId="0" fontId="4" fillId="0" borderId="11" xfId="0" applyFont="1" applyBorder="1" applyAlignment="1">
      <alignment horizont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29" fillId="0" borderId="0" xfId="0" applyFont="1" applyAlignment="1">
      <alignment horizontal="left" vertical="center" indent="15"/>
    </xf>
    <xf numFmtId="0" fontId="5" fillId="0" borderId="0" xfId="0" applyFont="1" applyBorder="1" applyAlignment="1">
      <alignment horizontal="left"/>
    </xf>
    <xf numFmtId="0" fontId="36" fillId="0" borderId="0" xfId="0" applyFont="1" applyBorder="1"/>
    <xf numFmtId="0" fontId="2" fillId="0" borderId="0" xfId="0" applyFont="1" applyBorder="1" applyAlignment="1">
      <alignment horizontal="center" vertical="center" wrapText="1"/>
    </xf>
    <xf numFmtId="0" fontId="2" fillId="0" borderId="0" xfId="0" applyFont="1" applyBorder="1" applyAlignment="1">
      <alignment horizontal="center" wrapText="1"/>
    </xf>
    <xf numFmtId="0" fontId="2" fillId="0" borderId="0" xfId="0" applyFont="1" applyAlignment="1">
      <alignment horizontal="center"/>
    </xf>
    <xf numFmtId="0" fontId="35" fillId="0" borderId="0" xfId="0" applyFont="1" applyFill="1" applyBorder="1" applyAlignment="1">
      <alignment horizontal="center" vertical="center" wrapText="1"/>
    </xf>
    <xf numFmtId="0" fontId="37" fillId="0" borderId="0" xfId="0" applyFont="1"/>
    <xf numFmtId="0" fontId="32" fillId="14" borderId="3" xfId="0" applyFont="1" applyFill="1" applyBorder="1" applyAlignment="1">
      <alignment horizontal="center" vertical="center" wrapText="1"/>
    </xf>
    <xf numFmtId="0" fontId="38" fillId="8" borderId="6" xfId="0" applyFont="1" applyFill="1" applyBorder="1" applyAlignment="1">
      <alignment horizontal="center" vertical="center" wrapText="1"/>
    </xf>
    <xf numFmtId="0" fontId="38" fillId="0" borderId="6" xfId="0" applyFont="1" applyBorder="1" applyAlignment="1">
      <alignment horizontal="center" vertical="center" wrapText="1"/>
    </xf>
    <xf numFmtId="0" fontId="38" fillId="9" borderId="6" xfId="0" applyFont="1" applyFill="1" applyBorder="1" applyAlignment="1">
      <alignment horizontal="center" vertical="center" wrapText="1"/>
    </xf>
    <xf numFmtId="0" fontId="38" fillId="15" borderId="6" xfId="0" applyFont="1" applyFill="1" applyBorder="1" applyAlignment="1">
      <alignment horizontal="center" vertical="center" wrapText="1"/>
    </xf>
    <xf numFmtId="0" fontId="2" fillId="0" borderId="4" xfId="0" applyFont="1" applyBorder="1" applyAlignment="1">
      <alignment vertical="center" wrapText="1"/>
    </xf>
    <xf numFmtId="0" fontId="39" fillId="16" borderId="6" xfId="0" applyFont="1" applyFill="1" applyBorder="1" applyAlignment="1">
      <alignment horizontal="center" vertical="center" wrapText="1"/>
    </xf>
    <xf numFmtId="0" fontId="2" fillId="0" borderId="0" xfId="0" applyFont="1" applyBorder="1" applyAlignment="1">
      <alignment horizontal="left"/>
    </xf>
    <xf numFmtId="0" fontId="3" fillId="0" borderId="0" xfId="0" applyFont="1" applyFill="1" applyBorder="1" applyAlignment="1">
      <alignment horizontal="center" vertical="center" wrapText="1"/>
    </xf>
    <xf numFmtId="0" fontId="2" fillId="0" borderId="0" xfId="0" applyFont="1" applyBorder="1" applyAlignment="1"/>
    <xf numFmtId="0" fontId="2" fillId="0" borderId="0" xfId="0" applyFont="1" applyBorder="1" applyAlignment="1">
      <alignment horizontal="center" vertical="center"/>
    </xf>
    <xf numFmtId="0" fontId="41" fillId="0" borderId="0" xfId="0" applyFont="1" applyAlignment="1">
      <alignment horizontal="left" vertical="center" readingOrder="1"/>
    </xf>
    <xf numFmtId="0" fontId="2" fillId="0" borderId="0" xfId="0" applyFont="1" applyBorder="1" applyAlignment="1">
      <alignment horizontal="center" vertical="center" wrapText="1"/>
    </xf>
    <xf numFmtId="0" fontId="2" fillId="5" borderId="26"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2" fillId="5" borderId="29"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26"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29" xfId="0" applyFont="1" applyBorder="1" applyAlignment="1">
      <alignment horizontal="center" vertical="center"/>
    </xf>
    <xf numFmtId="0" fontId="2" fillId="0" borderId="16" xfId="0" applyFont="1" applyFill="1" applyBorder="1" applyAlignment="1">
      <alignment horizontal="center" vertical="center"/>
    </xf>
    <xf numFmtId="0" fontId="2" fillId="0" borderId="16" xfId="0" applyFont="1" applyBorder="1" applyAlignment="1">
      <alignment horizontal="center" vertical="center"/>
    </xf>
    <xf numFmtId="0" fontId="2" fillId="0" borderId="26" xfId="0" applyFont="1" applyBorder="1" applyAlignment="1">
      <alignment horizontal="center" vertical="center"/>
    </xf>
    <xf numFmtId="0" fontId="4" fillId="0" borderId="0" xfId="0" applyFont="1" applyAlignment="1">
      <alignment horizontal="right" vertical="center" wrapText="1"/>
    </xf>
    <xf numFmtId="0" fontId="0" fillId="0" borderId="0" xfId="0" applyAlignment="1">
      <alignment vertical="center" wrapText="1"/>
    </xf>
    <xf numFmtId="0" fontId="3" fillId="0" borderId="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2" fillId="0" borderId="29" xfId="0" applyFont="1" applyFill="1" applyBorder="1" applyAlignment="1">
      <alignment horizontal="center" vertical="center"/>
    </xf>
    <xf numFmtId="0" fontId="2" fillId="7" borderId="26" xfId="0" applyFont="1" applyFill="1" applyBorder="1" applyAlignment="1">
      <alignment horizontal="center" vertical="center"/>
    </xf>
    <xf numFmtId="0" fontId="2" fillId="0" borderId="29"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7" borderId="29" xfId="0" applyFont="1" applyFill="1" applyBorder="1" applyAlignment="1">
      <alignment horizontal="center" vertical="center"/>
    </xf>
    <xf numFmtId="0" fontId="2" fillId="7" borderId="16" xfId="0" applyFont="1" applyFill="1" applyBorder="1" applyAlignment="1">
      <alignment horizontal="center" vertical="center"/>
    </xf>
    <xf numFmtId="0" fontId="42" fillId="10" borderId="12" xfId="0" applyFont="1" applyFill="1" applyBorder="1" applyAlignment="1">
      <alignment horizontal="center" vertical="center" wrapText="1"/>
    </xf>
    <xf numFmtId="0" fontId="5" fillId="0" borderId="40" xfId="0" applyFont="1" applyBorder="1" applyAlignment="1">
      <alignment horizontal="center" vertical="center" wrapText="1"/>
    </xf>
    <xf numFmtId="14" fontId="5" fillId="0" borderId="41" xfId="0" applyNumberFormat="1" applyFont="1" applyBorder="1" applyAlignment="1">
      <alignment horizontal="center" vertical="center" wrapText="1"/>
    </xf>
    <xf numFmtId="0" fontId="5" fillId="0" borderId="42" xfId="0" applyFont="1" applyBorder="1" applyAlignment="1">
      <alignment horizontal="left" vertical="center" wrapText="1"/>
    </xf>
    <xf numFmtId="0" fontId="5" fillId="0" borderId="43" xfId="0" applyFont="1" applyBorder="1" applyAlignment="1">
      <alignment horizontal="center" vertical="center" wrapText="1"/>
    </xf>
    <xf numFmtId="14" fontId="5" fillId="0" borderId="44" xfId="0" applyNumberFormat="1" applyFont="1" applyBorder="1" applyAlignment="1">
      <alignment horizontal="center" vertical="center" wrapText="1"/>
    </xf>
    <xf numFmtId="0" fontId="5" fillId="0" borderId="45" xfId="0" applyFont="1" applyBorder="1" applyAlignment="1">
      <alignment vertical="center" wrapText="1"/>
    </xf>
    <xf numFmtId="0" fontId="5" fillId="0" borderId="46" xfId="0" applyFont="1" applyBorder="1" applyAlignment="1">
      <alignment horizontal="center" vertical="center" wrapText="1"/>
    </xf>
    <xf numFmtId="14" fontId="5" fillId="0" borderId="47" xfId="0" applyNumberFormat="1" applyFont="1" applyBorder="1" applyAlignment="1">
      <alignment horizontal="center" vertical="center" wrapText="1"/>
    </xf>
    <xf numFmtId="0" fontId="5" fillId="0" borderId="48" xfId="0" applyFont="1" applyBorder="1" applyAlignment="1">
      <alignment vertical="center" wrapText="1"/>
    </xf>
    <xf numFmtId="0" fontId="2" fillId="17" borderId="13"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4" fillId="0" borderId="0" xfId="0" applyFont="1" applyBorder="1" applyAlignment="1">
      <alignment horizontal="center"/>
    </xf>
    <xf numFmtId="9" fontId="35" fillId="0" borderId="0" xfId="1" applyFont="1" applyFill="1" applyBorder="1" applyAlignment="1">
      <alignment horizontal="center" vertical="center" wrapText="1"/>
    </xf>
    <xf numFmtId="0" fontId="36" fillId="0" borderId="0" xfId="0" applyFont="1" applyBorder="1" applyAlignment="1">
      <alignment horizontal="left" vertical="center" wrapText="1"/>
    </xf>
    <xf numFmtId="0" fontId="36" fillId="0" borderId="0" xfId="0" applyFont="1" applyBorder="1" applyAlignment="1">
      <alignment horizontal="center" vertical="center" wrapText="1"/>
    </xf>
    <xf numFmtId="0" fontId="36" fillId="0" borderId="0" xfId="0" applyFont="1" applyBorder="1" applyAlignment="1">
      <alignment horizontal="left"/>
    </xf>
    <xf numFmtId="0" fontId="36" fillId="0" borderId="0" xfId="0" applyFont="1" applyBorder="1" applyAlignment="1"/>
    <xf numFmtId="0" fontId="47"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0" fontId="34" fillId="0" borderId="0" xfId="0" applyFont="1" applyFill="1" applyBorder="1" applyAlignment="1"/>
    <xf numFmtId="0" fontId="34" fillId="0" borderId="0" xfId="0" applyFont="1" applyFill="1" applyBorder="1" applyAlignment="1">
      <alignment horizontal="center" vertical="center"/>
    </xf>
    <xf numFmtId="0" fontId="2" fillId="17" borderId="26" xfId="0" applyFont="1" applyFill="1" applyBorder="1" applyAlignment="1">
      <alignment horizontal="center" vertical="center" wrapText="1"/>
    </xf>
    <xf numFmtId="0" fontId="2" fillId="17" borderId="29"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5" xfId="0" applyFont="1" applyBorder="1" applyAlignment="1">
      <alignment horizontal="center" vertical="center"/>
    </xf>
    <xf numFmtId="0" fontId="2" fillId="7" borderId="13" xfId="0" applyFont="1" applyFill="1" applyBorder="1" applyAlignment="1">
      <alignment horizontal="center" vertical="center"/>
    </xf>
    <xf numFmtId="0" fontId="2" fillId="5" borderId="13" xfId="0" applyFont="1" applyFill="1" applyBorder="1" applyAlignment="1">
      <alignment horizontal="center" vertical="center" wrapText="1"/>
    </xf>
    <xf numFmtId="0" fontId="0" fillId="0" borderId="13" xfId="0" applyBorder="1" applyAlignment="1">
      <alignment vertical="center" wrapText="1"/>
    </xf>
    <xf numFmtId="0" fontId="2" fillId="0" borderId="13" xfId="0" applyFont="1" applyFill="1" applyBorder="1" applyAlignment="1">
      <alignment vertical="center"/>
    </xf>
    <xf numFmtId="0" fontId="2" fillId="5" borderId="9" xfId="0" applyFont="1" applyFill="1" applyBorder="1" applyAlignment="1">
      <alignment horizontal="center" vertical="center" wrapText="1"/>
    </xf>
    <xf numFmtId="0" fontId="2" fillId="7" borderId="15" xfId="0" applyFont="1" applyFill="1" applyBorder="1" applyAlignment="1">
      <alignment horizontal="center" vertical="center"/>
    </xf>
    <xf numFmtId="0" fontId="2" fillId="5" borderId="13" xfId="0" applyFont="1" applyFill="1" applyBorder="1" applyAlignment="1">
      <alignment horizontal="center" vertical="center" wrapText="1"/>
    </xf>
    <xf numFmtId="0" fontId="2" fillId="0" borderId="13" xfId="0" applyFont="1" applyBorder="1" applyAlignment="1">
      <alignment horizontal="center" vertical="center"/>
    </xf>
    <xf numFmtId="0" fontId="2" fillId="5" borderId="26" xfId="2" applyFont="1" applyFill="1" applyBorder="1" applyAlignment="1">
      <alignment horizontal="left" vertical="top" wrapText="1"/>
    </xf>
    <xf numFmtId="0" fontId="2" fillId="5" borderId="14" xfId="0" applyFont="1" applyFill="1" applyBorder="1" applyAlignment="1">
      <alignment horizontal="center" vertical="center" wrapText="1"/>
    </xf>
    <xf numFmtId="0" fontId="2" fillId="17" borderId="9"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0" borderId="13" xfId="0" applyFont="1" applyBorder="1" applyAlignment="1">
      <alignment horizontal="center" vertical="center"/>
    </xf>
    <xf numFmtId="0" fontId="2" fillId="7" borderId="13" xfId="0" applyFont="1" applyFill="1" applyBorder="1" applyAlignment="1">
      <alignment horizontal="center" vertical="center"/>
    </xf>
    <xf numFmtId="0" fontId="35" fillId="4" borderId="15" xfId="0" applyFont="1" applyFill="1" applyBorder="1" applyAlignment="1">
      <alignment horizontal="center" vertical="center" wrapText="1"/>
    </xf>
    <xf numFmtId="9" fontId="35" fillId="4" borderId="15" xfId="1" applyFont="1" applyFill="1" applyBorder="1" applyAlignment="1">
      <alignment horizontal="center" vertical="center" wrapText="1"/>
    </xf>
    <xf numFmtId="9" fontId="35" fillId="5" borderId="15" xfId="1"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0" borderId="15" xfId="0" applyFont="1" applyFill="1" applyBorder="1" applyAlignment="1">
      <alignment horizontal="center" vertical="center" textRotation="90" wrapText="1"/>
    </xf>
    <xf numFmtId="0" fontId="35" fillId="0" borderId="66" xfId="0" applyFont="1" applyFill="1" applyBorder="1" applyAlignment="1">
      <alignment horizontal="center" vertical="center" textRotation="90" wrapText="1"/>
    </xf>
    <xf numFmtId="0" fontId="34" fillId="0" borderId="14" xfId="0" applyFont="1" applyFill="1" applyBorder="1" applyAlignment="1">
      <alignment horizontal="center" vertical="center" wrapText="1"/>
    </xf>
    <xf numFmtId="0" fontId="35" fillId="6" borderId="66" xfId="0" applyFont="1" applyFill="1" applyBorder="1" applyAlignment="1">
      <alignment horizontal="center" vertical="center" wrapText="1"/>
    </xf>
    <xf numFmtId="0" fontId="35" fillId="6" borderId="0" xfId="0" applyFont="1" applyFill="1" applyBorder="1" applyAlignment="1">
      <alignment horizontal="center" vertical="center" wrapText="1"/>
    </xf>
    <xf numFmtId="0" fontId="35" fillId="0" borderId="38" xfId="0" applyFont="1" applyFill="1" applyBorder="1" applyAlignment="1">
      <alignment horizontal="center" vertical="center" textRotation="90" wrapText="1"/>
    </xf>
    <xf numFmtId="0" fontId="35" fillId="6" borderId="18"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13" xfId="0" applyFont="1" applyFill="1" applyBorder="1" applyAlignment="1">
      <alignment horizontal="center" vertical="center" wrapText="1"/>
    </xf>
    <xf numFmtId="0" fontId="2" fillId="7" borderId="13" xfId="0" applyFont="1" applyFill="1" applyBorder="1" applyAlignment="1">
      <alignment horizontal="center" vertical="center"/>
    </xf>
    <xf numFmtId="0" fontId="5" fillId="5" borderId="13"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9" xfId="0" applyFont="1" applyBorder="1" applyAlignment="1">
      <alignment horizontal="center" vertical="center"/>
    </xf>
    <xf numFmtId="0" fontId="2" fillId="0" borderId="29" xfId="0" applyFont="1" applyFill="1" applyBorder="1" applyAlignment="1">
      <alignment vertical="center" wrapText="1"/>
    </xf>
    <xf numFmtId="0" fontId="2" fillId="0" borderId="9" xfId="0" applyFont="1" applyFill="1" applyBorder="1" applyAlignment="1">
      <alignment horizontal="center" vertical="center"/>
    </xf>
    <xf numFmtId="0" fontId="2" fillId="7" borderId="9" xfId="0" applyFont="1" applyFill="1" applyBorder="1" applyAlignment="1">
      <alignment horizontal="center" vertical="center"/>
    </xf>
    <xf numFmtId="0" fontId="2" fillId="0" borderId="9" xfId="0" applyFont="1" applyFill="1" applyBorder="1" applyAlignment="1">
      <alignment horizontal="center" vertical="center" wrapText="1"/>
    </xf>
    <xf numFmtId="0" fontId="2" fillId="0" borderId="26" xfId="0" applyFont="1" applyFill="1" applyBorder="1" applyAlignment="1">
      <alignment vertical="center" wrapText="1"/>
    </xf>
    <xf numFmtId="0" fontId="0" fillId="0" borderId="29" xfId="0" applyBorder="1" applyAlignment="1">
      <alignment vertical="center" wrapText="1"/>
    </xf>
    <xf numFmtId="0" fontId="2" fillId="0" borderId="29" xfId="0" applyFont="1" applyFill="1" applyBorder="1" applyAlignment="1">
      <alignment vertical="center"/>
    </xf>
    <xf numFmtId="0" fontId="2" fillId="17" borderId="68" xfId="0" applyFont="1" applyFill="1" applyBorder="1" applyAlignment="1">
      <alignment horizontal="center" vertical="center" wrapText="1"/>
    </xf>
    <xf numFmtId="0" fontId="2" fillId="5" borderId="68"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2" fillId="0" borderId="68" xfId="0" applyFont="1" applyFill="1" applyBorder="1" applyAlignment="1">
      <alignment horizontal="center" vertical="center"/>
    </xf>
    <xf numFmtId="0" fontId="2" fillId="0" borderId="68" xfId="0" applyFont="1" applyBorder="1" applyAlignment="1">
      <alignment horizontal="center" vertical="center"/>
    </xf>
    <xf numFmtId="0" fontId="2" fillId="7" borderId="68" xfId="0" applyFont="1" applyFill="1" applyBorder="1" applyAlignment="1">
      <alignment horizontal="center" vertical="center"/>
    </xf>
    <xf numFmtId="0" fontId="2" fillId="0" borderId="68"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2" fillId="0" borderId="68" xfId="0" applyFont="1" applyFill="1" applyBorder="1" applyAlignment="1">
      <alignment vertical="center" wrapText="1"/>
    </xf>
    <xf numFmtId="0" fontId="3" fillId="17" borderId="67" xfId="0" applyFont="1" applyFill="1" applyBorder="1" applyAlignment="1">
      <alignment horizontal="center" vertical="center" wrapText="1"/>
    </xf>
    <xf numFmtId="0" fontId="2" fillId="0" borderId="68" xfId="0" applyFont="1" applyBorder="1" applyAlignment="1">
      <alignment horizontal="center"/>
    </xf>
    <xf numFmtId="0" fontId="2" fillId="0" borderId="68" xfId="0" applyFont="1" applyBorder="1" applyAlignment="1">
      <alignment vertical="center"/>
    </xf>
    <xf numFmtId="0" fontId="2" fillId="0" borderId="13" xfId="0" applyFont="1" applyFill="1" applyBorder="1" applyAlignment="1">
      <alignment horizontal="center" vertical="center" wrapText="1"/>
    </xf>
    <xf numFmtId="0" fontId="2" fillId="0" borderId="13" xfId="0" applyFont="1" applyBorder="1" applyAlignment="1">
      <alignment horizontal="center" vertical="center"/>
    </xf>
    <xf numFmtId="0" fontId="2" fillId="7" borderId="13" xfId="0" applyFont="1" applyFill="1" applyBorder="1" applyAlignment="1">
      <alignment horizontal="center" vertical="center"/>
    </xf>
    <xf numFmtId="0" fontId="2" fillId="5" borderId="13" xfId="0" applyFont="1" applyFill="1" applyBorder="1" applyAlignment="1">
      <alignment horizontal="center" vertical="center" wrapText="1"/>
    </xf>
    <xf numFmtId="0" fontId="2" fillId="0" borderId="25" xfId="0" applyFont="1" applyFill="1" applyBorder="1" applyAlignment="1">
      <alignment horizontal="center" vertical="center"/>
    </xf>
    <xf numFmtId="0" fontId="2" fillId="0" borderId="14" xfId="0" applyFont="1" applyFill="1" applyBorder="1" applyAlignment="1">
      <alignment vertical="center" wrapText="1"/>
    </xf>
    <xf numFmtId="0" fontId="2" fillId="0" borderId="25" xfId="0" applyFont="1" applyBorder="1" applyAlignment="1">
      <alignment horizontal="center" vertical="center"/>
    </xf>
    <xf numFmtId="0" fontId="2" fillId="7" borderId="25" xfId="0" applyFont="1" applyFill="1" applyBorder="1" applyAlignment="1">
      <alignment horizontal="center" vertical="center"/>
    </xf>
    <xf numFmtId="0" fontId="2" fillId="0" borderId="25"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13" xfId="0" applyFont="1" applyFill="1" applyBorder="1" applyAlignment="1">
      <alignment horizontal="center" vertical="center" wrapText="1"/>
    </xf>
    <xf numFmtId="0" fontId="2" fillId="7" borderId="13" xfId="0" applyFont="1" applyFill="1" applyBorder="1" applyAlignment="1">
      <alignment horizontal="center" vertical="center"/>
    </xf>
    <xf numFmtId="0" fontId="3" fillId="0" borderId="0" xfId="0" applyFont="1" applyFill="1" applyBorder="1" applyAlignment="1">
      <alignment horizontal="center" vertical="center" wrapText="1"/>
    </xf>
    <xf numFmtId="0" fontId="5" fillId="0" borderId="70" xfId="0" applyFont="1" applyFill="1" applyBorder="1" applyAlignment="1">
      <alignment vertical="center" wrapText="1"/>
    </xf>
    <xf numFmtId="0" fontId="3" fillId="0" borderId="68" xfId="0" applyFont="1" applyFill="1" applyBorder="1" applyAlignment="1">
      <alignment vertical="center" wrapText="1"/>
    </xf>
    <xf numFmtId="0" fontId="2" fillId="0" borderId="68" xfId="0" applyFont="1" applyFill="1" applyBorder="1" applyAlignment="1">
      <alignment vertical="center"/>
    </xf>
    <xf numFmtId="0" fontId="2" fillId="0" borderId="68" xfId="0" applyFont="1" applyBorder="1" applyAlignment="1">
      <alignment horizontal="center" vertical="center" wrapText="1"/>
    </xf>
    <xf numFmtId="0" fontId="2" fillId="0" borderId="16" xfId="0" applyFont="1" applyBorder="1" applyAlignment="1">
      <alignment horizontal="center" vertical="center"/>
    </xf>
    <xf numFmtId="0" fontId="2" fillId="7" borderId="16" xfId="0" applyFont="1" applyFill="1" applyBorder="1" applyAlignment="1">
      <alignment horizontal="center" vertical="center"/>
    </xf>
    <xf numFmtId="0" fontId="2" fillId="17" borderId="16" xfId="0" applyFont="1" applyFill="1" applyBorder="1" applyAlignment="1">
      <alignment horizontal="center" vertical="center" wrapText="1"/>
    </xf>
    <xf numFmtId="0" fontId="2" fillId="0" borderId="16" xfId="0" applyFont="1" applyFill="1" applyBorder="1" applyAlignment="1">
      <alignment horizontal="center" vertical="center"/>
    </xf>
    <xf numFmtId="0" fontId="2" fillId="5" borderId="16"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17" xfId="0" applyFont="1" applyFill="1" applyBorder="1" applyAlignment="1">
      <alignment vertical="center" wrapText="1"/>
    </xf>
    <xf numFmtId="0" fontId="2" fillId="0" borderId="24" xfId="0" applyFont="1" applyFill="1" applyBorder="1" applyAlignment="1">
      <alignment vertical="center" wrapText="1"/>
    </xf>
    <xf numFmtId="0" fontId="2" fillId="0" borderId="76" xfId="0" applyFont="1" applyFill="1" applyBorder="1" applyAlignment="1">
      <alignment horizontal="center" vertical="center" wrapText="1"/>
    </xf>
    <xf numFmtId="0" fontId="5" fillId="0" borderId="19" xfId="0" applyFont="1" applyFill="1" applyBorder="1" applyAlignment="1">
      <alignment vertical="center" wrapText="1"/>
    </xf>
    <xf numFmtId="0" fontId="5" fillId="0" borderId="21" xfId="0" applyFont="1" applyFill="1" applyBorder="1" applyAlignment="1">
      <alignment vertical="center" wrapText="1"/>
    </xf>
    <xf numFmtId="0" fontId="5" fillId="0" borderId="34" xfId="0" applyFont="1" applyFill="1" applyBorder="1" applyAlignment="1">
      <alignment vertical="center" wrapText="1"/>
    </xf>
    <xf numFmtId="0" fontId="5" fillId="0" borderId="27" xfId="0" applyFont="1" applyFill="1" applyBorder="1" applyAlignment="1">
      <alignment vertical="center" wrapText="1"/>
    </xf>
    <xf numFmtId="0" fontId="5" fillId="0" borderId="33" xfId="0" applyFont="1" applyFill="1" applyBorder="1" applyAlignment="1">
      <alignment vertical="center" wrapText="1"/>
    </xf>
    <xf numFmtId="0" fontId="5" fillId="0" borderId="8" xfId="0" applyFont="1" applyFill="1" applyBorder="1" applyAlignment="1">
      <alignment vertical="center" wrapText="1"/>
    </xf>
    <xf numFmtId="0" fontId="5" fillId="0" borderId="23" xfId="0" applyFont="1" applyFill="1" applyBorder="1" applyAlignment="1">
      <alignment vertical="center" wrapText="1"/>
    </xf>
    <xf numFmtId="0" fontId="2" fillId="0" borderId="23" xfId="0" applyFont="1" applyFill="1" applyBorder="1" applyAlignment="1">
      <alignment vertical="center" wrapText="1"/>
    </xf>
    <xf numFmtId="0" fontId="7" fillId="0" borderId="19" xfId="0" applyFont="1" applyFill="1" applyBorder="1" applyAlignment="1">
      <alignment vertical="center" wrapText="1"/>
    </xf>
    <xf numFmtId="0" fontId="5" fillId="0" borderId="67" xfId="0" applyFont="1" applyFill="1" applyBorder="1" applyAlignment="1">
      <alignment vertical="center" wrapText="1"/>
    </xf>
    <xf numFmtId="0" fontId="2" fillId="0" borderId="67" xfId="0" applyFont="1" applyFill="1" applyBorder="1" applyAlignment="1">
      <alignment vertical="center" wrapText="1"/>
    </xf>
    <xf numFmtId="0" fontId="0" fillId="0" borderId="16" xfId="0" applyBorder="1" applyAlignment="1">
      <alignment horizontal="center" vertical="center" wrapText="1"/>
    </xf>
    <xf numFmtId="0" fontId="2" fillId="0" borderId="33" xfId="0" applyFont="1" applyFill="1" applyBorder="1" applyAlignment="1">
      <alignment vertical="center" wrapText="1"/>
    </xf>
    <xf numFmtId="0" fontId="7" fillId="0" borderId="34" xfId="0" applyFont="1" applyFill="1" applyBorder="1" applyAlignment="1">
      <alignment vertical="center" wrapText="1"/>
    </xf>
    <xf numFmtId="0" fontId="2" fillId="0" borderId="16" xfId="0" applyFont="1" applyFill="1" applyBorder="1" applyAlignment="1">
      <alignment horizontal="center" vertical="center" wrapText="1"/>
    </xf>
    <xf numFmtId="0" fontId="2" fillId="0" borderId="14" xfId="0" applyFont="1" applyFill="1" applyBorder="1" applyAlignment="1">
      <alignment horizontal="center" vertical="center"/>
    </xf>
    <xf numFmtId="0" fontId="3" fillId="0" borderId="14"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7" borderId="14" xfId="0" applyFont="1" applyFill="1" applyBorder="1" applyAlignment="1">
      <alignment horizontal="center" vertical="center"/>
    </xf>
    <xf numFmtId="0" fontId="2" fillId="0" borderId="14" xfId="0" applyFont="1" applyBorder="1" applyAlignment="1">
      <alignment horizontal="center" vertical="center"/>
    </xf>
    <xf numFmtId="0" fontId="5" fillId="0" borderId="14" xfId="0" applyFont="1" applyFill="1" applyBorder="1" applyAlignment="1">
      <alignment horizontal="center" vertical="center" wrapText="1"/>
    </xf>
    <xf numFmtId="0" fontId="2" fillId="5" borderId="14" xfId="0" applyFont="1" applyFill="1" applyBorder="1" applyAlignment="1">
      <alignment horizontal="center" vertical="center" wrapText="1"/>
    </xf>
    <xf numFmtId="0" fontId="2" fillId="0" borderId="0" xfId="0" applyFont="1" applyBorder="1" applyAlignment="1"/>
    <xf numFmtId="0" fontId="2" fillId="0" borderId="3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2" fillId="0" borderId="68" xfId="0" applyFont="1" applyFill="1" applyBorder="1" applyAlignment="1">
      <alignment horizontal="left" vertical="center" wrapText="1"/>
    </xf>
    <xf numFmtId="0" fontId="35" fillId="5" borderId="65"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2" fillId="5" borderId="17" xfId="0" applyFont="1" applyFill="1" applyBorder="1" applyAlignment="1">
      <alignment horizontal="center" vertical="center"/>
    </xf>
    <xf numFmtId="0" fontId="5" fillId="5" borderId="55"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74"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2" fillId="5" borderId="73" xfId="0" applyFont="1" applyFill="1" applyBorder="1" applyAlignment="1">
      <alignment horizontal="center" vertical="center" wrapText="1"/>
    </xf>
    <xf numFmtId="0" fontId="2" fillId="5" borderId="24"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2" fillId="5" borderId="55" xfId="0" applyFont="1" applyFill="1" applyBorder="1" applyAlignment="1">
      <alignment horizontal="center" vertical="center" wrapText="1"/>
    </xf>
    <xf numFmtId="0" fontId="5" fillId="5" borderId="73" xfId="0" applyFont="1" applyFill="1" applyBorder="1" applyAlignment="1">
      <alignment horizontal="center" vertical="center" wrapText="1"/>
    </xf>
    <xf numFmtId="0" fontId="5" fillId="5" borderId="76" xfId="0" applyFont="1" applyFill="1" applyBorder="1" applyAlignment="1">
      <alignment horizontal="center" vertical="center" wrapText="1"/>
    </xf>
    <xf numFmtId="0" fontId="2" fillId="5" borderId="76" xfId="0" applyFont="1" applyFill="1" applyBorder="1" applyAlignment="1">
      <alignment horizontal="center" vertical="center" wrapText="1"/>
    </xf>
    <xf numFmtId="0" fontId="35" fillId="0" borderId="18" xfId="0" applyFont="1" applyFill="1" applyBorder="1" applyAlignment="1">
      <alignment horizontal="center" vertical="center" textRotation="90" wrapText="1"/>
    </xf>
    <xf numFmtId="0" fontId="2" fillId="0" borderId="70" xfId="0" applyFont="1" applyFill="1" applyBorder="1" applyAlignment="1">
      <alignment horizontal="center" vertical="center"/>
    </xf>
    <xf numFmtId="0" fontId="2" fillId="0" borderId="78" xfId="0" applyFont="1" applyFill="1" applyBorder="1" applyAlignment="1">
      <alignment horizontal="center" vertical="center"/>
    </xf>
    <xf numFmtId="0" fontId="2" fillId="0" borderId="79" xfId="0" applyFont="1" applyFill="1" applyBorder="1" applyAlignment="1">
      <alignment horizontal="center" vertical="center"/>
    </xf>
    <xf numFmtId="0" fontId="2" fillId="0" borderId="83" xfId="0" applyFont="1" applyFill="1" applyBorder="1" applyAlignment="1">
      <alignment horizontal="center" vertical="center"/>
    </xf>
    <xf numFmtId="0" fontId="2" fillId="0" borderId="82"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80" xfId="0" applyFont="1" applyFill="1" applyBorder="1" applyAlignment="1">
      <alignment horizontal="center" vertical="center"/>
    </xf>
    <xf numFmtId="0" fontId="2" fillId="0" borderId="81" xfId="0" applyFont="1" applyFill="1" applyBorder="1" applyAlignment="1">
      <alignment horizontal="center" vertical="center"/>
    </xf>
    <xf numFmtId="0" fontId="2" fillId="0" borderId="82" xfId="0" applyFont="1" applyBorder="1" applyAlignment="1">
      <alignment horizontal="center" vertical="center"/>
    </xf>
    <xf numFmtId="0" fontId="2" fillId="0" borderId="84" xfId="0" applyFont="1" applyBorder="1" applyAlignment="1">
      <alignment horizontal="center" vertical="center"/>
    </xf>
    <xf numFmtId="0" fontId="2" fillId="0" borderId="84" xfId="0" applyFont="1" applyFill="1" applyBorder="1" applyAlignment="1">
      <alignment vertical="center"/>
    </xf>
    <xf numFmtId="0" fontId="35" fillId="0" borderId="8" xfId="0" applyFont="1" applyFill="1" applyBorder="1" applyAlignment="1">
      <alignment horizontal="center" vertical="center" textRotation="90" wrapText="1"/>
    </xf>
    <xf numFmtId="0" fontId="35" fillId="0" borderId="71" xfId="0" applyFont="1" applyFill="1" applyBorder="1" applyAlignment="1">
      <alignment horizontal="center" vertical="center" textRotation="90" wrapText="1"/>
    </xf>
    <xf numFmtId="0" fontId="5"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0" fillId="0" borderId="33" xfId="0" applyBorder="1" applyAlignment="1">
      <alignment horizontal="center" vertical="center" wrapText="1"/>
    </xf>
    <xf numFmtId="0" fontId="0" fillId="0" borderId="30" xfId="0" applyBorder="1" applyAlignment="1">
      <alignment horizontal="center" vertical="center" wrapText="1"/>
    </xf>
    <xf numFmtId="0" fontId="3" fillId="0" borderId="30"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vertical="center" wrapText="1"/>
    </xf>
    <xf numFmtId="0" fontId="0" fillId="0" borderId="23" xfId="0" applyBorder="1" applyAlignment="1">
      <alignment horizontal="center" vertical="center" wrapText="1"/>
    </xf>
    <xf numFmtId="0" fontId="0" fillId="0" borderId="31" xfId="0" applyBorder="1" applyAlignment="1">
      <alignment vertical="center" wrapText="1"/>
    </xf>
    <xf numFmtId="0" fontId="2" fillId="0" borderId="67" xfId="0" applyFont="1" applyBorder="1" applyAlignment="1">
      <alignment horizontal="center" vertical="center"/>
    </xf>
    <xf numFmtId="0" fontId="2" fillId="0" borderId="69" xfId="0" applyFont="1" applyBorder="1" applyAlignment="1">
      <alignment horizontal="center" vertical="center"/>
    </xf>
    <xf numFmtId="0" fontId="5" fillId="0" borderId="67"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0" borderId="69" xfId="0" applyFont="1" applyFill="1" applyBorder="1" applyAlignment="1">
      <alignment vertical="center" wrapText="1"/>
    </xf>
    <xf numFmtId="0" fontId="2" fillId="4" borderId="14" xfId="0" applyFont="1" applyFill="1" applyBorder="1" applyAlignment="1">
      <alignment vertical="center" wrapText="1"/>
    </xf>
    <xf numFmtId="0" fontId="2" fillId="4" borderId="16" xfId="0" applyFont="1" applyFill="1" applyBorder="1" applyAlignment="1">
      <alignment vertical="center" wrapText="1"/>
    </xf>
    <xf numFmtId="0" fontId="2" fillId="0" borderId="16" xfId="0" applyFont="1" applyBorder="1" applyAlignment="1">
      <alignment horizontal="center" vertical="center" wrapText="1"/>
    </xf>
    <xf numFmtId="0" fontId="5" fillId="5" borderId="26" xfId="0" applyFont="1" applyFill="1" applyBorder="1" applyAlignment="1">
      <alignment horizontal="left" vertical="top" wrapText="1"/>
    </xf>
    <xf numFmtId="0" fontId="2" fillId="5" borderId="26" xfId="0" applyFont="1" applyFill="1" applyBorder="1" applyAlignment="1">
      <alignment horizontal="left" vertical="top" wrapText="1"/>
    </xf>
    <xf numFmtId="0" fontId="2" fillId="5" borderId="29" xfId="0" applyFont="1" applyFill="1" applyBorder="1" applyAlignment="1">
      <alignment horizontal="left" vertical="top" wrapText="1"/>
    </xf>
    <xf numFmtId="0" fontId="5" fillId="5" borderId="13" xfId="0" applyFont="1" applyFill="1" applyBorder="1" applyAlignment="1">
      <alignment horizontal="left" vertical="top" wrapText="1"/>
    </xf>
    <xf numFmtId="0" fontId="5" fillId="5" borderId="29" xfId="0" applyFont="1" applyFill="1" applyBorder="1" applyAlignment="1">
      <alignment horizontal="left" vertical="top" wrapText="1"/>
    </xf>
    <xf numFmtId="0" fontId="2" fillId="5" borderId="13" xfId="0" applyFont="1" applyFill="1" applyBorder="1" applyAlignment="1">
      <alignment horizontal="left" vertical="top" wrapText="1"/>
    </xf>
    <xf numFmtId="0" fontId="5" fillId="5" borderId="68" xfId="0" applyFont="1" applyFill="1" applyBorder="1" applyAlignment="1">
      <alignment horizontal="left" vertical="center" wrapText="1"/>
    </xf>
    <xf numFmtId="0" fontId="2" fillId="4" borderId="26" xfId="0" applyFont="1" applyFill="1" applyBorder="1" applyAlignment="1">
      <alignment vertical="center" wrapText="1"/>
    </xf>
    <xf numFmtId="0" fontId="7" fillId="4" borderId="13" xfId="0" applyFont="1" applyFill="1" applyBorder="1" applyAlignment="1">
      <alignment vertical="center" wrapText="1"/>
    </xf>
    <xf numFmtId="0" fontId="2" fillId="4" borderId="9" xfId="0" applyFont="1" applyFill="1" applyBorder="1" applyAlignment="1">
      <alignment vertical="center" wrapText="1"/>
    </xf>
    <xf numFmtId="0" fontId="2" fillId="4" borderId="29" xfId="0" applyFont="1" applyFill="1" applyBorder="1" applyAlignment="1">
      <alignment vertical="center" wrapText="1"/>
    </xf>
    <xf numFmtId="0" fontId="2" fillId="4" borderId="26" xfId="0" applyFont="1" applyFill="1" applyBorder="1" applyAlignment="1">
      <alignment vertical="top" wrapText="1"/>
    </xf>
    <xf numFmtId="0" fontId="2" fillId="4" borderId="16" xfId="0" applyFont="1" applyFill="1" applyBorder="1" applyAlignment="1">
      <alignment vertical="top" wrapText="1"/>
    </xf>
    <xf numFmtId="0" fontId="7" fillId="4" borderId="29" xfId="0" applyFont="1" applyFill="1" applyBorder="1" applyAlignment="1">
      <alignment vertical="center" wrapText="1"/>
    </xf>
    <xf numFmtId="0" fontId="2" fillId="4" borderId="13" xfId="0" applyFont="1" applyFill="1" applyBorder="1" applyAlignment="1">
      <alignment vertical="top" wrapText="1"/>
    </xf>
    <xf numFmtId="0" fontId="2" fillId="4" borderId="68" xfId="0" applyFont="1" applyFill="1" applyBorder="1" applyAlignment="1">
      <alignment vertical="center" wrapText="1"/>
    </xf>
    <xf numFmtId="0" fontId="22" fillId="0" borderId="0" xfId="0" applyFont="1" applyBorder="1" applyAlignment="1"/>
    <xf numFmtId="0" fontId="24" fillId="0" borderId="0" xfId="0" applyFont="1" applyFill="1" applyBorder="1" applyAlignment="1">
      <alignment vertical="center"/>
    </xf>
    <xf numFmtId="0" fontId="32" fillId="0" borderId="0" xfId="0" applyFont="1" applyFill="1" applyBorder="1" applyAlignment="1">
      <alignment vertical="center"/>
    </xf>
    <xf numFmtId="0" fontId="4" fillId="4" borderId="27" xfId="0" applyFont="1" applyFill="1" applyBorder="1" applyAlignment="1">
      <alignment horizontal="center" vertical="center"/>
    </xf>
    <xf numFmtId="0" fontId="4" fillId="0" borderId="0" xfId="0" applyFont="1" applyBorder="1" applyAlignment="1">
      <alignment vertical="center"/>
    </xf>
    <xf numFmtId="0" fontId="4" fillId="0" borderId="66" xfId="0" applyFont="1" applyBorder="1" applyAlignment="1">
      <alignment horizontal="center" vertical="center"/>
    </xf>
    <xf numFmtId="0" fontId="2" fillId="5" borderId="14" xfId="0" applyFont="1" applyFill="1" applyBorder="1" applyAlignment="1">
      <alignment horizontal="center" vertical="center" wrapText="1"/>
    </xf>
    <xf numFmtId="0" fontId="2" fillId="0" borderId="16" xfId="0" applyFont="1" applyFill="1" applyBorder="1" applyAlignment="1">
      <alignment horizontal="center" vertical="center"/>
    </xf>
    <xf numFmtId="0" fontId="2" fillId="4" borderId="14" xfId="0" applyFont="1" applyFill="1" applyBorder="1" applyAlignment="1">
      <alignment vertical="center" wrapText="1"/>
    </xf>
    <xf numFmtId="0" fontId="2" fillId="17" borderId="14" xfId="0" applyFont="1" applyFill="1" applyBorder="1" applyAlignment="1">
      <alignment horizontal="center" vertical="center" wrapText="1"/>
    </xf>
    <xf numFmtId="0" fontId="2" fillId="0" borderId="25"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9" xfId="0" applyFont="1" applyFill="1" applyBorder="1" applyAlignment="1">
      <alignment horizontal="center" vertical="center"/>
    </xf>
    <xf numFmtId="0" fontId="2" fillId="0" borderId="16"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74"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0" borderId="16" xfId="0" applyFont="1" applyFill="1" applyBorder="1" applyAlignment="1">
      <alignment vertical="center" wrapText="1"/>
    </xf>
    <xf numFmtId="0" fontId="2" fillId="0" borderId="14" xfId="0" applyFont="1" applyFill="1" applyBorder="1" applyAlignment="1">
      <alignment horizontal="center" vertical="center" wrapText="1"/>
    </xf>
    <xf numFmtId="0" fontId="2" fillId="7" borderId="14" xfId="0" applyFont="1" applyFill="1" applyBorder="1" applyAlignment="1">
      <alignment horizontal="center" vertical="center"/>
    </xf>
    <xf numFmtId="0" fontId="3" fillId="0" borderId="32"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5" borderId="55" xfId="0" applyFont="1" applyFill="1" applyBorder="1" applyAlignment="1">
      <alignment horizontal="center" vertical="center" wrapText="1"/>
    </xf>
    <xf numFmtId="0" fontId="2" fillId="5" borderId="14" xfId="0" applyFont="1" applyFill="1" applyBorder="1" applyAlignment="1">
      <alignment horizontal="center" vertical="center" wrapText="1"/>
    </xf>
    <xf numFmtId="0" fontId="2" fillId="0" borderId="14" xfId="0" applyFont="1" applyBorder="1" applyAlignment="1">
      <alignment horizontal="center" vertical="center"/>
    </xf>
    <xf numFmtId="0" fontId="2" fillId="0" borderId="14" xfId="0" applyFont="1" applyFill="1" applyBorder="1" applyAlignment="1">
      <alignment horizontal="center" vertical="center"/>
    </xf>
    <xf numFmtId="0" fontId="2" fillId="0" borderId="79" xfId="0" applyFont="1" applyFill="1" applyBorder="1" applyAlignment="1">
      <alignment horizontal="center" vertical="center"/>
    </xf>
    <xf numFmtId="0" fontId="2" fillId="4" borderId="14" xfId="0" applyFont="1" applyFill="1" applyBorder="1" applyAlignment="1">
      <alignment vertical="center" wrapText="1"/>
    </xf>
    <xf numFmtId="0" fontId="2" fillId="17" borderId="14"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88" xfId="0" applyFont="1" applyFill="1" applyBorder="1" applyAlignment="1">
      <alignment horizontal="left" vertical="center" wrapText="1"/>
    </xf>
    <xf numFmtId="0" fontId="2" fillId="0" borderId="86" xfId="0" applyFont="1" applyFill="1" applyBorder="1" applyAlignment="1">
      <alignment horizontal="left" vertical="center" wrapText="1"/>
    </xf>
    <xf numFmtId="0" fontId="5" fillId="0" borderId="86" xfId="0" applyFont="1" applyFill="1" applyBorder="1" applyAlignment="1">
      <alignment vertical="center" wrapText="1"/>
    </xf>
    <xf numFmtId="0" fontId="5" fillId="0" borderId="86" xfId="0" applyFont="1" applyFill="1" applyBorder="1" applyAlignment="1">
      <alignment horizontal="left" vertical="center" wrapText="1"/>
    </xf>
    <xf numFmtId="0" fontId="2" fillId="0" borderId="89" xfId="0" applyFont="1" applyFill="1" applyBorder="1" applyAlignment="1">
      <alignment horizontal="left" vertical="center" wrapText="1"/>
    </xf>
    <xf numFmtId="0" fontId="36" fillId="0" borderId="0" xfId="0" applyFont="1" applyBorder="1" applyAlignment="1">
      <alignment horizontal="center"/>
    </xf>
    <xf numFmtId="0" fontId="5" fillId="0" borderId="28"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76" xfId="0" applyFont="1" applyFill="1" applyBorder="1" applyAlignment="1">
      <alignment horizontal="center" vertical="center" wrapText="1"/>
    </xf>
    <xf numFmtId="0" fontId="2" fillId="0" borderId="85" xfId="0" applyFont="1" applyFill="1" applyBorder="1" applyAlignment="1">
      <alignment vertical="center" wrapText="1"/>
    </xf>
    <xf numFmtId="0" fontId="2" fillId="0" borderId="86" xfId="0" applyFont="1" applyFill="1" applyBorder="1" applyAlignment="1">
      <alignment horizontal="left" vertical="top" wrapText="1"/>
    </xf>
    <xf numFmtId="0" fontId="2" fillId="0" borderId="87" xfId="0" applyFont="1" applyFill="1" applyBorder="1" applyAlignment="1">
      <alignment horizontal="left" vertical="center" wrapText="1"/>
    </xf>
    <xf numFmtId="0" fontId="2" fillId="0" borderId="85" xfId="0" applyFont="1" applyFill="1" applyBorder="1" applyAlignment="1">
      <alignment horizontal="left" vertical="center" wrapText="1"/>
    </xf>
    <xf numFmtId="0" fontId="2" fillId="0" borderId="89" xfId="0" applyFont="1" applyFill="1" applyBorder="1" applyAlignment="1">
      <alignment vertical="center" wrapText="1"/>
    </xf>
    <xf numFmtId="0" fontId="2" fillId="0" borderId="16" xfId="0" applyFont="1" applyBorder="1" applyAlignment="1">
      <alignment horizontal="center" vertical="center"/>
    </xf>
    <xf numFmtId="0" fontId="2" fillId="0" borderId="16" xfId="0" applyFont="1" applyFill="1" applyBorder="1" applyAlignment="1">
      <alignment horizontal="center" vertical="center"/>
    </xf>
    <xf numFmtId="0" fontId="2" fillId="7" borderId="16" xfId="0" applyFont="1" applyFill="1" applyBorder="1" applyAlignment="1">
      <alignment horizontal="center" vertical="center"/>
    </xf>
    <xf numFmtId="0" fontId="2" fillId="5" borderId="16"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2" fillId="0" borderId="26" xfId="0" applyFont="1" applyBorder="1" applyAlignment="1">
      <alignment horizontal="center" vertical="center"/>
    </xf>
    <xf numFmtId="0" fontId="2" fillId="4" borderId="16" xfId="0" applyFont="1" applyFill="1" applyBorder="1" applyAlignment="1">
      <alignment vertical="center" wrapText="1"/>
    </xf>
    <xf numFmtId="0" fontId="2" fillId="0" borderId="7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0" borderId="2" xfId="0" applyFont="1" applyBorder="1" applyAlignment="1">
      <alignment horizontal="center" vertical="center"/>
    </xf>
    <xf numFmtId="0" fontId="2" fillId="0" borderId="69" xfId="0" applyFont="1" applyFill="1" applyBorder="1" applyAlignment="1">
      <alignment horizontal="center" vertical="center" wrapText="1"/>
    </xf>
    <xf numFmtId="0" fontId="5" fillId="0" borderId="33" xfId="0" applyFont="1" applyFill="1" applyBorder="1" applyAlignment="1">
      <alignment horizontal="left" vertical="center" wrapText="1"/>
    </xf>
    <xf numFmtId="0" fontId="4" fillId="3" borderId="84" xfId="0" applyFont="1" applyFill="1" applyBorder="1" applyAlignment="1">
      <alignment horizontal="center" vertical="center" wrapText="1"/>
    </xf>
    <xf numFmtId="0" fontId="2" fillId="0" borderId="14" xfId="0" applyFont="1" applyBorder="1" applyAlignment="1">
      <alignment horizontal="center" vertical="center"/>
    </xf>
    <xf numFmtId="0" fontId="2" fillId="0" borderId="14" xfId="0" applyFont="1" applyFill="1" applyBorder="1" applyAlignment="1">
      <alignment horizontal="center" vertical="center"/>
    </xf>
    <xf numFmtId="0" fontId="2" fillId="0" borderId="16" xfId="0" applyFont="1" applyFill="1" applyBorder="1" applyAlignment="1">
      <alignment horizontal="center" vertical="center"/>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2" fillId="7" borderId="14" xfId="0" applyFont="1" applyFill="1" applyBorder="1" applyAlignment="1">
      <alignment horizontal="center" vertical="center"/>
    </xf>
    <xf numFmtId="0" fontId="2" fillId="0" borderId="1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4" borderId="14" xfId="0" applyFont="1" applyFill="1" applyBorder="1" applyAlignment="1">
      <alignment vertical="center" wrapText="1"/>
    </xf>
    <xf numFmtId="0" fontId="2" fillId="4" borderId="16" xfId="0" applyFont="1" applyFill="1" applyBorder="1" applyAlignment="1">
      <alignment vertical="center" wrapText="1"/>
    </xf>
    <xf numFmtId="0" fontId="2" fillId="5" borderId="14" xfId="0" applyFont="1" applyFill="1" applyBorder="1" applyAlignment="1">
      <alignment horizontal="left" vertical="top" wrapText="1"/>
    </xf>
    <xf numFmtId="0" fontId="2" fillId="5" borderId="16" xfId="0" applyFont="1" applyFill="1" applyBorder="1" applyAlignment="1">
      <alignment horizontal="left" vertical="top" wrapText="1"/>
    </xf>
    <xf numFmtId="0" fontId="2" fillId="5" borderId="14"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17" borderId="29"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2" fillId="0" borderId="79" xfId="0" applyFont="1" applyFill="1" applyBorder="1" applyAlignment="1">
      <alignment horizontal="center" vertical="center"/>
    </xf>
    <xf numFmtId="0" fontId="5" fillId="5" borderId="55" xfId="0" applyFont="1" applyFill="1" applyBorder="1" applyAlignment="1">
      <alignment horizontal="center" vertical="center" wrapText="1"/>
    </xf>
    <xf numFmtId="0" fontId="5" fillId="5" borderId="73" xfId="0" applyFont="1" applyFill="1" applyBorder="1" applyAlignment="1">
      <alignment horizontal="center" vertical="center" wrapText="1"/>
    </xf>
    <xf numFmtId="0" fontId="2" fillId="5" borderId="16" xfId="2" applyFont="1" applyFill="1" applyBorder="1" applyAlignment="1">
      <alignment horizontal="left" vertical="top" wrapText="1"/>
    </xf>
    <xf numFmtId="0" fontId="2" fillId="7" borderId="15" xfId="0" applyFont="1" applyFill="1" applyBorder="1" applyAlignment="1">
      <alignment horizontal="center" vertical="center"/>
    </xf>
    <xf numFmtId="0" fontId="2" fillId="7" borderId="9"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9" xfId="0" applyFont="1" applyBorder="1" applyAlignment="1">
      <alignment horizontal="center" vertical="center"/>
    </xf>
    <xf numFmtId="0" fontId="2" fillId="0" borderId="80" xfId="0" applyFont="1" applyFill="1" applyBorder="1" applyAlignment="1">
      <alignment horizontal="center" vertical="center"/>
    </xf>
    <xf numFmtId="0" fontId="3" fillId="0" borderId="72"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5" fillId="5" borderId="14" xfId="0" applyFont="1" applyFill="1" applyBorder="1" applyAlignment="1">
      <alignment horizontal="left" vertical="top" wrapText="1"/>
    </xf>
    <xf numFmtId="0" fontId="5" fillId="5" borderId="9" xfId="0" applyFont="1" applyFill="1" applyBorder="1" applyAlignment="1">
      <alignment horizontal="left" vertical="top" wrapText="1"/>
    </xf>
    <xf numFmtId="0" fontId="5" fillId="5" borderId="16" xfId="0" applyFont="1" applyFill="1" applyBorder="1" applyAlignment="1">
      <alignment horizontal="left" vertical="top" wrapText="1"/>
    </xf>
    <xf numFmtId="0" fontId="2" fillId="5" borderId="9" xfId="2" applyFont="1" applyFill="1" applyBorder="1" applyAlignment="1">
      <alignment horizontal="left" vertical="top" wrapText="1"/>
    </xf>
    <xf numFmtId="0" fontId="3" fillId="0" borderId="13" xfId="0" applyFont="1" applyFill="1" applyBorder="1" applyAlignment="1">
      <alignment horizontal="center" vertical="center" wrapText="1"/>
    </xf>
    <xf numFmtId="0" fontId="2" fillId="0" borderId="0" xfId="0" applyFont="1" applyBorder="1" applyAlignment="1">
      <alignment horizontal="left" vertical="top" wrapText="1"/>
    </xf>
    <xf numFmtId="0" fontId="4" fillId="0" borderId="0" xfId="0" applyFont="1" applyBorder="1" applyAlignment="1">
      <alignment horizontal="left" vertical="top" wrapText="1"/>
    </xf>
    <xf numFmtId="0" fontId="36" fillId="0" borderId="0" xfId="0" applyFont="1" applyBorder="1" applyAlignment="1">
      <alignment horizontal="left" vertical="top" wrapText="1"/>
    </xf>
    <xf numFmtId="0" fontId="2" fillId="5" borderId="68" xfId="2" applyFont="1" applyFill="1" applyBorder="1" applyAlignment="1">
      <alignment horizontal="left" vertical="top" wrapText="1"/>
    </xf>
    <xf numFmtId="0" fontId="2" fillId="0" borderId="0" xfId="0" applyFont="1" applyBorder="1" applyAlignment="1">
      <alignment horizontal="left" vertical="top"/>
    </xf>
    <xf numFmtId="0" fontId="2" fillId="0" borderId="0" xfId="0" applyFont="1" applyFill="1" applyBorder="1" applyAlignment="1">
      <alignment horizontal="left" vertical="top" wrapText="1"/>
    </xf>
    <xf numFmtId="0" fontId="2" fillId="0" borderId="0" xfId="0" applyFont="1" applyFill="1" applyBorder="1" applyAlignment="1">
      <alignment horizontal="left" vertical="top"/>
    </xf>
    <xf numFmtId="0" fontId="5" fillId="5" borderId="9" xfId="0" applyFont="1" applyFill="1" applyBorder="1" applyAlignment="1">
      <alignment horizontal="center" vertical="center" wrapText="1"/>
    </xf>
    <xf numFmtId="0" fontId="5" fillId="0" borderId="84" xfId="0" applyFont="1" applyFill="1" applyBorder="1" applyAlignment="1">
      <alignment vertical="center" wrapText="1"/>
    </xf>
    <xf numFmtId="0" fontId="2" fillId="5" borderId="73" xfId="0" applyFont="1" applyFill="1" applyBorder="1" applyAlignment="1">
      <alignment horizontal="center" vertical="center" wrapText="1"/>
    </xf>
    <xf numFmtId="0" fontId="5" fillId="5" borderId="16" xfId="0" applyFont="1" applyFill="1" applyBorder="1" applyAlignment="1">
      <alignment horizontal="left" vertical="center" wrapText="1"/>
    </xf>
    <xf numFmtId="0" fontId="2" fillId="0" borderId="13" xfId="0" applyFont="1" applyFill="1" applyBorder="1" applyAlignment="1">
      <alignment vertical="center" wrapText="1"/>
    </xf>
    <xf numFmtId="0" fontId="2" fillId="4" borderId="68" xfId="0" applyFont="1" applyFill="1" applyBorder="1" applyAlignment="1">
      <alignment horizontal="left" vertical="center" wrapText="1"/>
    </xf>
    <xf numFmtId="0" fontId="2" fillId="0" borderId="77"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7" borderId="25" xfId="0" applyFont="1" applyFill="1" applyBorder="1" applyAlignment="1">
      <alignment horizontal="center" vertical="center"/>
    </xf>
    <xf numFmtId="0" fontId="5" fillId="0" borderId="64" xfId="0" applyFont="1" applyFill="1" applyBorder="1" applyAlignment="1">
      <alignment horizontal="center" vertical="center" wrapText="1"/>
    </xf>
    <xf numFmtId="0" fontId="5" fillId="5" borderId="77" xfId="0" applyFont="1" applyFill="1" applyBorder="1" applyAlignment="1">
      <alignment horizontal="center" vertical="center" wrapText="1"/>
    </xf>
    <xf numFmtId="0" fontId="5" fillId="5" borderId="25" xfId="0" applyFont="1" applyFill="1" applyBorder="1" applyAlignment="1">
      <alignment horizontal="center" vertical="top" wrapText="1"/>
    </xf>
    <xf numFmtId="0" fontId="2" fillId="5" borderId="25"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0" borderId="25" xfId="0" applyFont="1" applyFill="1" applyBorder="1" applyAlignment="1">
      <alignment horizontal="center" vertical="center"/>
    </xf>
    <xf numFmtId="0" fontId="2" fillId="0" borderId="25" xfId="0" applyFont="1" applyBorder="1" applyAlignment="1">
      <alignment horizontal="center" vertical="center"/>
    </xf>
    <xf numFmtId="0" fontId="2" fillId="0" borderId="32"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7" borderId="14" xfId="0" applyFont="1" applyFill="1" applyBorder="1" applyAlignment="1">
      <alignment horizontal="center" vertical="center"/>
    </xf>
    <xf numFmtId="0" fontId="3" fillId="0" borderId="77"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0" borderId="14" xfId="0" applyFont="1" applyBorder="1" applyAlignment="1">
      <alignment horizontal="center" vertical="center"/>
    </xf>
    <xf numFmtId="0" fontId="2" fillId="0" borderId="14" xfId="0" applyFont="1" applyFill="1" applyBorder="1" applyAlignment="1">
      <alignment horizontal="center" vertical="center"/>
    </xf>
    <xf numFmtId="0" fontId="2" fillId="0" borderId="79" xfId="0" applyFont="1" applyFill="1" applyBorder="1" applyAlignment="1">
      <alignment horizontal="center" vertical="center"/>
    </xf>
    <xf numFmtId="0" fontId="5" fillId="0" borderId="32"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5" borderId="55" xfId="0" applyFont="1" applyFill="1" applyBorder="1" applyAlignment="1">
      <alignment horizontal="center" vertical="center" wrapText="1"/>
    </xf>
    <xf numFmtId="0" fontId="2" fillId="5" borderId="14" xfId="0" applyFont="1" applyFill="1" applyBorder="1" applyAlignment="1">
      <alignment horizontal="left" vertical="top" wrapText="1"/>
    </xf>
    <xf numFmtId="0" fontId="2" fillId="5" borderId="14" xfId="0" applyFont="1" applyFill="1" applyBorder="1" applyAlignment="1">
      <alignment horizontal="center" vertical="center" wrapText="1"/>
    </xf>
    <xf numFmtId="0" fontId="2" fillId="4" borderId="14" xfId="0" applyFont="1" applyFill="1" applyBorder="1" applyAlignment="1">
      <alignment vertical="center" wrapText="1"/>
    </xf>
    <xf numFmtId="0" fontId="3" fillId="0" borderId="14"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64" xfId="0" applyFont="1" applyFill="1" applyBorder="1" applyAlignment="1">
      <alignment horizontal="center" vertical="center"/>
    </xf>
    <xf numFmtId="0" fontId="3" fillId="0" borderId="25" xfId="0" applyFont="1" applyFill="1" applyBorder="1" applyAlignment="1">
      <alignment horizontal="center" vertical="center" wrapText="1"/>
    </xf>
    <xf numFmtId="0" fontId="2" fillId="17" borderId="25" xfId="0" applyFont="1" applyFill="1" applyBorder="1" applyAlignment="1">
      <alignment horizontal="center" vertical="center" wrapText="1"/>
    </xf>
    <xf numFmtId="0" fontId="5" fillId="5" borderId="14" xfId="0" applyFont="1" applyFill="1" applyBorder="1" applyAlignment="1">
      <alignment horizontal="left" vertical="top" wrapText="1"/>
    </xf>
    <xf numFmtId="0" fontId="2" fillId="0" borderId="73" xfId="0" applyFont="1" applyFill="1" applyBorder="1" applyAlignment="1">
      <alignment horizontal="center" vertical="center" wrapText="1"/>
    </xf>
    <xf numFmtId="0" fontId="5" fillId="4" borderId="14" xfId="0" applyFont="1" applyFill="1" applyBorder="1" applyAlignment="1">
      <alignment vertical="center" wrapText="1"/>
    </xf>
    <xf numFmtId="0" fontId="2" fillId="0" borderId="26" xfId="0" applyFont="1" applyBorder="1" applyAlignment="1">
      <alignment horizontal="center" vertical="center"/>
    </xf>
    <xf numFmtId="0" fontId="4" fillId="0" borderId="19" xfId="0" applyFont="1" applyBorder="1" applyAlignment="1">
      <alignment horizontal="center" vertical="center"/>
    </xf>
    <xf numFmtId="0" fontId="4" fillId="17" borderId="26" xfId="0" applyFont="1" applyFill="1" applyBorder="1" applyAlignment="1">
      <alignment horizontal="center" vertical="center" wrapText="1"/>
    </xf>
    <xf numFmtId="0" fontId="2" fillId="5" borderId="28" xfId="0" applyFont="1" applyFill="1" applyBorder="1" applyAlignment="1">
      <alignment horizontal="center" vertical="center" wrapText="1"/>
    </xf>
    <xf numFmtId="0" fontId="2" fillId="5" borderId="26" xfId="0" applyFont="1" applyFill="1" applyBorder="1" applyAlignment="1">
      <alignment horizontal="center" vertical="center" wrapText="1"/>
    </xf>
    <xf numFmtId="0" fontId="2" fillId="4" borderId="26" xfId="0" applyFont="1" applyFill="1" applyBorder="1" applyAlignment="1">
      <alignment horizontal="left" vertical="center" wrapText="1"/>
    </xf>
    <xf numFmtId="0" fontId="2" fillId="17" borderId="26" xfId="0" applyFont="1" applyFill="1" applyBorder="1" applyAlignment="1">
      <alignment horizontal="center" vertical="center" wrapText="1"/>
    </xf>
    <xf numFmtId="0" fontId="2" fillId="0" borderId="20" xfId="0" applyFont="1" applyBorder="1" applyAlignment="1">
      <alignment horizontal="center" vertical="center"/>
    </xf>
    <xf numFmtId="0" fontId="2" fillId="0" borderId="26" xfId="0" applyFont="1" applyBorder="1" applyAlignment="1">
      <alignment horizontal="center"/>
    </xf>
    <xf numFmtId="0" fontId="5" fillId="0" borderId="19" xfId="0" applyFont="1" applyFill="1" applyBorder="1" applyAlignment="1">
      <alignment horizontal="center" vertical="center" wrapText="1"/>
    </xf>
    <xf numFmtId="0" fontId="2" fillId="7" borderId="26"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70" xfId="0" applyFont="1" applyBorder="1" applyAlignment="1">
      <alignment horizontal="center" vertical="center"/>
    </xf>
    <xf numFmtId="0" fontId="2" fillId="0" borderId="73"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5" fillId="5" borderId="73" xfId="0" applyFont="1" applyFill="1" applyBorder="1" applyAlignment="1">
      <alignment horizontal="center" vertical="center" wrapText="1"/>
    </xf>
    <xf numFmtId="0" fontId="2" fillId="4" borderId="16" xfId="0" applyFont="1" applyFill="1" applyBorder="1" applyAlignment="1">
      <alignment vertical="center" wrapText="1"/>
    </xf>
    <xf numFmtId="0" fontId="2" fillId="17" borderId="15" xfId="0" applyFont="1" applyFill="1" applyBorder="1" applyAlignment="1">
      <alignment horizontal="center" vertical="center" wrapText="1"/>
    </xf>
    <xf numFmtId="0" fontId="2" fillId="4" borderId="15" xfId="0" applyFont="1" applyFill="1" applyBorder="1" applyAlignment="1">
      <alignment vertical="center" wrapText="1"/>
    </xf>
    <xf numFmtId="0" fontId="5" fillId="5" borderId="16" xfId="0" applyFont="1" applyFill="1" applyBorder="1" applyAlignment="1">
      <alignment horizontal="left" vertical="top" wrapText="1"/>
    </xf>
    <xf numFmtId="0" fontId="2" fillId="5" borderId="15"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2" fillId="0" borderId="85" xfId="0" applyFont="1" applyFill="1" applyBorder="1" applyAlignment="1">
      <alignment horizontal="left" vertical="top" wrapText="1"/>
    </xf>
    <xf numFmtId="0" fontId="2" fillId="0" borderId="22"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34" fillId="2" borderId="2" xfId="0" applyFont="1" applyFill="1" applyBorder="1" applyAlignment="1">
      <alignment vertical="center" wrapText="1"/>
    </xf>
    <xf numFmtId="0" fontId="35" fillId="2" borderId="10" xfId="0" applyFont="1" applyFill="1" applyBorder="1" applyAlignment="1" applyProtection="1">
      <alignment horizontal="center" vertical="center" wrapText="1"/>
    </xf>
    <xf numFmtId="0" fontId="34" fillId="2" borderId="10" xfId="0" applyFont="1" applyFill="1" applyBorder="1" applyAlignment="1">
      <alignment horizontal="center" vertical="center"/>
    </xf>
    <xf numFmtId="0" fontId="2" fillId="0" borderId="20" xfId="0" applyFont="1" applyBorder="1" applyAlignment="1">
      <alignment horizontal="left" vertical="center"/>
    </xf>
    <xf numFmtId="0" fontId="2" fillId="0" borderId="69" xfId="0" applyFont="1" applyBorder="1" applyAlignment="1">
      <alignment horizontal="left" vertical="center"/>
    </xf>
    <xf numFmtId="0" fontId="2" fillId="0" borderId="26" xfId="0" applyFont="1" applyBorder="1" applyAlignment="1">
      <alignment horizontal="left" vertical="center" wrapText="1"/>
    </xf>
    <xf numFmtId="0" fontId="2" fillId="0" borderId="68" xfId="0" applyFont="1" applyBorder="1" applyAlignment="1">
      <alignment horizontal="left" vertical="center" wrapText="1"/>
    </xf>
    <xf numFmtId="0" fontId="5" fillId="0" borderId="85" xfId="0" applyFont="1" applyFill="1" applyBorder="1" applyAlignment="1">
      <alignment horizontal="left" vertical="center" wrapText="1"/>
    </xf>
    <xf numFmtId="0" fontId="5" fillId="5" borderId="26" xfId="0" applyFont="1" applyFill="1" applyBorder="1" applyAlignment="1">
      <alignment horizontal="left" vertical="center" wrapText="1"/>
    </xf>
    <xf numFmtId="0" fontId="5" fillId="5" borderId="68" xfId="0" applyFont="1" applyFill="1" applyBorder="1" applyAlignment="1">
      <alignment horizontal="left" vertical="top" wrapText="1"/>
    </xf>
    <xf numFmtId="0" fontId="2" fillId="5" borderId="14" xfId="2" applyFont="1" applyFill="1" applyBorder="1" applyAlignment="1">
      <alignment horizontal="left" vertical="center" wrapText="1"/>
    </xf>
    <xf numFmtId="0" fontId="5" fillId="0" borderId="85" xfId="0" applyFont="1" applyFill="1" applyBorder="1" applyAlignment="1">
      <alignment horizontal="left" vertical="center" wrapText="1"/>
    </xf>
    <xf numFmtId="0" fontId="2" fillId="0" borderId="15"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2" fillId="0" borderId="15" xfId="0" applyFont="1" applyFill="1" applyBorder="1" applyAlignment="1">
      <alignment horizontal="center" vertical="center"/>
    </xf>
    <xf numFmtId="0" fontId="2" fillId="0" borderId="1" xfId="0" applyFont="1" applyFill="1" applyBorder="1" applyAlignment="1">
      <alignment horizontal="center" vertical="center"/>
    </xf>
    <xf numFmtId="0" fontId="5" fillId="5" borderId="15" xfId="0" applyFont="1" applyFill="1" applyBorder="1" applyAlignment="1">
      <alignment horizontal="left" vertical="top" wrapText="1"/>
    </xf>
    <xf numFmtId="0" fontId="2" fillId="0" borderId="15" xfId="0" applyFont="1" applyBorder="1" applyAlignment="1">
      <alignment horizontal="center" vertical="center"/>
    </xf>
    <xf numFmtId="0" fontId="2" fillId="7" borderId="15" xfId="0" applyFont="1" applyFill="1" applyBorder="1" applyAlignment="1">
      <alignment horizontal="center" vertical="center"/>
    </xf>
    <xf numFmtId="0" fontId="3" fillId="0" borderId="15" xfId="0" applyFont="1" applyFill="1" applyBorder="1" applyAlignment="1">
      <alignment horizontal="center" vertical="center" wrapText="1"/>
    </xf>
    <xf numFmtId="0" fontId="5" fillId="5" borderId="65"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0" borderId="74"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5" fillId="0" borderId="71" xfId="0" applyFont="1" applyFill="1" applyBorder="1" applyAlignment="1">
      <alignment horizontal="center" vertical="center" wrapText="1"/>
    </xf>
    <xf numFmtId="0" fontId="2" fillId="0" borderId="27" xfId="0" applyFont="1" applyFill="1" applyBorder="1" applyAlignment="1">
      <alignment vertical="center" wrapText="1"/>
    </xf>
    <xf numFmtId="0" fontId="2" fillId="0" borderId="9" xfId="0" applyFont="1" applyFill="1" applyBorder="1" applyAlignment="1">
      <alignment vertical="center" wrapText="1"/>
    </xf>
    <xf numFmtId="0" fontId="2" fillId="0" borderId="11" xfId="0" applyFont="1" applyFill="1" applyBorder="1" applyAlignment="1">
      <alignment vertical="center" wrapText="1"/>
    </xf>
    <xf numFmtId="0" fontId="2" fillId="5" borderId="13" xfId="2" applyFont="1" applyFill="1" applyBorder="1" applyAlignment="1">
      <alignment horizontal="left" vertical="top" wrapText="1"/>
    </xf>
    <xf numFmtId="0" fontId="2" fillId="0" borderId="68" xfId="0" applyFont="1" applyBorder="1" applyAlignment="1">
      <alignment vertical="center" wrapText="1"/>
    </xf>
    <xf numFmtId="0" fontId="2" fillId="0" borderId="76" xfId="0" applyFont="1" applyBorder="1" applyAlignment="1">
      <alignment horizontal="center" vertical="center" wrapText="1"/>
    </xf>
    <xf numFmtId="0" fontId="2" fillId="0" borderId="73" xfId="0" applyFont="1" applyBorder="1" applyAlignment="1">
      <alignment horizontal="center" vertical="center" wrapText="1"/>
    </xf>
    <xf numFmtId="0" fontId="2" fillId="5" borderId="26" xfId="0" applyFont="1" applyFill="1" applyBorder="1" applyAlignment="1">
      <alignment vertical="center" wrapText="1"/>
    </xf>
    <xf numFmtId="0" fontId="2" fillId="5" borderId="26" xfId="2" applyFont="1" applyFill="1" applyBorder="1" applyAlignment="1">
      <alignment vertical="top" wrapText="1"/>
    </xf>
    <xf numFmtId="0" fontId="5" fillId="5" borderId="20" xfId="0" applyFont="1" applyFill="1" applyBorder="1" applyAlignment="1">
      <alignment vertical="center" wrapText="1"/>
    </xf>
    <xf numFmtId="0" fontId="44" fillId="0" borderId="50" xfId="0" applyFont="1" applyBorder="1" applyAlignment="1">
      <alignment horizontal="center"/>
    </xf>
    <xf numFmtId="0" fontId="44" fillId="0" borderId="37" xfId="0" applyFont="1" applyBorder="1" applyAlignment="1">
      <alignment horizontal="center"/>
    </xf>
    <xf numFmtId="0" fontId="44" fillId="0" borderId="51" xfId="0" applyFont="1" applyBorder="1" applyAlignment="1">
      <alignment horizontal="center"/>
    </xf>
    <xf numFmtId="0" fontId="44" fillId="0" borderId="52" xfId="0" applyFont="1" applyBorder="1" applyAlignment="1">
      <alignment horizontal="center"/>
    </xf>
    <xf numFmtId="0" fontId="44" fillId="0" borderId="36" xfId="0" applyFont="1" applyBorder="1" applyAlignment="1">
      <alignment horizontal="center"/>
    </xf>
    <xf numFmtId="0" fontId="44" fillId="0" borderId="53" xfId="0" applyFont="1" applyBorder="1" applyAlignment="1">
      <alignment horizontal="center"/>
    </xf>
    <xf numFmtId="0" fontId="38" fillId="0" borderId="2" xfId="0" applyFont="1" applyBorder="1" applyAlignment="1">
      <alignment horizontal="left" vertical="center"/>
    </xf>
    <xf numFmtId="0" fontId="0" fillId="0" borderId="3" xfId="0" applyBorder="1" applyAlignment="1">
      <alignment horizontal="left" vertical="center"/>
    </xf>
    <xf numFmtId="0" fontId="38" fillId="0" borderId="2" xfId="0" applyFont="1" applyBorder="1" applyAlignment="1">
      <alignment horizontal="left" vertical="center" wrapText="1"/>
    </xf>
    <xf numFmtId="0" fontId="0" fillId="0" borderId="3" xfId="0" applyBorder="1" applyAlignment="1">
      <alignment horizontal="left" vertical="center" wrapText="1"/>
    </xf>
    <xf numFmtId="0" fontId="32" fillId="14" borderId="2" xfId="0" applyFont="1" applyFill="1" applyBorder="1" applyAlignment="1">
      <alignment horizontal="center" vertical="center" wrapText="1"/>
    </xf>
    <xf numFmtId="0" fontId="32" fillId="14" borderId="3" xfId="0" applyFont="1" applyFill="1" applyBorder="1" applyAlignment="1">
      <alignment horizontal="center" vertical="center" wrapText="1"/>
    </xf>
    <xf numFmtId="0" fontId="38" fillId="0" borderId="3" xfId="0" applyFont="1" applyBorder="1" applyAlignment="1">
      <alignment horizontal="left" vertical="center" wrapText="1"/>
    </xf>
    <xf numFmtId="0" fontId="43" fillId="0" borderId="39" xfId="0" applyFont="1" applyBorder="1" applyAlignment="1">
      <alignment horizontal="center"/>
    </xf>
    <xf numFmtId="0" fontId="43" fillId="0" borderId="35" xfId="0" applyFont="1" applyBorder="1" applyAlignment="1">
      <alignment horizontal="center"/>
    </xf>
    <xf numFmtId="0" fontId="43" fillId="0" borderId="49" xfId="0" applyFont="1" applyBorder="1" applyAlignment="1">
      <alignment horizontal="center"/>
    </xf>
    <xf numFmtId="0" fontId="5" fillId="0" borderId="77" xfId="0" applyFont="1" applyFill="1" applyBorder="1" applyAlignment="1">
      <alignment horizontal="center" vertical="center" wrapText="1"/>
    </xf>
    <xf numFmtId="0" fontId="5" fillId="0" borderId="71" xfId="0" applyFont="1" applyFill="1" applyBorder="1" applyAlignment="1">
      <alignment horizontal="center" vertical="center" wrapText="1"/>
    </xf>
    <xf numFmtId="0" fontId="5" fillId="0" borderId="72" xfId="0" applyFont="1" applyFill="1" applyBorder="1" applyAlignment="1">
      <alignment horizontal="center" vertical="center" wrapText="1"/>
    </xf>
    <xf numFmtId="0" fontId="2" fillId="0" borderId="0" xfId="0" applyFont="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2" fillId="5" borderId="32" xfId="0" applyFont="1" applyFill="1" applyBorder="1" applyAlignment="1">
      <alignment horizontal="center" vertical="center"/>
    </xf>
    <xf numFmtId="0" fontId="2" fillId="5" borderId="30" xfId="0" applyFont="1" applyFill="1" applyBorder="1" applyAlignment="1">
      <alignment horizontal="center" vertical="center"/>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34"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55"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0" borderId="74" xfId="0" applyFont="1" applyFill="1" applyBorder="1" applyAlignment="1">
      <alignment horizontal="center" vertical="center" wrapText="1"/>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2" fillId="7" borderId="14" xfId="0" applyFont="1" applyFill="1" applyBorder="1" applyAlignment="1">
      <alignment horizontal="center" vertical="center"/>
    </xf>
    <xf numFmtId="0" fontId="2" fillId="7" borderId="15" xfId="0" applyFont="1" applyFill="1" applyBorder="1" applyAlignment="1">
      <alignment horizontal="center" vertical="center"/>
    </xf>
    <xf numFmtId="0" fontId="2" fillId="7" borderId="9" xfId="0" applyFont="1" applyFill="1" applyBorder="1" applyAlignment="1">
      <alignment horizontal="center" vertical="center"/>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5" xfId="0" applyFont="1" applyBorder="1" applyAlignment="1">
      <alignment horizontal="center" vertical="center"/>
    </xf>
    <xf numFmtId="0" fontId="2" fillId="0" borderId="9" xfId="0" applyFont="1" applyBorder="1" applyAlignment="1">
      <alignment horizontal="center" vertical="center"/>
    </xf>
    <xf numFmtId="0" fontId="2" fillId="0" borderId="75"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7" borderId="25" xfId="0" applyFont="1" applyFill="1" applyBorder="1" applyAlignment="1">
      <alignment horizontal="center" vertical="center"/>
    </xf>
    <xf numFmtId="0" fontId="2" fillId="7" borderId="16" xfId="0" applyFont="1" applyFill="1" applyBorder="1" applyAlignment="1">
      <alignment horizontal="center" vertical="center"/>
    </xf>
    <xf numFmtId="0" fontId="2" fillId="0" borderId="25" xfId="0" applyFont="1" applyBorder="1" applyAlignment="1">
      <alignment horizontal="center" vertical="center"/>
    </xf>
    <xf numFmtId="0" fontId="3" fillId="0" borderId="32"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0" borderId="9" xfId="0" applyFont="1" applyFill="1" applyBorder="1" applyAlignment="1">
      <alignment horizontal="center" vertical="center"/>
    </xf>
    <xf numFmtId="0" fontId="2" fillId="0" borderId="25"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77" xfId="0" applyFont="1" applyFill="1" applyBorder="1" applyAlignment="1">
      <alignment horizontal="center" vertical="center" wrapText="1"/>
    </xf>
    <xf numFmtId="0" fontId="2" fillId="0" borderId="33" xfId="0" applyFont="1" applyFill="1" applyBorder="1" applyAlignment="1">
      <alignment horizontal="center" vertical="center"/>
    </xf>
    <xf numFmtId="0" fontId="2" fillId="0" borderId="72" xfId="0" applyFont="1" applyFill="1" applyBorder="1" applyAlignment="1">
      <alignment horizontal="center" vertical="center" wrapText="1"/>
    </xf>
    <xf numFmtId="0" fontId="2" fillId="17" borderId="25"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17" borderId="9"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2" fillId="5" borderId="2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5" fillId="5" borderId="55" xfId="0" applyFont="1" applyFill="1" applyBorder="1" applyAlignment="1">
      <alignment horizontal="center" vertical="center" wrapText="1"/>
    </xf>
    <xf numFmtId="0" fontId="5" fillId="5" borderId="74" xfId="0" applyFont="1" applyFill="1" applyBorder="1" applyAlignment="1">
      <alignment horizontal="center" vertical="center" wrapText="1"/>
    </xf>
    <xf numFmtId="0" fontId="2" fillId="5" borderId="14" xfId="2" applyFont="1" applyFill="1" applyBorder="1" applyAlignment="1">
      <alignment horizontal="left" vertical="top" wrapText="1"/>
    </xf>
    <xf numFmtId="0" fontId="2" fillId="5" borderId="9" xfId="2" applyFont="1" applyFill="1" applyBorder="1" applyAlignment="1">
      <alignment horizontal="left" vertical="top" wrapText="1"/>
    </xf>
    <xf numFmtId="0" fontId="2" fillId="5" borderId="75" xfId="0" applyFont="1" applyFill="1" applyBorder="1" applyAlignment="1">
      <alignment horizontal="center" vertical="center" wrapText="1"/>
    </xf>
    <xf numFmtId="0" fontId="2" fillId="5" borderId="73" xfId="0" applyFont="1" applyFill="1" applyBorder="1" applyAlignment="1">
      <alignment horizontal="center" vertical="center" wrapText="1"/>
    </xf>
    <xf numFmtId="0" fontId="2" fillId="5" borderId="25" xfId="0" applyFont="1" applyFill="1" applyBorder="1" applyAlignment="1">
      <alignment horizontal="left" vertical="top" wrapText="1"/>
    </xf>
    <xf numFmtId="0" fontId="2" fillId="5" borderId="16" xfId="0" applyFont="1" applyFill="1" applyBorder="1" applyAlignment="1">
      <alignment horizontal="left" vertical="top" wrapText="1"/>
    </xf>
    <xf numFmtId="0" fontId="3" fillId="0" borderId="25" xfId="0" applyFont="1" applyFill="1" applyBorder="1" applyAlignment="1">
      <alignment horizontal="center" vertical="center" wrapText="1"/>
    </xf>
    <xf numFmtId="0" fontId="2" fillId="4" borderId="15" xfId="0" applyFont="1" applyFill="1" applyBorder="1" applyAlignment="1">
      <alignment vertical="top" wrapText="1"/>
    </xf>
    <xf numFmtId="0" fontId="2" fillId="4" borderId="9" xfId="0" applyFont="1" applyFill="1" applyBorder="1" applyAlignment="1">
      <alignment vertical="top" wrapText="1"/>
    </xf>
    <xf numFmtId="0" fontId="48" fillId="3" borderId="54" xfId="0" applyFont="1" applyFill="1" applyBorder="1" applyAlignment="1">
      <alignment horizontal="center" vertical="center" wrapText="1"/>
    </xf>
    <xf numFmtId="0" fontId="48" fillId="3" borderId="0" xfId="0" applyFont="1" applyFill="1" applyBorder="1" applyAlignment="1">
      <alignment horizontal="center" vertical="center" wrapText="1"/>
    </xf>
    <xf numFmtId="0" fontId="2" fillId="4" borderId="25" xfId="0" applyFont="1" applyFill="1" applyBorder="1" applyAlignment="1">
      <alignment vertical="top" wrapText="1"/>
    </xf>
    <xf numFmtId="0" fontId="2" fillId="5" borderId="14" xfId="0" applyFont="1" applyFill="1" applyBorder="1" applyAlignment="1">
      <alignment horizontal="center" vertical="center" wrapText="1"/>
    </xf>
    <xf numFmtId="0" fontId="2" fillId="4" borderId="14"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5" borderId="14" xfId="0" applyFont="1" applyFill="1" applyBorder="1" applyAlignment="1">
      <alignment horizontal="left" vertical="top" wrapText="1"/>
    </xf>
    <xf numFmtId="0" fontId="2" fillId="5" borderId="9" xfId="0" applyFont="1" applyFill="1" applyBorder="1" applyAlignment="1">
      <alignment horizontal="left" vertical="top" wrapText="1"/>
    </xf>
    <xf numFmtId="0" fontId="2" fillId="5" borderId="9" xfId="0" applyFont="1" applyFill="1" applyBorder="1" applyAlignment="1">
      <alignment horizontal="center" vertical="center" wrapText="1"/>
    </xf>
    <xf numFmtId="0" fontId="2" fillId="4" borderId="14" xfId="0" applyFont="1" applyFill="1" applyBorder="1" applyAlignment="1">
      <alignment vertical="center" wrapText="1"/>
    </xf>
    <xf numFmtId="0" fontId="2" fillId="4" borderId="9" xfId="0" applyFont="1" applyFill="1" applyBorder="1" applyAlignment="1">
      <alignment vertical="center" wrapText="1"/>
    </xf>
    <xf numFmtId="0" fontId="2" fillId="4" borderId="16" xfId="0" applyFont="1" applyFill="1" applyBorder="1" applyAlignment="1">
      <alignment vertical="center" wrapText="1"/>
    </xf>
    <xf numFmtId="0" fontId="2" fillId="4" borderId="25" xfId="0" applyFont="1" applyFill="1" applyBorder="1" applyAlignment="1">
      <alignment vertical="center" wrapText="1"/>
    </xf>
    <xf numFmtId="0" fontId="2" fillId="0" borderId="81" xfId="0" applyFont="1" applyFill="1" applyBorder="1" applyAlignment="1">
      <alignment horizontal="center" vertical="center"/>
    </xf>
    <xf numFmtId="0" fontId="2" fillId="0" borderId="82" xfId="0" applyFont="1" applyFill="1" applyBorder="1" applyAlignment="1">
      <alignment horizontal="center" vertical="center"/>
    </xf>
    <xf numFmtId="0" fontId="3" fillId="0" borderId="77"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3" fillId="0" borderId="72" xfId="0" applyFont="1" applyFill="1" applyBorder="1" applyAlignment="1">
      <alignment horizontal="center" vertical="center" wrapText="1"/>
    </xf>
    <xf numFmtId="0" fontId="2" fillId="0" borderId="79" xfId="0" applyFont="1" applyFill="1" applyBorder="1" applyAlignment="1">
      <alignment horizontal="center" vertical="center"/>
    </xf>
    <xf numFmtId="0" fontId="5" fillId="0" borderId="32"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5" borderId="75" xfId="0" applyFont="1" applyFill="1" applyBorder="1" applyAlignment="1">
      <alignment horizontal="center" vertical="center" wrapText="1"/>
    </xf>
    <xf numFmtId="0" fontId="5" fillId="5" borderId="65"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80" xfId="0" applyFont="1" applyFill="1" applyBorder="1" applyAlignment="1">
      <alignment horizontal="center" vertical="center"/>
    </xf>
    <xf numFmtId="0" fontId="3" fillId="0" borderId="71"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2" fillId="0" borderId="64" xfId="0" applyFont="1" applyFill="1" applyBorder="1" applyAlignment="1">
      <alignment horizontal="center" vertical="center"/>
    </xf>
    <xf numFmtId="0" fontId="5" fillId="5" borderId="14" xfId="0" applyFont="1" applyFill="1" applyBorder="1" applyAlignment="1">
      <alignment horizontal="left" vertical="top" wrapText="1"/>
    </xf>
    <xf numFmtId="0" fontId="5" fillId="5" borderId="9" xfId="0" applyFont="1" applyFill="1" applyBorder="1" applyAlignment="1">
      <alignment horizontal="left" vertical="top" wrapText="1"/>
    </xf>
    <xf numFmtId="0" fontId="5" fillId="4" borderId="14" xfId="0" applyFont="1" applyFill="1" applyBorder="1" applyAlignment="1">
      <alignment vertical="center" wrapText="1"/>
    </xf>
    <xf numFmtId="0" fontId="5" fillId="4" borderId="9" xfId="0" applyFont="1" applyFill="1" applyBorder="1" applyAlignment="1">
      <alignment vertical="center" wrapText="1"/>
    </xf>
    <xf numFmtId="0" fontId="5" fillId="5" borderId="16" xfId="0" applyFont="1" applyFill="1" applyBorder="1" applyAlignment="1">
      <alignment horizontal="left" vertical="top" wrapText="1"/>
    </xf>
    <xf numFmtId="0" fontId="5" fillId="5" borderId="73" xfId="0" applyFont="1" applyFill="1" applyBorder="1" applyAlignment="1">
      <alignment horizontal="center" vertical="center" wrapText="1"/>
    </xf>
    <xf numFmtId="0" fontId="2" fillId="17" borderId="15"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5" borderId="77" xfId="0" applyFont="1" applyFill="1" applyBorder="1" applyAlignment="1">
      <alignment horizontal="center" vertical="center" wrapText="1"/>
    </xf>
    <xf numFmtId="0" fontId="5" fillId="5" borderId="71"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2" fillId="4" borderId="15" xfId="0" applyFont="1" applyFill="1" applyBorder="1" applyAlignment="1">
      <alignment vertical="center" wrapText="1"/>
    </xf>
    <xf numFmtId="0" fontId="5" fillId="5" borderId="25" xfId="0" applyFont="1" applyFill="1" applyBorder="1" applyAlignment="1">
      <alignment horizontal="left" vertical="center" wrapText="1"/>
    </xf>
    <xf numFmtId="0" fontId="5" fillId="5" borderId="16" xfId="0" applyFont="1" applyFill="1" applyBorder="1" applyAlignment="1">
      <alignment horizontal="left" vertical="center" wrapText="1"/>
    </xf>
    <xf numFmtId="0" fontId="5" fillId="0" borderId="2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5" borderId="25" xfId="0" applyFont="1" applyFill="1" applyBorder="1" applyAlignment="1">
      <alignment horizontal="left" vertical="top" wrapText="1"/>
    </xf>
    <xf numFmtId="0" fontId="5" fillId="5" borderId="15" xfId="0" applyFont="1" applyFill="1" applyBorder="1" applyAlignment="1">
      <alignment horizontal="left" vertical="top" wrapText="1"/>
    </xf>
    <xf numFmtId="0" fontId="2" fillId="5" borderId="75" xfId="0" applyFont="1" applyFill="1" applyBorder="1" applyAlignment="1">
      <alignment horizontal="center" vertical="center"/>
    </xf>
    <xf numFmtId="0" fontId="2" fillId="5" borderId="73" xfId="0" applyFont="1" applyFill="1" applyBorder="1" applyAlignment="1">
      <alignment horizontal="center" vertical="center"/>
    </xf>
    <xf numFmtId="0" fontId="2" fillId="5" borderId="15" xfId="2" applyFont="1" applyFill="1" applyBorder="1" applyAlignment="1">
      <alignment horizontal="left" vertical="top" wrapText="1"/>
    </xf>
    <xf numFmtId="0" fontId="2" fillId="5" borderId="15" xfId="0" applyFont="1" applyFill="1" applyBorder="1" applyAlignment="1">
      <alignment horizontal="center" vertical="center" wrapText="1"/>
    </xf>
    <xf numFmtId="0" fontId="2" fillId="5" borderId="16" xfId="2" applyFont="1" applyFill="1" applyBorder="1" applyAlignment="1">
      <alignment horizontal="left" vertical="top" wrapText="1"/>
    </xf>
    <xf numFmtId="0" fontId="2" fillId="5" borderId="55" xfId="0" applyFont="1" applyFill="1" applyBorder="1" applyAlignment="1">
      <alignment horizontal="center" vertical="center"/>
    </xf>
    <xf numFmtId="0" fontId="2" fillId="5" borderId="74" xfId="0" applyFont="1" applyFill="1" applyBorder="1" applyAlignment="1">
      <alignment horizontal="center" vertical="center"/>
    </xf>
    <xf numFmtId="0" fontId="4" fillId="17" borderId="64" xfId="0" applyFont="1" applyFill="1" applyBorder="1" applyAlignment="1">
      <alignment horizontal="center" vertical="center" wrapText="1"/>
    </xf>
    <xf numFmtId="0" fontId="4" fillId="17" borderId="8" xfId="0" applyFont="1" applyFill="1" applyBorder="1" applyAlignment="1">
      <alignment horizontal="center" vertical="center" wrapText="1"/>
    </xf>
    <xf numFmtId="0" fontId="4" fillId="17" borderId="27"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5" borderId="25" xfId="2" applyFont="1" applyFill="1" applyBorder="1" applyAlignment="1">
      <alignment horizontal="left" vertical="top" wrapText="1"/>
    </xf>
    <xf numFmtId="0" fontId="51" fillId="2" borderId="2" xfId="0" applyFont="1" applyFill="1" applyBorder="1" applyAlignment="1">
      <alignment horizontal="center" vertical="center" wrapText="1"/>
    </xf>
    <xf numFmtId="0" fontId="52" fillId="2" borderId="62" xfId="0" applyFont="1" applyFill="1" applyBorder="1" applyAlignment="1">
      <alignment horizontal="center" vertical="center" wrapText="1"/>
    </xf>
    <xf numFmtId="0" fontId="52" fillId="2" borderId="3"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4" borderId="25" xfId="0" applyFont="1" applyFill="1" applyBorder="1" applyAlignment="1">
      <alignment vertical="center" wrapText="1"/>
    </xf>
    <xf numFmtId="0" fontId="5" fillId="4" borderId="15" xfId="0" applyFont="1" applyFill="1" applyBorder="1" applyAlignment="1">
      <alignment vertical="center" wrapText="1"/>
    </xf>
    <xf numFmtId="0" fontId="5" fillId="4" borderId="16" xfId="0" applyFont="1" applyFill="1" applyBorder="1" applyAlignment="1">
      <alignment vertical="center" wrapText="1"/>
    </xf>
    <xf numFmtId="0" fontId="49" fillId="5" borderId="56" xfId="0" applyFont="1" applyFill="1" applyBorder="1" applyAlignment="1">
      <alignment horizontal="center" vertical="center" wrapText="1"/>
    </xf>
    <xf numFmtId="0" fontId="50" fillId="5" borderId="57" xfId="0" applyFont="1" applyFill="1" applyBorder="1" applyAlignment="1">
      <alignment horizontal="center" vertical="center" wrapText="1"/>
    </xf>
    <xf numFmtId="9" fontId="3" fillId="5" borderId="60" xfId="1" applyFont="1" applyFill="1" applyBorder="1" applyAlignment="1">
      <alignment horizontal="center" vertical="center" wrapText="1"/>
    </xf>
    <xf numFmtId="0" fontId="2" fillId="5" borderId="61" xfId="0" applyFont="1" applyFill="1" applyBorder="1" applyAlignment="1">
      <alignment horizontal="center" vertical="center" wrapText="1"/>
    </xf>
    <xf numFmtId="0" fontId="4" fillId="17" borderId="19" xfId="0" applyFont="1" applyFill="1" applyBorder="1" applyAlignment="1">
      <alignment horizontal="center" vertical="center" wrapText="1"/>
    </xf>
    <xf numFmtId="0" fontId="4" fillId="17" borderId="21" xfId="0" applyFont="1" applyFill="1" applyBorder="1" applyAlignment="1">
      <alignment horizontal="center" vertical="center" wrapText="1"/>
    </xf>
    <xf numFmtId="0" fontId="4" fillId="17" borderId="34" xfId="0" applyFont="1" applyFill="1" applyBorder="1" applyAlignment="1">
      <alignment horizontal="center" vertical="center" wrapText="1"/>
    </xf>
    <xf numFmtId="0" fontId="4" fillId="17" borderId="23" xfId="0" applyFont="1" applyFill="1" applyBorder="1" applyAlignment="1">
      <alignment horizontal="center" vertical="center" wrapText="1"/>
    </xf>
    <xf numFmtId="0" fontId="4" fillId="5" borderId="58" xfId="0" applyFont="1" applyFill="1" applyBorder="1" applyAlignment="1">
      <alignment horizontal="center" vertical="center" wrapText="1"/>
    </xf>
    <xf numFmtId="0" fontId="0" fillId="0" borderId="59" xfId="0" applyBorder="1" applyAlignment="1">
      <alignment horizontal="center" vertical="center" wrapText="1"/>
    </xf>
    <xf numFmtId="0" fontId="7" fillId="4" borderId="25" xfId="0" applyFont="1" applyFill="1" applyBorder="1" applyAlignment="1">
      <alignment vertical="center" wrapText="1"/>
    </xf>
    <xf numFmtId="0" fontId="7" fillId="4" borderId="16" xfId="0" applyFont="1" applyFill="1" applyBorder="1" applyAlignment="1">
      <alignment vertical="center" wrapText="1"/>
    </xf>
    <xf numFmtId="0" fontId="7" fillId="4" borderId="14" xfId="0" applyFont="1" applyFill="1" applyBorder="1" applyAlignment="1">
      <alignment vertical="top" wrapText="1"/>
    </xf>
    <xf numFmtId="0" fontId="7" fillId="4" borderId="16" xfId="0" applyFont="1" applyFill="1" applyBorder="1" applyAlignment="1">
      <alignment vertical="top" wrapText="1"/>
    </xf>
    <xf numFmtId="0" fontId="4" fillId="0" borderId="12" xfId="0" applyFont="1" applyBorder="1" applyAlignment="1">
      <alignment horizontal="center" vertical="center"/>
    </xf>
    <xf numFmtId="0" fontId="4" fillId="0" borderId="66" xfId="0" applyFont="1" applyBorder="1" applyAlignment="1">
      <alignment horizontal="center" vertical="center"/>
    </xf>
    <xf numFmtId="0" fontId="4" fillId="0" borderId="11" xfId="0" applyFont="1" applyBorder="1" applyAlignment="1">
      <alignment horizontal="center" vertical="center"/>
    </xf>
    <xf numFmtId="0" fontId="3" fillId="2" borderId="12" xfId="0" applyFont="1" applyFill="1" applyBorder="1" applyAlignment="1">
      <alignment horizontal="center" vertical="center" wrapText="1"/>
    </xf>
    <xf numFmtId="0" fontId="0" fillId="0" borderId="11" xfId="0" applyBorder="1" applyAlignment="1">
      <alignment horizontal="center" vertical="center" wrapText="1"/>
    </xf>
    <xf numFmtId="0" fontId="3" fillId="0" borderId="1" xfId="0" applyFont="1" applyFill="1" applyBorder="1" applyAlignment="1">
      <alignment horizontal="center" vertical="center" wrapText="1"/>
    </xf>
    <xf numFmtId="0" fontId="2" fillId="0" borderId="0" xfId="0" applyFont="1" applyAlignment="1"/>
    <xf numFmtId="0" fontId="3" fillId="0" borderId="0" xfId="0" applyFont="1" applyFill="1" applyBorder="1" applyAlignment="1">
      <alignment horizontal="center" vertical="center" wrapText="1"/>
    </xf>
    <xf numFmtId="0" fontId="2" fillId="0" borderId="0" xfId="0" applyFont="1" applyBorder="1" applyAlignment="1"/>
    <xf numFmtId="0" fontId="3" fillId="6" borderId="60" xfId="0" applyFont="1" applyFill="1" applyBorder="1" applyAlignment="1">
      <alignment horizontal="center" vertical="center" wrapText="1"/>
    </xf>
    <xf numFmtId="0" fontId="2" fillId="6" borderId="61" xfId="0" applyFont="1" applyFill="1" applyBorder="1" applyAlignment="1">
      <alignment horizontal="center" vertical="center" wrapText="1"/>
    </xf>
    <xf numFmtId="0" fontId="2" fillId="6" borderId="59"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2" fillId="6" borderId="66" xfId="0" applyFont="1" applyFill="1" applyBorder="1" applyAlignment="1">
      <alignment horizontal="center" vertical="center" wrapText="1"/>
    </xf>
    <xf numFmtId="0" fontId="3" fillId="6" borderId="63" xfId="0" applyFont="1" applyFill="1" applyBorder="1" applyAlignment="1">
      <alignment horizontal="center" vertical="center" wrapText="1"/>
    </xf>
    <xf numFmtId="0" fontId="2" fillId="6" borderId="38" xfId="0" applyFont="1" applyFill="1" applyBorder="1" applyAlignment="1">
      <alignment horizontal="center" vertical="center" wrapText="1"/>
    </xf>
    <xf numFmtId="0" fontId="3" fillId="6" borderId="61" xfId="0" applyFont="1" applyFill="1" applyBorder="1" applyAlignment="1">
      <alignment horizontal="center" vertical="center" wrapText="1"/>
    </xf>
    <xf numFmtId="0" fontId="34" fillId="2" borderId="2" xfId="0" applyFont="1" applyFill="1" applyBorder="1" applyAlignment="1">
      <alignment horizontal="center" vertical="center"/>
    </xf>
    <xf numFmtId="0" fontId="34" fillId="2" borderId="62" xfId="0" applyFont="1" applyFill="1" applyBorder="1" applyAlignment="1">
      <alignment horizontal="center" vertical="center"/>
    </xf>
    <xf numFmtId="0" fontId="34" fillId="2" borderId="3" xfId="0" applyFont="1" applyFill="1" applyBorder="1" applyAlignment="1">
      <alignment horizontal="center" vertical="center"/>
    </xf>
    <xf numFmtId="0" fontId="2" fillId="0" borderId="0" xfId="0" applyFont="1" applyFill="1" applyBorder="1" applyAlignment="1">
      <alignment vertical="center"/>
    </xf>
    <xf numFmtId="0" fontId="5" fillId="0" borderId="0" xfId="0" applyFont="1" applyFill="1" applyBorder="1" applyAlignment="1">
      <alignment vertical="center"/>
    </xf>
    <xf numFmtId="0" fontId="5" fillId="5" borderId="14" xfId="0" applyFont="1" applyFill="1" applyBorder="1" applyAlignment="1">
      <alignment horizontal="left" vertical="center" wrapText="1"/>
    </xf>
    <xf numFmtId="0" fontId="4" fillId="17" borderId="33"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3" borderId="64"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2" fillId="4" borderId="14" xfId="0" applyFont="1" applyFill="1" applyBorder="1" applyAlignment="1">
      <alignment vertical="top" wrapText="1"/>
    </xf>
    <xf numFmtId="0" fontId="2" fillId="4" borderId="16" xfId="0" applyFont="1" applyFill="1" applyBorder="1" applyAlignment="1">
      <alignment vertical="top" wrapText="1"/>
    </xf>
    <xf numFmtId="0" fontId="5" fillId="5" borderId="15" xfId="0" applyFont="1" applyFill="1" applyBorder="1" applyAlignment="1">
      <alignment horizontal="left" vertical="center" wrapText="1"/>
    </xf>
    <xf numFmtId="0" fontId="4" fillId="3" borderId="33" xfId="0" applyFont="1" applyFill="1" applyBorder="1" applyAlignment="1">
      <alignment horizontal="center" vertical="center" wrapText="1"/>
    </xf>
    <xf numFmtId="0" fontId="2" fillId="0" borderId="6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5" fillId="0" borderId="87" xfId="0" applyFont="1" applyFill="1" applyBorder="1" applyAlignment="1">
      <alignment horizontal="left" vertical="center" wrapText="1"/>
    </xf>
    <xf numFmtId="0" fontId="5" fillId="0" borderId="66" xfId="0" applyFont="1" applyFill="1" applyBorder="1" applyAlignment="1">
      <alignment horizontal="left" vertical="center" wrapText="1"/>
    </xf>
    <xf numFmtId="0" fontId="5" fillId="0" borderId="85" xfId="0" applyFont="1" applyFill="1" applyBorder="1" applyAlignment="1">
      <alignment horizontal="left" vertical="center" wrapText="1"/>
    </xf>
    <xf numFmtId="0" fontId="3" fillId="17" borderId="19" xfId="0" applyFont="1" applyFill="1" applyBorder="1" applyAlignment="1">
      <alignment horizontal="center" vertical="center" wrapText="1"/>
    </xf>
    <xf numFmtId="0" fontId="3" fillId="17" borderId="21" xfId="0" applyFont="1" applyFill="1" applyBorder="1" applyAlignment="1">
      <alignment horizontal="center" vertical="center" wrapText="1"/>
    </xf>
    <xf numFmtId="0" fontId="3" fillId="17" borderId="23" xfId="0" applyFont="1" applyFill="1" applyBorder="1" applyAlignment="1">
      <alignment horizontal="center" vertical="center" wrapText="1"/>
    </xf>
    <xf numFmtId="0" fontId="16" fillId="0" borderId="7" xfId="0" applyFont="1" applyBorder="1" applyAlignment="1">
      <alignment horizontal="center"/>
    </xf>
    <xf numFmtId="0" fontId="16" fillId="0" borderId="0" xfId="0" applyFont="1" applyBorder="1" applyAlignment="1">
      <alignment horizontal="center"/>
    </xf>
    <xf numFmtId="0" fontId="16" fillId="0" borderId="5" xfId="0" applyFont="1" applyBorder="1" applyAlignment="1">
      <alignment horizontal="center"/>
    </xf>
    <xf numFmtId="0" fontId="17" fillId="0" borderId="0" xfId="0" applyFont="1" applyBorder="1" applyAlignment="1">
      <alignment horizontal="center" wrapText="1"/>
    </xf>
    <xf numFmtId="0" fontId="18" fillId="0" borderId="0" xfId="0" applyFont="1" applyBorder="1" applyAlignment="1">
      <alignment horizontal="left" wrapText="1"/>
    </xf>
    <xf numFmtId="0" fontId="17" fillId="0" borderId="0" xfId="0" applyFont="1" applyBorder="1" applyAlignment="1">
      <alignment horizontal="center"/>
    </xf>
    <xf numFmtId="0" fontId="19" fillId="0" borderId="0" xfId="0" applyFont="1" applyBorder="1" applyAlignment="1">
      <alignment horizontal="center" vertical="center"/>
    </xf>
    <xf numFmtId="0" fontId="19" fillId="0" borderId="0" xfId="0" applyFont="1" applyAlignment="1">
      <alignment horizontal="center" vertical="center"/>
    </xf>
    <xf numFmtId="0" fontId="19" fillId="0" borderId="18"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Alignment="1">
      <alignment horizontal="center" vertical="center"/>
    </xf>
    <xf numFmtId="0" fontId="2" fillId="0" borderId="18" xfId="0" applyFont="1" applyBorder="1" applyAlignment="1">
      <alignment horizontal="center" vertical="center"/>
    </xf>
    <xf numFmtId="0" fontId="4" fillId="3" borderId="13" xfId="0" applyFont="1" applyFill="1" applyBorder="1" applyAlignment="1">
      <alignment horizontal="center" vertical="center"/>
    </xf>
    <xf numFmtId="9" fontId="3" fillId="4" borderId="13" xfId="1" applyFont="1" applyFill="1" applyBorder="1" applyAlignment="1">
      <alignment horizontal="center" vertical="center" wrapText="1"/>
    </xf>
    <xf numFmtId="9" fontId="3" fillId="5" borderId="13" xfId="1" applyFont="1" applyFill="1" applyBorder="1" applyAlignment="1">
      <alignment horizontal="center" vertical="center" wrapText="1"/>
    </xf>
    <xf numFmtId="0" fontId="2" fillId="5" borderId="1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24" fillId="0" borderId="21" xfId="0" applyFont="1" applyBorder="1" applyAlignment="1">
      <alignment horizontal="left" vertical="center"/>
    </xf>
    <xf numFmtId="0" fontId="24" fillId="0" borderId="17" xfId="0" applyFont="1" applyBorder="1" applyAlignment="1">
      <alignment horizontal="left" vertical="center"/>
    </xf>
    <xf numFmtId="0" fontId="31" fillId="0" borderId="0" xfId="0" applyFont="1" applyBorder="1" applyAlignment="1">
      <alignment horizontal="left" vertical="center"/>
    </xf>
    <xf numFmtId="0" fontId="31" fillId="0" borderId="0" xfId="0" applyFont="1" applyAlignment="1">
      <alignment horizontal="left" vertical="center"/>
    </xf>
    <xf numFmtId="0" fontId="32" fillId="13" borderId="23" xfId="0" applyFont="1" applyFill="1" applyBorder="1" applyAlignment="1">
      <alignment horizontal="left" vertical="center"/>
    </xf>
    <xf numFmtId="0" fontId="32" fillId="13" borderId="24" xfId="0" applyFont="1" applyFill="1" applyBorder="1" applyAlignment="1">
      <alignment horizontal="left" vertical="center"/>
    </xf>
    <xf numFmtId="0" fontId="22" fillId="0" borderId="4" xfId="0" applyFont="1" applyBorder="1" applyAlignment="1">
      <alignment horizontal="center"/>
    </xf>
    <xf numFmtId="0" fontId="22" fillId="0" borderId="5" xfId="0" applyFont="1" applyBorder="1" applyAlignment="1">
      <alignment horizontal="center"/>
    </xf>
    <xf numFmtId="0" fontId="24" fillId="8" borderId="19" xfId="0" applyFont="1" applyFill="1" applyBorder="1" applyAlignment="1">
      <alignment horizontal="left" vertical="center"/>
    </xf>
    <xf numFmtId="0" fontId="24" fillId="8" borderId="20" xfId="0" applyFont="1" applyFill="1" applyBorder="1" applyAlignment="1">
      <alignment horizontal="left" vertical="center"/>
    </xf>
    <xf numFmtId="0" fontId="24" fillId="9" borderId="21" xfId="0" applyFont="1" applyFill="1" applyBorder="1" applyAlignment="1">
      <alignment horizontal="left" vertical="center"/>
    </xf>
    <xf numFmtId="0" fontId="24" fillId="9" borderId="22" xfId="0" applyFont="1" applyFill="1" applyBorder="1" applyAlignment="1">
      <alignment horizontal="left" vertical="center"/>
    </xf>
    <xf numFmtId="0" fontId="25" fillId="0" borderId="0" xfId="0" applyFont="1" applyBorder="1" applyAlignment="1"/>
    <xf numFmtId="0" fontId="28" fillId="0" borderId="0" xfId="0" applyFont="1" applyAlignment="1"/>
    <xf numFmtId="0" fontId="0" fillId="0" borderId="0" xfId="0" applyAlignment="1"/>
    <xf numFmtId="0" fontId="24" fillId="10" borderId="21" xfId="0" applyFont="1" applyFill="1" applyBorder="1" applyAlignment="1">
      <alignment horizontal="left" vertical="center"/>
    </xf>
    <xf numFmtId="0" fontId="24" fillId="10" borderId="22" xfId="0" applyFont="1" applyFill="1" applyBorder="1" applyAlignment="1">
      <alignment horizontal="left" vertical="center"/>
    </xf>
  </cellXfs>
  <cellStyles count="4">
    <cellStyle name="Hipervínculo" xfId="2" builtinId="8"/>
    <cellStyle name="Normal" xfId="0" builtinId="0"/>
    <cellStyle name="Normal 2" xfId="3"/>
    <cellStyle name="Porcentaje" xfId="1" builtinId="5"/>
  </cellStyles>
  <dxfs count="64">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
      <font>
        <color theme="1"/>
      </font>
      <fill>
        <patternFill>
          <bgColor theme="8"/>
        </patternFill>
      </fill>
    </dxf>
    <dxf>
      <font>
        <color theme="1"/>
      </font>
      <fill>
        <patternFill>
          <bgColor rgb="FFC00000"/>
        </patternFill>
      </fill>
    </dxf>
    <dxf>
      <font>
        <color theme="1"/>
      </font>
      <fill>
        <patternFill>
          <bgColor rgb="FFFFC000"/>
        </patternFill>
      </fill>
    </dxf>
    <dxf>
      <font>
        <color theme="1"/>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1</xdr:col>
      <xdr:colOff>495300</xdr:colOff>
      <xdr:row>5</xdr:row>
      <xdr:rowOff>139700</xdr:rowOff>
    </xdr:from>
    <xdr:ext cx="13525500" cy="4305300"/>
    <xdr:sp macro="" textlink="">
      <xdr:nvSpPr>
        <xdr:cNvPr id="2" name="CuadroTexto 1">
          <a:extLst>
            <a:ext uri="{FF2B5EF4-FFF2-40B4-BE49-F238E27FC236}">
              <a16:creationId xmlns:a16="http://schemas.microsoft.com/office/drawing/2014/main" xmlns="" id="{E3D192DF-ABAA-2842-AD5B-5C2EF70FD7DE}"/>
            </a:ext>
          </a:extLst>
        </xdr:cNvPr>
        <xdr:cNvSpPr txBox="1"/>
      </xdr:nvSpPr>
      <xdr:spPr>
        <a:xfrm>
          <a:off x="1320800" y="1092200"/>
          <a:ext cx="13525500" cy="4305300"/>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ES_tradnl" sz="1100"/>
            <a:t>. </a:t>
          </a:r>
        </a:p>
        <a:p>
          <a:pPr algn="ctr"/>
          <a:r>
            <a:rPr lang="es-ES_tradnl" sz="1600" b="1">
              <a:latin typeface="Times New Roman" panose="02020603050405020304" pitchFamily="18" charset="0"/>
              <a:cs typeface="Times New Roman" panose="02020603050405020304" pitchFamily="18" charset="0"/>
            </a:rPr>
            <a:t>EVALUACIÓN DE LA SIGNIFICACANCIA DEL IMPACTO AMBIENTAL</a:t>
          </a:r>
        </a:p>
        <a:p>
          <a:pPr>
            <a:lnSpc>
              <a:spcPct val="150000"/>
            </a:lnSpc>
          </a:pPr>
          <a:endParaRPr lang="es-ES_tradnl" sz="1600" b="0" i="0">
            <a:latin typeface="Times New Roman" panose="02020603050405020304" pitchFamily="18" charset="0"/>
            <a:cs typeface="Times New Roman" panose="02020603050405020304" pitchFamily="18" charset="0"/>
          </a:endParaRPr>
        </a:p>
        <a:p>
          <a:pPr>
            <a:lnSpc>
              <a:spcPct val="150000"/>
            </a:lnSpc>
          </a:pPr>
          <a:r>
            <a:rPr lang="es-ES_tradnl" sz="1600" b="0" i="0">
              <a:latin typeface="Times New Roman" panose="02020603050405020304" pitchFamily="18" charset="0"/>
              <a:cs typeface="Times New Roman" panose="02020603050405020304" pitchFamily="18" charset="0"/>
            </a:rPr>
            <a:t>La relación entre los aspectos ambientales y los impactos asociados es de “</a:t>
          </a:r>
          <a:r>
            <a:rPr lang="es-ES_tradnl" sz="1600" b="1" i="1">
              <a:latin typeface="Times New Roman" panose="02020603050405020304" pitchFamily="18" charset="0"/>
              <a:cs typeface="Times New Roman" panose="02020603050405020304" pitchFamily="18" charset="0"/>
            </a:rPr>
            <a:t>causa y</a:t>
          </a:r>
          <a:r>
            <a:rPr lang="es-ES_tradnl" sz="1600" b="1" i="1" baseline="0">
              <a:latin typeface="Times New Roman" panose="02020603050405020304" pitchFamily="18" charset="0"/>
              <a:cs typeface="Times New Roman" panose="02020603050405020304" pitchFamily="18" charset="0"/>
            </a:rPr>
            <a:t> </a:t>
          </a:r>
          <a:r>
            <a:rPr lang="es-ES_tradnl" sz="1600" b="1" i="1">
              <a:latin typeface="Times New Roman" panose="02020603050405020304" pitchFamily="18" charset="0"/>
              <a:cs typeface="Times New Roman" panose="02020603050405020304" pitchFamily="18" charset="0"/>
            </a:rPr>
            <a:t>efecto</a:t>
          </a:r>
          <a:r>
            <a:rPr lang="es-ES_tradnl" sz="1600" b="0" i="0">
              <a:latin typeface="Times New Roman" panose="02020603050405020304" pitchFamily="18" charset="0"/>
              <a:cs typeface="Times New Roman" panose="02020603050405020304" pitchFamily="18" charset="0"/>
            </a:rPr>
            <a:t>”; se debe tener una buena comprensión de aquellos aspectos que tienen o</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pueden tener impactos significativos sobre el ambiente, ya que de la identificación de</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las actividades que desarrolla la entidad pueden surgir muchos aspectos ambientales e</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impactos asociados, en</a:t>
          </a:r>
          <a:r>
            <a:rPr lang="es-ES_tradnl" sz="1600" b="0" i="0" baseline="0">
              <a:latin typeface="Times New Roman" panose="02020603050405020304" pitchFamily="18" charset="0"/>
              <a:cs typeface="Times New Roman" panose="02020603050405020304" pitchFamily="18" charset="0"/>
            </a:rPr>
            <a:t> el procedimiento se </a:t>
          </a:r>
          <a:r>
            <a:rPr lang="es-ES_tradnl" sz="1600" b="0" i="0">
              <a:latin typeface="Times New Roman" panose="02020603050405020304" pitchFamily="18" charset="0"/>
              <a:cs typeface="Times New Roman" panose="02020603050405020304" pitchFamily="18" charset="0"/>
            </a:rPr>
            <a:t>establece criterios y un método para determinar aquellos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que se consideran como significativos.</a:t>
          </a:r>
        </a:p>
        <a:p>
          <a:pPr>
            <a:lnSpc>
              <a:spcPct val="150000"/>
            </a:lnSpc>
          </a:pPr>
          <a:r>
            <a:rPr lang="es-ES_tradnl" sz="1600" b="0" i="0">
              <a:latin typeface="Times New Roman" panose="02020603050405020304" pitchFamily="18" charset="0"/>
              <a:cs typeface="Times New Roman" panose="02020603050405020304" pitchFamily="18" charset="0"/>
            </a:rPr>
            <a:t>La identificación de los aspectos ambientales significativos y sus impactos asociados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es necesaria para determinar cuándo se necesita control o mejora y para establecer</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prioridades para acciones de gestión. La identificación de los aspectos ambientales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significativos es un proceso continuo que mejora la comprensión que la organización</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tiene de su relación con el ambiente y contribuye a la mejora continua de su desempeño</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ambiental a través del SGA.</a:t>
          </a:r>
        </a:p>
        <a:p>
          <a:pPr>
            <a:lnSpc>
              <a:spcPct val="150000"/>
            </a:lnSpc>
          </a:pPr>
          <a:r>
            <a:rPr lang="es-ES_tradnl" sz="1600" b="0" i="0">
              <a:latin typeface="Times New Roman" panose="02020603050405020304" pitchFamily="18" charset="0"/>
              <a:cs typeface="Times New Roman" panose="02020603050405020304" pitchFamily="18" charset="0"/>
            </a:rPr>
            <a:t>La evaluación de la significancia debe hacerse sin tener en cuenta si el aspecto tiene</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las condiciones, elementos o equipos para su control o no, es decir, si un proceso es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altamente contaminante del agua, no importa que la empresa cuente con planta de</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tratamiento de aguas residuales, su impacto es significativo en el ambiente. Esto</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obedece a que el proceso, al ser significativo, requerirá que el SGA garantice su control,</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es decir, que la planta de tratamiento opere correctamente y que se tengan los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instructivos necesarios para que se sepa qué hacer en determinadas situaciones</a:t>
          </a:r>
          <a:r>
            <a:rPr lang="es-ES_tradnl" sz="1600" b="0" i="0" baseline="0">
              <a:latin typeface="Times New Roman" panose="02020603050405020304" pitchFamily="18" charset="0"/>
              <a:cs typeface="Times New Roman" panose="02020603050405020304" pitchFamily="18" charset="0"/>
            </a:rPr>
            <a:t> </a:t>
          </a:r>
          <a:r>
            <a:rPr lang="es-ES_tradnl" sz="1600" b="0" i="0">
              <a:latin typeface="Times New Roman" panose="02020603050405020304" pitchFamily="18" charset="0"/>
              <a:cs typeface="Times New Roman" panose="02020603050405020304" pitchFamily="18" charset="0"/>
            </a:rPr>
            <a:t>(control operacional).</a:t>
          </a:r>
        </a:p>
        <a:p>
          <a:pPr>
            <a:lnSpc>
              <a:spcPct val="150000"/>
            </a:lnSpc>
          </a:pPr>
          <a:endParaRPr lang="es-ES_tradnl" sz="1600" b="0" i="0">
            <a:latin typeface="Times New Roman" panose="02020603050405020304" pitchFamily="18" charset="0"/>
            <a:cs typeface="Times New Roman" panose="02020603050405020304" pitchFamily="18" charset="0"/>
          </a:endParaRPr>
        </a:p>
      </xdr:txBody>
    </xdr:sp>
    <xdr:clientData/>
  </xdr:oneCellAnchor>
  <xdr:twoCellAnchor>
    <xdr:from>
      <xdr:col>1</xdr:col>
      <xdr:colOff>482600</xdr:colOff>
      <xdr:row>28</xdr:row>
      <xdr:rowOff>127000</xdr:rowOff>
    </xdr:from>
    <xdr:to>
      <xdr:col>17</xdr:col>
      <xdr:colOff>812800</xdr:colOff>
      <xdr:row>35</xdr:row>
      <xdr:rowOff>76200</xdr:rowOff>
    </xdr:to>
    <xdr:sp macro="" textlink="">
      <xdr:nvSpPr>
        <xdr:cNvPr id="3" name="CuadroTexto 2">
          <a:extLst>
            <a:ext uri="{FF2B5EF4-FFF2-40B4-BE49-F238E27FC236}">
              <a16:creationId xmlns:a16="http://schemas.microsoft.com/office/drawing/2014/main" xmlns="" id="{805CC43C-9F10-8E4C-97A6-356703908356}"/>
            </a:ext>
          </a:extLst>
        </xdr:cNvPr>
        <xdr:cNvSpPr txBox="1"/>
      </xdr:nvSpPr>
      <xdr:spPr>
        <a:xfrm>
          <a:off x="1308100" y="5461000"/>
          <a:ext cx="13538200" cy="1282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_tradnl" sz="1100"/>
        </a:p>
        <a:p>
          <a:pPr algn="ctr"/>
          <a:r>
            <a:rPr lang="es-ES_tradnl" sz="1600" b="1" i="0">
              <a:latin typeface="Times New Roman" panose="02020603050405020304" pitchFamily="18" charset="0"/>
              <a:cs typeface="Times New Roman" panose="02020603050405020304" pitchFamily="18" charset="0"/>
            </a:rPr>
            <a:t>CRITERIOS PARA  lOS ASPECTOS AMBIENTALES DEFINIDOS</a:t>
          </a:r>
        </a:p>
        <a:p>
          <a:pPr algn="l"/>
          <a:endParaRPr lang="es-ES_tradnl" sz="1600" b="1" i="0">
            <a:latin typeface="Times New Roman" panose="02020603050405020304" pitchFamily="18" charset="0"/>
            <a:cs typeface="Times New Roman" panose="02020603050405020304" pitchFamily="18" charset="0"/>
          </a:endParaRPr>
        </a:p>
        <a:p>
          <a:pPr algn="l"/>
          <a:r>
            <a:rPr lang="es-ES_tradnl" sz="1600" b="0" i="1">
              <a:latin typeface="Times New Roman" panose="02020603050405020304" pitchFamily="18" charset="0"/>
              <a:cs typeface="Times New Roman" panose="02020603050405020304" pitchFamily="18" charset="0"/>
            </a:rPr>
            <a:t>Se deben analizar los diferentes </a:t>
          </a:r>
          <a:r>
            <a:rPr lang="es-ES_tradnl" sz="1600" b="1" i="1">
              <a:latin typeface="Times New Roman" panose="02020603050405020304" pitchFamily="18" charset="0"/>
              <a:cs typeface="Times New Roman" panose="02020603050405020304" pitchFamily="18" charset="0"/>
            </a:rPr>
            <a:t>criterios </a:t>
          </a:r>
          <a:r>
            <a:rPr lang="es-ES_tradnl" sz="1600" b="0" i="1">
              <a:latin typeface="Times New Roman" panose="02020603050405020304" pitchFamily="18" charset="0"/>
              <a:cs typeface="Times New Roman" panose="02020603050405020304" pitchFamily="18" charset="0"/>
            </a:rPr>
            <a:t>para los aspectos</a:t>
          </a:r>
          <a:r>
            <a:rPr lang="es-ES_tradnl" sz="1600" b="0" i="1" baseline="0">
              <a:latin typeface="Times New Roman" panose="02020603050405020304" pitchFamily="18" charset="0"/>
              <a:cs typeface="Times New Roman" panose="02020603050405020304" pitchFamily="18" charset="0"/>
            </a:rPr>
            <a:t> </a:t>
          </a:r>
          <a:r>
            <a:rPr lang="es-ES_tradnl" sz="1600" b="0" i="1">
              <a:latin typeface="Times New Roman" panose="02020603050405020304" pitchFamily="18" charset="0"/>
              <a:cs typeface="Times New Roman" panose="02020603050405020304" pitchFamily="18" charset="0"/>
            </a:rPr>
            <a:t>ambientales definidos, con el fin de identificar aquellos que son significativos y los</a:t>
          </a:r>
          <a:r>
            <a:rPr lang="es-ES_tradnl" sz="1600" b="0" i="1" baseline="0">
              <a:latin typeface="Times New Roman" panose="02020603050405020304" pitchFamily="18" charset="0"/>
              <a:cs typeface="Times New Roman" panose="02020603050405020304" pitchFamily="18" charset="0"/>
            </a:rPr>
            <a:t> </a:t>
          </a:r>
          <a:r>
            <a:rPr lang="es-ES_tradnl" sz="1600" b="0" i="1">
              <a:latin typeface="Times New Roman" panose="02020603050405020304" pitchFamily="18" charset="0"/>
              <a:cs typeface="Times New Roman" panose="02020603050405020304" pitchFamily="18" charset="0"/>
            </a:rPr>
            <a:t>controles que permitan mitigarlos, de la siguiente manera:</a:t>
          </a:r>
        </a:p>
      </xdr:txBody>
    </xdr:sp>
    <xdr:clientData/>
  </xdr:twoCellAnchor>
  <xdr:twoCellAnchor>
    <xdr:from>
      <xdr:col>1</xdr:col>
      <xdr:colOff>457200</xdr:colOff>
      <xdr:row>35</xdr:row>
      <xdr:rowOff>114300</xdr:rowOff>
    </xdr:from>
    <xdr:to>
      <xdr:col>18</xdr:col>
      <xdr:colOff>38100</xdr:colOff>
      <xdr:row>50</xdr:row>
      <xdr:rowOff>88900</xdr:rowOff>
    </xdr:to>
    <xdr:sp macro="" textlink="">
      <xdr:nvSpPr>
        <xdr:cNvPr id="4" name="CuadroTexto 3">
          <a:extLst>
            <a:ext uri="{FF2B5EF4-FFF2-40B4-BE49-F238E27FC236}">
              <a16:creationId xmlns:a16="http://schemas.microsoft.com/office/drawing/2014/main" xmlns="" id="{DCE0AEEF-3CD2-FC45-B218-F91B157608D6}"/>
            </a:ext>
          </a:extLst>
        </xdr:cNvPr>
        <xdr:cNvSpPr txBox="1"/>
      </xdr:nvSpPr>
      <xdr:spPr>
        <a:xfrm>
          <a:off x="1282700" y="6781800"/>
          <a:ext cx="1361440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400" b="1" i="1">
              <a:latin typeface="Times New Roman" panose="02020603050405020304" pitchFamily="18" charset="0"/>
              <a:cs typeface="Times New Roman" panose="02020603050405020304" pitchFamily="18" charset="0"/>
            </a:rPr>
            <a:t>Criterio Legal : Total Criterio Legal = Vr. Existencia * Vr. Cumplimiento</a:t>
          </a:r>
        </a:p>
        <a:p>
          <a:endParaRPr lang="es-ES_tradnl" sz="1400" b="1" i="1">
            <a:latin typeface="Times New Roman" panose="02020603050405020304" pitchFamily="18" charset="0"/>
            <a:cs typeface="Times New Roman" panose="02020603050405020304" pitchFamily="18" charset="0"/>
          </a:endParaRPr>
        </a:p>
        <a:p>
          <a:r>
            <a:rPr lang="es-ES_tradnl" sz="1400" b="1" i="1">
              <a:latin typeface="Times New Roman" panose="02020603050405020304" pitchFamily="18" charset="0"/>
              <a:cs typeface="Times New Roman" panose="02020603050405020304" pitchFamily="18" charset="0"/>
            </a:rPr>
            <a:t> Criterio Partes Interesadas = Exigencia * Gestión</a:t>
          </a:r>
        </a:p>
        <a:p>
          <a:endParaRPr lang="es-ES_tradnl" sz="1400" b="1" i="1">
            <a:latin typeface="Times New Roman" panose="02020603050405020304" pitchFamily="18" charset="0"/>
            <a:cs typeface="Times New Roman" panose="02020603050405020304" pitchFamily="18" charset="0"/>
          </a:endParaRPr>
        </a:p>
        <a:p>
          <a:r>
            <a:rPr lang="es-ES_tradnl" sz="1400" b="1" i="1">
              <a:latin typeface="Times New Roman" panose="02020603050405020304" pitchFamily="18" charset="0"/>
              <a:cs typeface="Times New Roman" panose="02020603050405020304" pitchFamily="18" charset="0"/>
            </a:rPr>
            <a:t>Criterio Impacto Ambiental = (Frecuencia*3.5) + (Severidad*3.5) + (Alcance*3)</a:t>
          </a:r>
        </a:p>
        <a:p>
          <a:endParaRPr lang="es-ES_tradnl" sz="1400" b="1" i="1">
            <a:latin typeface="Times New Roman" panose="02020603050405020304" pitchFamily="18" charset="0"/>
            <a:cs typeface="Times New Roman" panose="02020603050405020304" pitchFamily="18" charset="0"/>
          </a:endParaRPr>
        </a:p>
        <a:p>
          <a:r>
            <a:rPr lang="es-ES_tradnl" sz="1400" b="1" i="0">
              <a:latin typeface="Times New Roman" panose="02020603050405020304" pitchFamily="18" charset="0"/>
              <a:cs typeface="Times New Roman" panose="02020603050405020304" pitchFamily="18" charset="0"/>
            </a:rPr>
            <a:t>SIGNIFICACIÓN</a:t>
          </a:r>
        </a:p>
        <a:p>
          <a:r>
            <a:rPr lang="es-ES_tradnl" sz="1400" b="0" i="0">
              <a:latin typeface="Times New Roman" panose="02020603050405020304" pitchFamily="18" charset="0"/>
              <a:cs typeface="Times New Roman" panose="02020603050405020304" pitchFamily="18" charset="0"/>
            </a:rPr>
            <a:t>Una vez realizados los cálculos anteriores se procede a determinar la “El nivel de</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significancia total del aspecto” de acuerdo al siguiente cálculo:</a:t>
          </a:r>
        </a:p>
        <a:p>
          <a:endParaRPr lang="es-ES_tradnl" sz="1400" b="1" i="1">
            <a:latin typeface="Times New Roman" panose="02020603050405020304" pitchFamily="18" charset="0"/>
            <a:cs typeface="Times New Roman" panose="02020603050405020304" pitchFamily="18" charset="0"/>
          </a:endParaRPr>
        </a:p>
        <a:p>
          <a:r>
            <a:rPr lang="es-ES_tradnl" sz="1400" b="1" i="1">
              <a:latin typeface="Times New Roman" panose="02020603050405020304" pitchFamily="18" charset="0"/>
              <a:cs typeface="Times New Roman" panose="02020603050405020304" pitchFamily="18" charset="0"/>
            </a:rPr>
            <a:t>Total Significación = (Criterio Legal*0.45) + (Criterio Impacto Ambiental*0.45) + (Criterio Partes</a:t>
          </a:r>
          <a:r>
            <a:rPr lang="es-ES_tradnl" sz="1400" b="1" i="1" baseline="0">
              <a:latin typeface="Times New Roman" panose="02020603050405020304" pitchFamily="18" charset="0"/>
              <a:cs typeface="Times New Roman" panose="02020603050405020304" pitchFamily="18" charset="0"/>
            </a:rPr>
            <a:t> </a:t>
          </a:r>
          <a:r>
            <a:rPr lang="es-ES_tradnl" sz="1400" b="1" i="1">
              <a:latin typeface="Times New Roman" panose="02020603050405020304" pitchFamily="18" charset="0"/>
              <a:cs typeface="Times New Roman" panose="02020603050405020304" pitchFamily="18" charset="0"/>
            </a:rPr>
            <a:t>Interesadas*0.1)</a:t>
          </a:r>
        </a:p>
        <a:p>
          <a:endParaRPr lang="es-ES_tradnl" sz="1400" b="0" i="0">
            <a:latin typeface="Times New Roman" panose="02020603050405020304" pitchFamily="18" charset="0"/>
            <a:cs typeface="Times New Roman" panose="02020603050405020304" pitchFamily="18" charset="0"/>
          </a:endParaRPr>
        </a:p>
        <a:p>
          <a:r>
            <a:rPr lang="es-ES_tradnl" sz="1400" b="0" i="0">
              <a:latin typeface="Times New Roman" panose="02020603050405020304" pitchFamily="18" charset="0"/>
              <a:cs typeface="Times New Roman" panose="02020603050405020304" pitchFamily="18" charset="0"/>
            </a:rPr>
            <a:t>Finalmente, los resultados cuantitativos se interpretan cualitativamente de acuerdo a los siguientes intervalos en el valor de la Significancia Total:</a:t>
          </a:r>
        </a:p>
        <a:p>
          <a:endParaRPr lang="es-ES_tradnl" sz="1400">
            <a:latin typeface="Times New Roman" panose="02020603050405020304" pitchFamily="18" charset="0"/>
            <a:cs typeface="Times New Roman" panose="02020603050405020304" pitchFamily="18" charset="0"/>
          </a:endParaRPr>
        </a:p>
      </xdr:txBody>
    </xdr:sp>
    <xdr:clientData/>
  </xdr:twoCellAnchor>
  <xdr:twoCellAnchor>
    <xdr:from>
      <xdr:col>8</xdr:col>
      <xdr:colOff>177800</xdr:colOff>
      <xdr:row>51</xdr:row>
      <xdr:rowOff>12700</xdr:rowOff>
    </xdr:from>
    <xdr:to>
      <xdr:col>18</xdr:col>
      <xdr:colOff>25400</xdr:colOff>
      <xdr:row>56</xdr:row>
      <xdr:rowOff>927100</xdr:rowOff>
    </xdr:to>
    <xdr:sp macro="" textlink="">
      <xdr:nvSpPr>
        <xdr:cNvPr id="5" name="CuadroTexto 4">
          <a:extLst>
            <a:ext uri="{FF2B5EF4-FFF2-40B4-BE49-F238E27FC236}">
              <a16:creationId xmlns:a16="http://schemas.microsoft.com/office/drawing/2014/main" xmlns="" id="{F2555487-99AE-C749-9AB4-182EDA0D2FE0}"/>
            </a:ext>
          </a:extLst>
        </xdr:cNvPr>
        <xdr:cNvSpPr txBox="1"/>
      </xdr:nvSpPr>
      <xdr:spPr>
        <a:xfrm>
          <a:off x="6781800" y="9740900"/>
          <a:ext cx="8102600" cy="604520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b="1" i="0">
              <a:latin typeface="Times New Roman" panose="02020603050405020304" pitchFamily="18" charset="0"/>
              <a:cs typeface="Times New Roman" panose="02020603050405020304" pitchFamily="18" charset="0"/>
            </a:rPr>
            <a:t>CONTROL OPERACIONAL</a:t>
          </a:r>
        </a:p>
        <a:p>
          <a:pPr algn="ctr"/>
          <a:endParaRPr lang="es-ES_tradnl" sz="1400" b="0" i="0">
            <a:latin typeface="Times New Roman" panose="02020603050405020304" pitchFamily="18" charset="0"/>
            <a:cs typeface="Times New Roman" panose="02020603050405020304" pitchFamily="18" charset="0"/>
          </a:endParaRPr>
        </a:p>
        <a:p>
          <a:r>
            <a:rPr lang="es-ES_tradnl" sz="1400" b="0" i="0">
              <a:latin typeface="Times New Roman" panose="02020603050405020304" pitchFamily="18" charset="0"/>
              <a:cs typeface="Times New Roman" panose="02020603050405020304" pitchFamily="18" charset="0"/>
            </a:rPr>
            <a:t>Una vez identificados los aspectos ambientales que generan impactos significativos, se</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deben identificar los controles operaciones asociadas a estos y asegurarse de que se</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realicen de tal forma que permita el control o la reducción de los impactos adversos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asociados con ellos, este control se debe relacionar en el formato “Matriz de Aspectos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e Impactos Ambientales  </a:t>
          </a:r>
        </a:p>
        <a:p>
          <a:endParaRPr lang="es-ES_tradnl" sz="1400" b="0" i="0">
            <a:latin typeface="Times New Roman" panose="02020603050405020304" pitchFamily="18" charset="0"/>
            <a:cs typeface="Times New Roman" panose="02020603050405020304" pitchFamily="18" charset="0"/>
          </a:endParaRPr>
        </a:p>
        <a:p>
          <a:r>
            <a:rPr lang="es-ES_tradnl" sz="1400" b="0" i="0">
              <a:latin typeface="Times New Roman" panose="02020603050405020304" pitchFamily="18" charset="0"/>
              <a:cs typeface="Times New Roman" panose="02020603050405020304" pitchFamily="18" charset="0"/>
            </a:rPr>
            <a:t>Dado que esta es una herramienta para la priorización de los impactos a los que se</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debe poner especial cuidado, los Impactos con</a:t>
          </a:r>
          <a:r>
            <a:rPr lang="es-ES_tradnl" sz="1400" b="0" i="0" baseline="0">
              <a:latin typeface="Times New Roman" panose="02020603050405020304" pitchFamily="18" charset="0"/>
              <a:cs typeface="Times New Roman" panose="02020603050405020304" pitchFamily="18" charset="0"/>
            </a:rPr>
            <a:t> Significancia Alta, requieren de controles que impliquen Objetivos, Programas y Metas al igual que los de Significancia Media</a:t>
          </a:r>
          <a:r>
            <a:rPr lang="es-ES_tradnl" sz="1400" b="0" i="0">
              <a:latin typeface="Times New Roman" panose="02020603050405020304" pitchFamily="18" charset="0"/>
              <a:cs typeface="Times New Roman" panose="02020603050405020304" pitchFamily="18" charset="0"/>
            </a:rPr>
            <a:t>   Los impactos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valorados en Significancia</a:t>
          </a:r>
          <a:r>
            <a:rPr lang="es-ES_tradnl" sz="1400" b="0" i="0" baseline="0">
              <a:latin typeface="Times New Roman" panose="02020603050405020304" pitchFamily="18" charset="0"/>
              <a:cs typeface="Times New Roman" panose="02020603050405020304" pitchFamily="18" charset="0"/>
            </a:rPr>
            <a:t> Baja </a:t>
          </a:r>
          <a:r>
            <a:rPr lang="es-ES_tradnl" sz="1400" b="0" i="0">
              <a:latin typeface="Times New Roman" panose="02020603050405020304" pitchFamily="18" charset="0"/>
              <a:cs typeface="Times New Roman" panose="02020603050405020304" pitchFamily="18" charset="0"/>
            </a:rPr>
            <a:t> requieren establecer controles,</a:t>
          </a:r>
          <a:r>
            <a:rPr lang="es-ES_tradnl" sz="1400" b="0" i="0" baseline="0">
              <a:latin typeface="Times New Roman" panose="02020603050405020304" pitchFamily="18" charset="0"/>
              <a:cs typeface="Times New Roman" panose="02020603050405020304" pitchFamily="18" charset="0"/>
            </a:rPr>
            <a:t> es necesario </a:t>
          </a:r>
          <a:r>
            <a:rPr lang="es-ES_tradnl" sz="1400" b="0" i="0">
              <a:latin typeface="Times New Roman" panose="02020603050405020304" pitchFamily="18" charset="0"/>
              <a:cs typeface="Times New Roman" panose="02020603050405020304" pitchFamily="18" charset="0"/>
            </a:rPr>
            <a:t>un seguimiento especial por parte de los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responsables de los procesos, garantizando que las condiciones se mantengan y noincrementen su valoración.</a:t>
          </a:r>
        </a:p>
      </xdr:txBody>
    </xdr:sp>
    <xdr:clientData/>
  </xdr:twoCellAnchor>
  <xdr:twoCellAnchor>
    <xdr:from>
      <xdr:col>8</xdr:col>
      <xdr:colOff>190500</xdr:colOff>
      <xdr:row>57</xdr:row>
      <xdr:rowOff>12700</xdr:rowOff>
    </xdr:from>
    <xdr:to>
      <xdr:col>18</xdr:col>
      <xdr:colOff>0</xdr:colOff>
      <xdr:row>67</xdr:row>
      <xdr:rowOff>101600</xdr:rowOff>
    </xdr:to>
    <xdr:sp macro="" textlink="">
      <xdr:nvSpPr>
        <xdr:cNvPr id="6" name="CuadroTexto 5">
          <a:extLst>
            <a:ext uri="{FF2B5EF4-FFF2-40B4-BE49-F238E27FC236}">
              <a16:creationId xmlns:a16="http://schemas.microsoft.com/office/drawing/2014/main" xmlns="" id="{03098748-EF0D-B845-93D1-C9FFEB1E5F57}"/>
            </a:ext>
          </a:extLst>
        </xdr:cNvPr>
        <xdr:cNvSpPr txBox="1"/>
      </xdr:nvSpPr>
      <xdr:spPr>
        <a:xfrm>
          <a:off x="11137900" y="12471400"/>
          <a:ext cx="8064500" cy="19939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b="1" i="0">
              <a:latin typeface="Times New Roman" panose="02020603050405020304" pitchFamily="18" charset="0"/>
              <a:cs typeface="Times New Roman" panose="02020603050405020304" pitchFamily="18" charset="0"/>
            </a:rPr>
            <a:t>SEGUIMIENTO</a:t>
          </a:r>
        </a:p>
        <a:p>
          <a:r>
            <a:rPr lang="es-ES_tradnl" sz="1400" b="0" i="0">
              <a:latin typeface="Times New Roman" panose="02020603050405020304" pitchFamily="18" charset="0"/>
              <a:cs typeface="Times New Roman" panose="02020603050405020304" pitchFamily="18" charset="0"/>
            </a:rPr>
            <a:t>Una vez documentada la “Matriz de Aspectos e Impactos Ambientales”,  la gerencia de  Control Interno</a:t>
          </a:r>
        </a:p>
        <a:p>
          <a:r>
            <a:rPr lang="es-ES_tradnl" sz="1400" b="0" i="0">
              <a:latin typeface="Times New Roman" panose="02020603050405020304" pitchFamily="18" charset="0"/>
              <a:cs typeface="Times New Roman" panose="02020603050405020304" pitchFamily="18" charset="0"/>
            </a:rPr>
            <a:t>realizará el seguimiento 1 vez al año de manera que se verifique la aplicación de los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controles establecidos allí, con el fin de permitir la actualización de la matriz de riesgos</a:t>
          </a:r>
          <a:r>
            <a:rPr lang="es-ES_tradnl" sz="1400" b="0" i="0" baseline="0">
              <a:latin typeface="Times New Roman" panose="02020603050405020304" pitchFamily="18" charset="0"/>
              <a:cs typeface="Times New Roman" panose="02020603050405020304" pitchFamily="18" charset="0"/>
            </a:rPr>
            <a:t> </a:t>
          </a:r>
          <a:r>
            <a:rPr lang="es-ES_tradnl" sz="1400" b="0" i="0">
              <a:latin typeface="Times New Roman" panose="02020603050405020304" pitchFamily="18" charset="0"/>
              <a:cs typeface="Times New Roman" panose="02020603050405020304" pitchFamily="18" charset="0"/>
            </a:rPr>
            <a:t>ambientales. </a:t>
          </a:r>
        </a:p>
        <a:p>
          <a:r>
            <a:rPr lang="es-ES_tradnl" sz="1400" b="0" i="0">
              <a:latin typeface="Times New Roman" panose="02020603050405020304" pitchFamily="18" charset="0"/>
              <a:cs typeface="Times New Roman" panose="02020603050405020304" pitchFamily="18" charset="0"/>
            </a:rPr>
            <a:t>Cuando ocurra una NO Conformidad , la Alcaldia Distrital de Barranquílla  debe</a:t>
          </a:r>
          <a:r>
            <a:rPr lang="es-ES_tradnl" sz="1400" b="0" i="0" baseline="0">
              <a:latin typeface="Times New Roman" panose="02020603050405020304" pitchFamily="18" charset="0"/>
              <a:cs typeface="Times New Roman" panose="02020603050405020304" pitchFamily="18" charset="0"/>
            </a:rPr>
            <a:t> reaccionar ante la No Conformidad, y cuando sea aplicable tomar acciones para controlarla y corregirla , hacer frente a la consecuencia, incluida la mitigacion de los impactos ambientales  </a:t>
          </a:r>
          <a:endParaRPr lang="es-ES_tradnl" sz="1400" b="0" i="0">
            <a:latin typeface="Times New Roman" panose="02020603050405020304" pitchFamily="18" charset="0"/>
            <a:cs typeface="Times New Roman" panose="02020603050405020304" pitchFamily="18" charset="0"/>
          </a:endParaRPr>
        </a:p>
        <a:p>
          <a:r>
            <a:rPr lang="es-ES_tradnl" sz="1400" b="0" i="0">
              <a:latin typeface="Times New Roman" panose="02020603050405020304" pitchFamily="18" charset="0"/>
              <a:cs typeface="Times New Roman" panose="02020603050405020304" pitchFamily="18" charset="0"/>
            </a:rPr>
            <a:t>La</a:t>
          </a:r>
          <a:r>
            <a:rPr lang="es-ES_tradnl" sz="1400" b="0" i="0" baseline="0">
              <a:latin typeface="Times New Roman" panose="02020603050405020304" pitchFamily="18" charset="0"/>
              <a:cs typeface="Times New Roman" panose="02020603050405020304" pitchFamily="18" charset="0"/>
            </a:rPr>
            <a:t> entidad debe manejar continuamente la conveniencia, adecuación y eficacia del SGA para mejorar su desempeño.</a:t>
          </a:r>
          <a:endParaRPr lang="es-ES_tradnl" sz="1400" b="0" i="0">
            <a:latin typeface="Times New Roman" panose="02020603050405020304" pitchFamily="18" charset="0"/>
            <a:cs typeface="Times New Roman" panose="02020603050405020304" pitchFamily="18" charset="0"/>
          </a:endParaRPr>
        </a:p>
      </xdr:txBody>
    </xdr:sp>
    <xdr:clientData/>
  </xdr:twoCellAnchor>
  <xdr:twoCellAnchor editAs="oneCell">
    <xdr:from>
      <xdr:col>2</xdr:col>
      <xdr:colOff>47625</xdr:colOff>
      <xdr:row>0</xdr:row>
      <xdr:rowOff>28575</xdr:rowOff>
    </xdr:from>
    <xdr:to>
      <xdr:col>11</xdr:col>
      <xdr:colOff>409575</xdr:colOff>
      <xdr:row>5</xdr:row>
      <xdr:rowOff>133350</xdr:rowOff>
    </xdr:to>
    <xdr:pic>
      <xdr:nvPicPr>
        <xdr:cNvPr id="8" name="Imagen 7" descr="C:\Users\rinac\OneDrive\Documentos\Comunicaciones institucional 2020\documentos oficiales\formatos\nuevos_formatos_(sellos)\sellos_códigos_2020.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361" b="10585"/>
        <a:stretch/>
      </xdr:blipFill>
      <xdr:spPr bwMode="auto">
        <a:xfrm>
          <a:off x="1571625" y="28575"/>
          <a:ext cx="10934700" cy="1057275"/>
        </a:xfrm>
        <a:prstGeom prst="rect">
          <a:avLst/>
        </a:prstGeom>
        <a:noFill/>
        <a:ln>
          <a:noFill/>
        </a:ln>
      </xdr:spPr>
    </xdr:pic>
    <xdr:clientData/>
  </xdr:twoCellAnchor>
  <xdr:twoCellAnchor editAs="oneCell">
    <xdr:from>
      <xdr:col>2</xdr:col>
      <xdr:colOff>0</xdr:colOff>
      <xdr:row>68</xdr:row>
      <xdr:rowOff>123825</xdr:rowOff>
    </xdr:from>
    <xdr:to>
      <xdr:col>11</xdr:col>
      <xdr:colOff>433267</xdr:colOff>
      <xdr:row>89</xdr:row>
      <xdr:rowOff>76200</xdr:rowOff>
    </xdr:to>
    <xdr:pic>
      <xdr:nvPicPr>
        <xdr:cNvPr id="9" name="Imagen 8">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62" t="4653"/>
        <a:stretch/>
      </xdr:blipFill>
      <xdr:spPr>
        <a:xfrm>
          <a:off x="1524000" y="13687425"/>
          <a:ext cx="11006017" cy="3952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49466</xdr:colOff>
      <xdr:row>7</xdr:row>
      <xdr:rowOff>235343</xdr:rowOff>
    </xdr:from>
    <xdr:to>
      <xdr:col>1</xdr:col>
      <xdr:colOff>975716</xdr:colOff>
      <xdr:row>8</xdr:row>
      <xdr:rowOff>215318</xdr:rowOff>
    </xdr:to>
    <xdr:sp macro="" textlink="">
      <xdr:nvSpPr>
        <xdr:cNvPr id="4" name="Cuadro de texto 17">
          <a:extLst>
            <a:ext uri="{FF2B5EF4-FFF2-40B4-BE49-F238E27FC236}">
              <a16:creationId xmlns:a16="http://schemas.microsoft.com/office/drawing/2014/main" xmlns="" id="{00000000-0008-0000-0000-000004000000}"/>
            </a:ext>
          </a:extLst>
        </xdr:cNvPr>
        <xdr:cNvSpPr txBox="1"/>
      </xdr:nvSpPr>
      <xdr:spPr>
        <a:xfrm rot="21273962">
          <a:off x="49466" y="3216108"/>
          <a:ext cx="1284838" cy="943681"/>
        </a:xfrm>
        <a:prstGeom prst="rect">
          <a:avLst/>
        </a:prstGeom>
        <a:solidFill>
          <a:schemeClr val="lt1"/>
        </a:solidFill>
        <a:ln w="38100">
          <a:solidFill>
            <a:srgbClr val="FF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s-ES" sz="1100" b="1">
              <a:solidFill>
                <a:srgbClr val="FF0000"/>
              </a:solidFill>
              <a:effectLst/>
              <a:latin typeface="Times New Roman" panose="02020603050405020304" pitchFamily="18" charset="0"/>
              <a:ea typeface="Calibri" panose="020F0502020204030204" pitchFamily="34" charset="0"/>
              <a:cs typeface="Times New Roman" panose="02020603050405020304" pitchFamily="18" charset="0"/>
            </a:rPr>
            <a:t>POR AMOR AL MEDIO AMBIENTE NO IMPRIMA ESTE DOCUMENTO</a:t>
          </a:r>
          <a:endParaRPr lang="es-CO" sz="1100">
            <a:effectLst/>
            <a:latin typeface="Times New Roman" panose="02020603050405020304" pitchFamily="18" charset="0"/>
            <a:ea typeface="Calibri" panose="020F0502020204030204" pitchFamily="34" charset="0"/>
            <a:cs typeface="Times New Roman" panose="02020603050405020304" pitchFamily="18" charset="0"/>
          </a:endParaRPr>
        </a:p>
      </xdr:txBody>
    </xdr:sp>
    <xdr:clientData/>
  </xdr:twoCellAnchor>
  <xdr:twoCellAnchor editAs="oneCell">
    <xdr:from>
      <xdr:col>28</xdr:col>
      <xdr:colOff>0</xdr:colOff>
      <xdr:row>7</xdr:row>
      <xdr:rowOff>0</xdr:rowOff>
    </xdr:from>
    <xdr:to>
      <xdr:col>32</xdr:col>
      <xdr:colOff>462803</xdr:colOff>
      <xdr:row>7</xdr:row>
      <xdr:rowOff>895350</xdr:rowOff>
    </xdr:to>
    <xdr:pic>
      <xdr:nvPicPr>
        <xdr:cNvPr id="5" name="Imagen 4" descr="C:\Users\rinac\OneDrive\Documentos\Comunicaciones institucional 2020\documentos oficiales\formatos\nuevos_formatos_(sellos)\sellos_códigos_2020.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956" b="11764"/>
        <a:stretch/>
      </xdr:blipFill>
      <xdr:spPr bwMode="auto">
        <a:xfrm>
          <a:off x="23622000" y="2980765"/>
          <a:ext cx="9315450" cy="895350"/>
        </a:xfrm>
        <a:prstGeom prst="rect">
          <a:avLst/>
        </a:prstGeom>
        <a:noFill/>
        <a:ln>
          <a:noFill/>
        </a:ln>
      </xdr:spPr>
    </xdr:pic>
    <xdr:clientData/>
  </xdr:twoCellAnchor>
  <xdr:twoCellAnchor editAs="oneCell">
    <xdr:from>
      <xdr:col>2</xdr:col>
      <xdr:colOff>549089</xdr:colOff>
      <xdr:row>0</xdr:row>
      <xdr:rowOff>0</xdr:rowOff>
    </xdr:from>
    <xdr:to>
      <xdr:col>5</xdr:col>
      <xdr:colOff>3746127</xdr:colOff>
      <xdr:row>2</xdr:row>
      <xdr:rowOff>54909</xdr:rowOff>
    </xdr:to>
    <xdr:pic>
      <xdr:nvPicPr>
        <xdr:cNvPr id="8" name="Imagen 7" descr="C:\Users\rinac\OneDrive\Documentos\Comunicaciones institucional 2020\documentos oficiales\formatos\nuevos_formatos_(sellos)\sellos_códigos_2020.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956" b="11764"/>
        <a:stretch/>
      </xdr:blipFill>
      <xdr:spPr bwMode="auto">
        <a:xfrm>
          <a:off x="2151530" y="0"/>
          <a:ext cx="9315450" cy="895350"/>
        </a:xfrm>
        <a:prstGeom prst="rect">
          <a:avLst/>
        </a:prstGeom>
        <a:noFill/>
        <a:ln>
          <a:noFill/>
        </a:ln>
      </xdr:spPr>
    </xdr:pic>
    <xdr:clientData/>
  </xdr:twoCellAnchor>
  <xdr:twoCellAnchor editAs="oneCell">
    <xdr:from>
      <xdr:col>3</xdr:col>
      <xdr:colOff>56030</xdr:colOff>
      <xdr:row>139</xdr:row>
      <xdr:rowOff>190500</xdr:rowOff>
    </xdr:from>
    <xdr:to>
      <xdr:col>9</xdr:col>
      <xdr:colOff>78441</xdr:colOff>
      <xdr:row>158</xdr:row>
      <xdr:rowOff>98379</xdr:rowOff>
    </xdr:to>
    <xdr:pic>
      <xdr:nvPicPr>
        <xdr:cNvPr id="9" name="Imagen 8">
          <a:extLst>
            <a:ext uri="{FF2B5EF4-FFF2-40B4-BE49-F238E27FC236}">
              <a16:creationId xmlns="" xmlns:a16="http://schemas.microsoft.com/office/drawing/2014/main" id="{00000000-0008-0000-0F00-00001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7854" y="98779853"/>
          <a:ext cx="10399058" cy="304552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28575</xdr:colOff>
      <xdr:row>29</xdr:row>
      <xdr:rowOff>95250</xdr:rowOff>
    </xdr:from>
    <xdr:to>
      <xdr:col>6</xdr:col>
      <xdr:colOff>1857376</xdr:colOff>
      <xdr:row>38</xdr:row>
      <xdr:rowOff>164727</xdr:rowOff>
    </xdr:to>
    <xdr:pic>
      <xdr:nvPicPr>
        <xdr:cNvPr id="2" name="Imagen 1">
          <a:extLst>
            <a:ext uri="{FF2B5EF4-FFF2-40B4-BE49-F238E27FC236}">
              <a16:creationId xmlns:a16="http://schemas.microsoft.com/office/drawing/2014/main" xmlns=""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 t="4653"/>
        <a:stretch/>
      </xdr:blipFill>
      <xdr:spPr>
        <a:xfrm>
          <a:off x="2362200" y="28479750"/>
          <a:ext cx="6696076" cy="1698252"/>
        </a:xfrm>
        <a:prstGeom prst="rect">
          <a:avLst/>
        </a:prstGeom>
      </xdr:spPr>
    </xdr:pic>
    <xdr:clientData/>
  </xdr:twoCellAnchor>
  <xdr:twoCellAnchor editAs="oneCell">
    <xdr:from>
      <xdr:col>1</xdr:col>
      <xdr:colOff>838200</xdr:colOff>
      <xdr:row>1</xdr:row>
      <xdr:rowOff>0</xdr:rowOff>
    </xdr:from>
    <xdr:to>
      <xdr:col>7</xdr:col>
      <xdr:colOff>971551</xdr:colOff>
      <xdr:row>5</xdr:row>
      <xdr:rowOff>155121</xdr:rowOff>
    </xdr:to>
    <xdr:pic>
      <xdr:nvPicPr>
        <xdr:cNvPr id="3" name="Imagen 2">
          <a:extLst>
            <a:ext uri="{FF2B5EF4-FFF2-40B4-BE49-F238E27FC236}">
              <a16:creationId xmlns:a16="http://schemas.microsoft.com/office/drawing/2014/main" xmlns="" id="{00000000-0008-0000-0100-000003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8029" b="13194"/>
        <a:stretch/>
      </xdr:blipFill>
      <xdr:spPr>
        <a:xfrm>
          <a:off x="1219200" y="161925"/>
          <a:ext cx="8848726" cy="80282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64"/>
  <sheetViews>
    <sheetView topLeftCell="B4" workbookViewId="0">
      <selection activeCell="C69" sqref="C69"/>
    </sheetView>
  </sheetViews>
  <sheetFormatPr baseColWidth="10" defaultRowHeight="15"/>
  <cols>
    <col min="5" max="5" width="32.42578125" customWidth="1"/>
    <col min="6" max="6" width="46.140625" customWidth="1"/>
  </cols>
  <sheetData>
    <row r="5" spans="13:14">
      <c r="M5" s="58" t="s">
        <v>0</v>
      </c>
      <c r="N5" s="58"/>
    </row>
    <row r="51" spans="2:6" ht="15.75" thickBot="1"/>
    <row r="52" spans="2:6" ht="19.5" thickBot="1">
      <c r="C52" s="543" t="s">
        <v>164</v>
      </c>
      <c r="D52" s="544"/>
      <c r="E52" s="59" t="s">
        <v>165</v>
      </c>
      <c r="F52" s="59" t="s">
        <v>166</v>
      </c>
    </row>
    <row r="53" spans="2:6" ht="19.5" thickBot="1">
      <c r="C53" s="541" t="s">
        <v>167</v>
      </c>
      <c r="D53" s="545"/>
      <c r="E53" s="60" t="s">
        <v>168</v>
      </c>
      <c r="F53" s="61" t="s">
        <v>169</v>
      </c>
    </row>
    <row r="54" spans="2:6" ht="19.5" thickBot="1">
      <c r="C54" s="539" t="s">
        <v>220</v>
      </c>
      <c r="D54" s="540"/>
      <c r="E54" s="62" t="s">
        <v>170</v>
      </c>
      <c r="F54" s="61" t="s">
        <v>169</v>
      </c>
    </row>
    <row r="55" spans="2:6" ht="19.5" thickBot="1">
      <c r="C55" s="541" t="s">
        <v>221</v>
      </c>
      <c r="D55" s="542"/>
      <c r="E55" s="63" t="s">
        <v>171</v>
      </c>
      <c r="F55" s="61" t="s">
        <v>172</v>
      </c>
    </row>
    <row r="56" spans="2:6" ht="19.5" thickBot="1">
      <c r="C56" s="541" t="s">
        <v>222</v>
      </c>
      <c r="D56" s="542"/>
      <c r="E56" s="61" t="s">
        <v>173</v>
      </c>
      <c r="F56" s="61" t="s">
        <v>174</v>
      </c>
    </row>
    <row r="57" spans="2:6" ht="38.25" thickBot="1">
      <c r="C57" s="64"/>
      <c r="D57" s="61" t="s">
        <v>175</v>
      </c>
      <c r="E57" s="65" t="s">
        <v>176</v>
      </c>
      <c r="F57" s="61" t="s">
        <v>177</v>
      </c>
    </row>
    <row r="59" spans="2:6" ht="15.75" thickBot="1"/>
    <row r="60" spans="2:6">
      <c r="B60" s="546" t="s">
        <v>126</v>
      </c>
      <c r="C60" s="547"/>
      <c r="D60" s="548"/>
    </row>
    <row r="61" spans="2:6">
      <c r="B61" s="533" t="s">
        <v>216</v>
      </c>
      <c r="C61" s="534"/>
      <c r="D61" s="535"/>
    </row>
    <row r="62" spans="2:6">
      <c r="B62" s="533" t="s">
        <v>217</v>
      </c>
      <c r="C62" s="534"/>
      <c r="D62" s="535"/>
    </row>
    <row r="63" spans="2:6">
      <c r="B63" s="533" t="s">
        <v>218</v>
      </c>
      <c r="C63" s="534"/>
      <c r="D63" s="535"/>
    </row>
    <row r="64" spans="2:6" ht="15.75" thickBot="1">
      <c r="B64" s="536" t="s">
        <v>219</v>
      </c>
      <c r="C64" s="537"/>
      <c r="D64" s="538"/>
    </row>
  </sheetData>
  <mergeCells count="10">
    <mergeCell ref="C52:D52"/>
    <mergeCell ref="C53:D53"/>
    <mergeCell ref="C56:D56"/>
    <mergeCell ref="B60:D60"/>
    <mergeCell ref="B61:D61"/>
    <mergeCell ref="B62:D62"/>
    <mergeCell ref="B63:D63"/>
    <mergeCell ref="B64:D64"/>
    <mergeCell ref="C54:D54"/>
    <mergeCell ref="C55:D5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74"/>
  <sheetViews>
    <sheetView showGridLines="0" tabSelected="1" zoomScale="85" zoomScaleNormal="85" zoomScalePageLayoutView="85" workbookViewId="0">
      <pane xSplit="3" topLeftCell="D1" activePane="topRight" state="frozen"/>
      <selection pane="topRight" activeCell="E136" sqref="E136:F136"/>
    </sheetView>
  </sheetViews>
  <sheetFormatPr baseColWidth="10" defaultColWidth="10.85546875" defaultRowHeight="12.75"/>
  <cols>
    <col min="1" max="1" width="5.42578125" style="321" customWidth="1"/>
    <col min="2" max="2" width="18.7109375" style="112" customWidth="1"/>
    <col min="3" max="3" width="16.5703125" style="4" customWidth="1"/>
    <col min="4" max="4" width="57.28515625" style="238" customWidth="1"/>
    <col min="5" max="5" width="17.85546875" style="23" customWidth="1"/>
    <col min="6" max="6" width="59.140625" style="424" customWidth="1"/>
    <col min="7" max="7" width="14" style="4" customWidth="1"/>
    <col min="8" max="10" width="3.7109375" style="4" customWidth="1"/>
    <col min="11" max="11" width="5.5703125" style="4" customWidth="1"/>
    <col min="12" max="12" width="4.85546875" style="4" customWidth="1"/>
    <col min="13" max="13" width="0.28515625" style="4" hidden="1" customWidth="1"/>
    <col min="14" max="14" width="4.7109375" style="4" customWidth="1"/>
    <col min="15" max="20" width="5.28515625" style="69" customWidth="1"/>
    <col min="21" max="22" width="5.28515625" style="4" customWidth="1"/>
    <col min="23" max="24" width="8.28515625" style="4" customWidth="1"/>
    <col min="25" max="25" width="14.28515625" style="4" customWidth="1"/>
    <col min="26" max="26" width="36" style="68" customWidth="1"/>
    <col min="27" max="27" width="15.7109375" style="4" customWidth="1"/>
    <col min="28" max="28" width="15" style="23" customWidth="1"/>
    <col min="29" max="29" width="100" style="66" customWidth="1"/>
    <col min="30" max="16384" width="10.85546875" style="4"/>
  </cols>
  <sheetData>
    <row r="1" spans="1:29" ht="45" customHeight="1">
      <c r="B1" s="1"/>
      <c r="C1" s="71"/>
      <c r="D1" s="22"/>
      <c r="E1" s="71"/>
      <c r="F1" s="420"/>
      <c r="G1" s="2"/>
      <c r="H1" s="3"/>
      <c r="I1" s="3"/>
      <c r="J1" s="3"/>
      <c r="K1" s="3"/>
      <c r="L1" s="3"/>
      <c r="M1" s="88"/>
      <c r="N1" s="3"/>
      <c r="O1" s="67"/>
      <c r="P1" s="67"/>
      <c r="Q1" s="67"/>
      <c r="R1" s="67"/>
      <c r="S1" s="67"/>
      <c r="T1" s="67"/>
      <c r="U1" s="191" t="s">
        <v>385</v>
      </c>
      <c r="W1" s="704"/>
      <c r="X1" s="705"/>
      <c r="Y1" s="705"/>
      <c r="Z1" s="705"/>
      <c r="AA1" s="705"/>
    </row>
    <row r="2" spans="1:29" ht="21" customHeight="1">
      <c r="B2" s="1"/>
      <c r="C2" s="5"/>
      <c r="D2" s="22"/>
      <c r="E2" s="54"/>
      <c r="F2" s="421"/>
      <c r="G2" s="552" t="s">
        <v>587</v>
      </c>
      <c r="H2" s="552"/>
      <c r="I2" s="86"/>
      <c r="J2" s="86"/>
      <c r="K2" s="86"/>
      <c r="L2" s="86"/>
      <c r="M2" s="86"/>
      <c r="N2" s="86"/>
      <c r="O2" s="86"/>
      <c r="P2" s="86"/>
      <c r="Q2" s="86"/>
      <c r="R2" s="87"/>
      <c r="S2" s="87"/>
      <c r="T2" s="87"/>
      <c r="U2" s="191"/>
      <c r="V2" s="3"/>
      <c r="W2" s="706"/>
      <c r="X2" s="705"/>
      <c r="Y2" s="705"/>
      <c r="Z2" s="705"/>
      <c r="AA2" s="705"/>
    </row>
    <row r="3" spans="1:29" s="53" customFormat="1" ht="36" customHeight="1">
      <c r="A3" s="321"/>
      <c r="B3" s="113"/>
      <c r="C3" s="114" t="s">
        <v>71</v>
      </c>
      <c r="F3" s="422"/>
      <c r="G3" s="115"/>
      <c r="H3" s="115"/>
      <c r="I3" s="115"/>
      <c r="J3" s="115"/>
      <c r="K3" s="115"/>
      <c r="L3" s="115"/>
      <c r="M3" s="115"/>
      <c r="N3" s="115"/>
      <c r="O3" s="115"/>
      <c r="P3" s="115"/>
      <c r="Q3" s="115"/>
      <c r="R3" s="115"/>
      <c r="S3" s="115"/>
      <c r="T3" s="115"/>
      <c r="U3" s="115"/>
      <c r="V3" s="115"/>
      <c r="W3" s="707"/>
      <c r="X3" s="707"/>
      <c r="Y3" s="707"/>
      <c r="Z3" s="707"/>
      <c r="AA3" s="707"/>
      <c r="AB3" s="356"/>
      <c r="AC3" s="116"/>
    </row>
    <row r="4" spans="1:29" s="53" customFormat="1" ht="25.5" customHeight="1">
      <c r="A4" s="321"/>
      <c r="B4" s="113"/>
      <c r="C4" s="115" t="s">
        <v>71</v>
      </c>
      <c r="D4" s="613" t="s">
        <v>430</v>
      </c>
      <c r="E4" s="614"/>
      <c r="F4" s="614"/>
      <c r="G4" s="614"/>
      <c r="H4" s="115"/>
      <c r="I4" s="57"/>
      <c r="J4" s="57"/>
      <c r="K4" s="57"/>
      <c r="L4" s="57"/>
      <c r="M4" s="57"/>
      <c r="N4" s="57"/>
      <c r="O4" s="57"/>
      <c r="P4" s="57"/>
      <c r="Q4" s="57"/>
      <c r="R4" s="57"/>
      <c r="S4" s="57"/>
      <c r="T4" s="57"/>
      <c r="U4" s="57"/>
      <c r="V4" s="57"/>
      <c r="W4" s="117"/>
      <c r="X4" s="117"/>
      <c r="Y4" s="117"/>
      <c r="Z4" s="117"/>
      <c r="AA4" s="117"/>
      <c r="AB4" s="356"/>
      <c r="AC4" s="116"/>
    </row>
    <row r="5" spans="1:29" s="53" customFormat="1" ht="7.5" customHeight="1" thickBot="1">
      <c r="A5" s="321"/>
      <c r="B5" s="118"/>
      <c r="C5" s="118"/>
      <c r="D5" s="115"/>
      <c r="E5" s="115"/>
      <c r="F5" s="115"/>
      <c r="G5" s="115"/>
      <c r="H5" s="119"/>
      <c r="I5" s="119"/>
      <c r="J5" s="120"/>
      <c r="K5" s="120"/>
      <c r="L5" s="120"/>
      <c r="M5" s="120"/>
      <c r="N5" s="120"/>
      <c r="O5" s="120"/>
      <c r="P5" s="120"/>
      <c r="Q5" s="120"/>
      <c r="R5" s="120"/>
      <c r="S5" s="120"/>
      <c r="T5" s="120"/>
      <c r="U5" s="120"/>
      <c r="V5" s="120"/>
      <c r="W5" s="120"/>
      <c r="X5" s="120"/>
      <c r="Y5" s="120"/>
      <c r="Z5" s="121"/>
      <c r="AA5" s="121"/>
      <c r="AB5" s="121"/>
      <c r="AC5" s="121"/>
    </row>
    <row r="6" spans="1:29" ht="29.25" customHeight="1" thickBot="1">
      <c r="A6" s="685" t="s">
        <v>57</v>
      </c>
      <c r="B6" s="686"/>
      <c r="C6" s="693" t="s">
        <v>207</v>
      </c>
      <c r="D6" s="694"/>
      <c r="E6" s="687" t="s">
        <v>157</v>
      </c>
      <c r="F6" s="688"/>
      <c r="G6" s="688"/>
      <c r="H6" s="676" t="s">
        <v>3</v>
      </c>
      <c r="I6" s="677"/>
      <c r="J6" s="678"/>
      <c r="K6" s="715" t="s">
        <v>4</v>
      </c>
      <c r="L6" s="709"/>
      <c r="M6" s="709"/>
      <c r="N6" s="710"/>
      <c r="O6" s="708" t="s">
        <v>5</v>
      </c>
      <c r="P6" s="709"/>
      <c r="Q6" s="710"/>
      <c r="R6" s="708" t="s">
        <v>2</v>
      </c>
      <c r="S6" s="709"/>
      <c r="T6" s="709"/>
      <c r="U6" s="709"/>
      <c r="V6" s="710"/>
      <c r="W6" s="711" t="s">
        <v>6</v>
      </c>
      <c r="X6" s="711" t="s">
        <v>7</v>
      </c>
      <c r="Y6" s="713" t="s">
        <v>8</v>
      </c>
      <c r="Z6" s="702" t="s">
        <v>29</v>
      </c>
      <c r="AA6" s="716" t="s">
        <v>59</v>
      </c>
      <c r="AB6" s="717"/>
      <c r="AC6" s="718"/>
    </row>
    <row r="7" spans="1:29" s="53" customFormat="1" ht="69.75" customHeight="1" thickTop="1" thickBot="1">
      <c r="A7" s="320" t="s">
        <v>9</v>
      </c>
      <c r="B7" s="142" t="s">
        <v>206</v>
      </c>
      <c r="C7" s="143" t="s">
        <v>159</v>
      </c>
      <c r="D7" s="143" t="s">
        <v>160</v>
      </c>
      <c r="E7" s="144" t="s">
        <v>161</v>
      </c>
      <c r="F7" s="145" t="s">
        <v>162</v>
      </c>
      <c r="G7" s="243" t="s">
        <v>163</v>
      </c>
      <c r="H7" s="269" t="s">
        <v>15</v>
      </c>
      <c r="I7" s="146" t="s">
        <v>16</v>
      </c>
      <c r="J7" s="270" t="s">
        <v>17</v>
      </c>
      <c r="K7" s="257" t="s">
        <v>18</v>
      </c>
      <c r="L7" s="147" t="s">
        <v>19</v>
      </c>
      <c r="M7" s="148" t="s">
        <v>208</v>
      </c>
      <c r="N7" s="149" t="s">
        <v>20</v>
      </c>
      <c r="O7" s="147" t="s">
        <v>21</v>
      </c>
      <c r="P7" s="147" t="s">
        <v>22</v>
      </c>
      <c r="Q7" s="150" t="s">
        <v>23</v>
      </c>
      <c r="R7" s="147" t="s">
        <v>24</v>
      </c>
      <c r="S7" s="151" t="s">
        <v>25</v>
      </c>
      <c r="T7" s="146" t="s">
        <v>26</v>
      </c>
      <c r="U7" s="152" t="s">
        <v>27</v>
      </c>
      <c r="V7" s="57" t="s">
        <v>28</v>
      </c>
      <c r="W7" s="712"/>
      <c r="X7" s="712"/>
      <c r="Y7" s="714"/>
      <c r="Z7" s="703"/>
      <c r="AA7" s="498" t="s">
        <v>30</v>
      </c>
      <c r="AB7" s="497" t="s">
        <v>487</v>
      </c>
      <c r="AC7" s="499" t="s">
        <v>585</v>
      </c>
    </row>
    <row r="8" spans="1:29" ht="75.75" customHeight="1">
      <c r="A8" s="699">
        <v>1</v>
      </c>
      <c r="B8" s="669" t="s">
        <v>273</v>
      </c>
      <c r="C8" s="122" t="s">
        <v>236</v>
      </c>
      <c r="D8" s="308" t="s">
        <v>138</v>
      </c>
      <c r="E8" s="72" t="s">
        <v>344</v>
      </c>
      <c r="F8" s="301" t="s">
        <v>346</v>
      </c>
      <c r="G8" s="244" t="s">
        <v>348</v>
      </c>
      <c r="H8" s="271" t="s">
        <v>33</v>
      </c>
      <c r="I8" s="90"/>
      <c r="J8" s="272"/>
      <c r="K8" s="258">
        <v>10</v>
      </c>
      <c r="L8" s="78">
        <v>5</v>
      </c>
      <c r="M8" s="78"/>
      <c r="N8" s="78">
        <f>K8*L8</f>
        <v>50</v>
      </c>
      <c r="O8" s="78">
        <v>1</v>
      </c>
      <c r="P8" s="78">
        <v>10</v>
      </c>
      <c r="Q8" s="85">
        <f>O8*P8</f>
        <v>10</v>
      </c>
      <c r="R8" s="85">
        <v>10</v>
      </c>
      <c r="S8" s="85">
        <v>10</v>
      </c>
      <c r="T8" s="85">
        <v>1</v>
      </c>
      <c r="U8" s="85">
        <f>(R8*3.5)+(S8*3.5)+(T8*3)</f>
        <v>73</v>
      </c>
      <c r="V8" s="85">
        <v>-1</v>
      </c>
      <c r="W8" s="94">
        <f>((N8*0.5)+(Q8*0.35)+(U8*0.15))*V8</f>
        <v>-39.450000000000003</v>
      </c>
      <c r="X8" s="96" t="str">
        <f>IF(W8&lt;=-75,"ALTA",IF(W8&gt;=-39,"BAJA o N. S.","MEDIA"))</f>
        <v>MEDIA</v>
      </c>
      <c r="Y8" s="205" t="s">
        <v>186</v>
      </c>
      <c r="Z8" s="217" t="s">
        <v>426</v>
      </c>
      <c r="AA8" s="331" t="s">
        <v>199</v>
      </c>
      <c r="AB8" s="205" t="s">
        <v>454</v>
      </c>
      <c r="AC8" s="351" t="s">
        <v>567</v>
      </c>
    </row>
    <row r="9" spans="1:29" ht="78" customHeight="1">
      <c r="A9" s="700"/>
      <c r="B9" s="670"/>
      <c r="C9" s="109" t="s">
        <v>228</v>
      </c>
      <c r="D9" s="19" t="s">
        <v>237</v>
      </c>
      <c r="E9" s="139" t="s">
        <v>264</v>
      </c>
      <c r="F9" s="306" t="s">
        <v>188</v>
      </c>
      <c r="G9" s="245" t="s">
        <v>101</v>
      </c>
      <c r="H9" s="273" t="s">
        <v>38</v>
      </c>
      <c r="I9" s="240"/>
      <c r="J9" s="274"/>
      <c r="K9" s="259">
        <v>10</v>
      </c>
      <c r="L9" s="79">
        <v>5</v>
      </c>
      <c r="M9" s="79"/>
      <c r="N9" s="79">
        <f t="shared" ref="N9:N61" si="0">K9*L9</f>
        <v>50</v>
      </c>
      <c r="O9" s="79">
        <v>1</v>
      </c>
      <c r="P9" s="79">
        <v>10</v>
      </c>
      <c r="Q9" s="140">
        <f>O9*P9</f>
        <v>10</v>
      </c>
      <c r="R9" s="140">
        <v>10</v>
      </c>
      <c r="S9" s="140">
        <v>1</v>
      </c>
      <c r="T9" s="140">
        <v>1</v>
      </c>
      <c r="U9" s="140">
        <f t="shared" ref="U9:U27" si="1">(R9*3.5)+(S9*3.5)+(T9*3)</f>
        <v>41.5</v>
      </c>
      <c r="V9" s="140">
        <v>-1</v>
      </c>
      <c r="W9" s="141">
        <f t="shared" ref="W9:W61" si="2">((N9*0.5)+(Q9*0.35)+(U9*0.15))*V9</f>
        <v>-34.725000000000001</v>
      </c>
      <c r="X9" s="138" t="str">
        <f t="shared" ref="X9:X59" si="3">IF(W9&lt;=-75,"ALTA",IF(W9&gt;=-39,"BAJA o N. S.","MEDIA"))</f>
        <v>BAJA o N. S.</v>
      </c>
      <c r="Y9" s="206" t="s">
        <v>191</v>
      </c>
      <c r="Z9" s="214" t="s">
        <v>333</v>
      </c>
      <c r="AA9" s="189" t="s">
        <v>543</v>
      </c>
      <c r="AB9" s="206" t="s">
        <v>435</v>
      </c>
      <c r="AC9" s="361" t="s">
        <v>571</v>
      </c>
    </row>
    <row r="10" spans="1:29" ht="72.75" customHeight="1">
      <c r="A10" s="700"/>
      <c r="B10" s="670"/>
      <c r="C10" s="233" t="s">
        <v>230</v>
      </c>
      <c r="D10" s="298" t="s">
        <v>241</v>
      </c>
      <c r="E10" s="237" t="s">
        <v>35</v>
      </c>
      <c r="F10" s="415" t="s">
        <v>278</v>
      </c>
      <c r="G10" s="246" t="s">
        <v>52</v>
      </c>
      <c r="H10" s="275" t="s">
        <v>38</v>
      </c>
      <c r="I10" s="229"/>
      <c r="J10" s="276"/>
      <c r="K10" s="260">
        <v>1</v>
      </c>
      <c r="L10" s="228">
        <v>1</v>
      </c>
      <c r="M10" s="228"/>
      <c r="N10" s="228">
        <f>K10*L10</f>
        <v>1</v>
      </c>
      <c r="O10" s="228">
        <v>1</v>
      </c>
      <c r="P10" s="228">
        <v>10</v>
      </c>
      <c r="Q10" s="235">
        <f>O10*P10</f>
        <v>10</v>
      </c>
      <c r="R10" s="235">
        <v>10</v>
      </c>
      <c r="S10" s="235">
        <v>1</v>
      </c>
      <c r="T10" s="235">
        <v>1</v>
      </c>
      <c r="U10" s="235">
        <f>(R10*3.5)+(S10*3.5)+(T10*3)</f>
        <v>41.5</v>
      </c>
      <c r="V10" s="235">
        <v>-1</v>
      </c>
      <c r="W10" s="234">
        <f>((N10*0.5)+(Q10*0.35)+(U10*0.15))*V10</f>
        <v>-10.225</v>
      </c>
      <c r="X10" s="232" t="str">
        <f>IF(W10&lt;=-75,"ALTA",IF(W10&gt;=-39,"BAJA o N. S.","MEDIA"))</f>
        <v>BAJA o N. S.</v>
      </c>
      <c r="Y10" s="239" t="s">
        <v>191</v>
      </c>
      <c r="Z10" s="214" t="s">
        <v>488</v>
      </c>
      <c r="AA10" s="189" t="s">
        <v>544</v>
      </c>
      <c r="AB10" s="206" t="s">
        <v>436</v>
      </c>
      <c r="AC10" s="352" t="s">
        <v>496</v>
      </c>
    </row>
    <row r="11" spans="1:29" ht="42" customHeight="1">
      <c r="A11" s="700"/>
      <c r="B11" s="670"/>
      <c r="C11" s="596" t="s">
        <v>152</v>
      </c>
      <c r="D11" s="617" t="s">
        <v>238</v>
      </c>
      <c r="E11" s="616" t="s">
        <v>41</v>
      </c>
      <c r="F11" s="619" t="s">
        <v>272</v>
      </c>
      <c r="G11" s="555" t="s">
        <v>42</v>
      </c>
      <c r="H11" s="553" t="s">
        <v>38</v>
      </c>
      <c r="I11" s="557"/>
      <c r="J11" s="583"/>
      <c r="K11" s="561">
        <v>10</v>
      </c>
      <c r="L11" s="559">
        <v>5</v>
      </c>
      <c r="M11" s="559"/>
      <c r="N11" s="559">
        <f>K11*L11</f>
        <v>50</v>
      </c>
      <c r="O11" s="559">
        <v>1</v>
      </c>
      <c r="P11" s="559">
        <v>10</v>
      </c>
      <c r="Q11" s="566">
        <f>O11*P11</f>
        <v>10</v>
      </c>
      <c r="R11" s="566">
        <v>10</v>
      </c>
      <c r="S11" s="566">
        <v>1</v>
      </c>
      <c r="T11" s="566">
        <v>1</v>
      </c>
      <c r="U11" s="566">
        <f t="shared" si="1"/>
        <v>41.5</v>
      </c>
      <c r="V11" s="566">
        <v>-1</v>
      </c>
      <c r="W11" s="568">
        <f>((N11*0.5)+(Q11*0.35)+(U11*0.15))*V11</f>
        <v>-34.725000000000001</v>
      </c>
      <c r="X11" s="571" t="str">
        <f t="shared" si="3"/>
        <v>BAJA o N. S.</v>
      </c>
      <c r="Y11" s="586" t="s">
        <v>191</v>
      </c>
      <c r="Z11" s="214" t="s">
        <v>406</v>
      </c>
      <c r="AA11" s="189" t="s">
        <v>408</v>
      </c>
      <c r="AB11" s="206" t="s">
        <v>435</v>
      </c>
      <c r="AC11" s="352" t="s">
        <v>566</v>
      </c>
    </row>
    <row r="12" spans="1:29" ht="42" customHeight="1">
      <c r="A12" s="700"/>
      <c r="B12" s="670"/>
      <c r="C12" s="595"/>
      <c r="D12" s="618"/>
      <c r="E12" s="601"/>
      <c r="F12" s="609"/>
      <c r="G12" s="556"/>
      <c r="H12" s="554"/>
      <c r="I12" s="585"/>
      <c r="J12" s="584"/>
      <c r="K12" s="592"/>
      <c r="L12" s="590"/>
      <c r="M12" s="590"/>
      <c r="N12" s="590"/>
      <c r="O12" s="590"/>
      <c r="P12" s="590"/>
      <c r="Q12" s="567"/>
      <c r="R12" s="567"/>
      <c r="S12" s="567"/>
      <c r="T12" s="567"/>
      <c r="U12" s="567"/>
      <c r="V12" s="567"/>
      <c r="W12" s="581"/>
      <c r="X12" s="579"/>
      <c r="Y12" s="587"/>
      <c r="Z12" s="214" t="s">
        <v>434</v>
      </c>
      <c r="AA12" s="189" t="s">
        <v>545</v>
      </c>
      <c r="AB12" s="206" t="s">
        <v>435</v>
      </c>
      <c r="AC12" s="352" t="s">
        <v>470</v>
      </c>
    </row>
    <row r="13" spans="1:29" ht="58.5" customHeight="1" thickBot="1">
      <c r="A13" s="700"/>
      <c r="B13" s="670"/>
      <c r="C13" s="349" t="s">
        <v>239</v>
      </c>
      <c r="D13" s="348" t="s">
        <v>240</v>
      </c>
      <c r="E13" s="344" t="s">
        <v>31</v>
      </c>
      <c r="F13" s="392" t="s">
        <v>276</v>
      </c>
      <c r="G13" s="343" t="s">
        <v>46</v>
      </c>
      <c r="H13" s="342" t="s">
        <v>38</v>
      </c>
      <c r="I13" s="341"/>
      <c r="J13" s="340"/>
      <c r="K13" s="347">
        <v>10</v>
      </c>
      <c r="L13" s="346">
        <v>5</v>
      </c>
      <c r="M13" s="346"/>
      <c r="N13" s="346">
        <f t="shared" si="0"/>
        <v>50</v>
      </c>
      <c r="O13" s="346">
        <v>1</v>
      </c>
      <c r="P13" s="346">
        <v>10</v>
      </c>
      <c r="Q13" s="345">
        <f>O13*P13</f>
        <v>10</v>
      </c>
      <c r="R13" s="345">
        <v>10</v>
      </c>
      <c r="S13" s="345">
        <v>10</v>
      </c>
      <c r="T13" s="345">
        <v>1</v>
      </c>
      <c r="U13" s="345">
        <f t="shared" si="1"/>
        <v>73</v>
      </c>
      <c r="V13" s="345">
        <v>-1</v>
      </c>
      <c r="W13" s="339">
        <f t="shared" si="2"/>
        <v>-39.450000000000003</v>
      </c>
      <c r="X13" s="338" t="str">
        <f t="shared" si="3"/>
        <v>MEDIA</v>
      </c>
      <c r="Y13" s="350" t="s">
        <v>191</v>
      </c>
      <c r="Z13" s="219" t="s">
        <v>450</v>
      </c>
      <c r="AA13" s="160" t="s">
        <v>546</v>
      </c>
      <c r="AB13" s="207" t="s">
        <v>436</v>
      </c>
      <c r="AC13" s="364" t="s">
        <v>471</v>
      </c>
    </row>
    <row r="14" spans="1:29" ht="69" customHeight="1">
      <c r="A14" s="699">
        <v>2</v>
      </c>
      <c r="B14" s="669" t="s">
        <v>287</v>
      </c>
      <c r="C14" s="594" t="s">
        <v>180</v>
      </c>
      <c r="D14" s="695" t="s">
        <v>303</v>
      </c>
      <c r="E14" s="600" t="s">
        <v>181</v>
      </c>
      <c r="F14" s="656" t="s">
        <v>183</v>
      </c>
      <c r="G14" s="652" t="s">
        <v>184</v>
      </c>
      <c r="H14" s="651" t="s">
        <v>38</v>
      </c>
      <c r="I14" s="610"/>
      <c r="J14" s="628"/>
      <c r="K14" s="643">
        <v>10</v>
      </c>
      <c r="L14" s="589">
        <v>5</v>
      </c>
      <c r="M14" s="589"/>
      <c r="N14" s="589">
        <f t="shared" si="0"/>
        <v>50</v>
      </c>
      <c r="O14" s="589">
        <v>1</v>
      </c>
      <c r="P14" s="589">
        <v>10</v>
      </c>
      <c r="Q14" s="582">
        <f t="shared" ref="Q14:Q58" si="4">O14*P14</f>
        <v>10</v>
      </c>
      <c r="R14" s="582">
        <v>5</v>
      </c>
      <c r="S14" s="582">
        <v>5</v>
      </c>
      <c r="T14" s="582">
        <v>1</v>
      </c>
      <c r="U14" s="582">
        <f t="shared" si="1"/>
        <v>38</v>
      </c>
      <c r="V14" s="582">
        <v>1</v>
      </c>
      <c r="W14" s="580">
        <f>((N14*0.5)+(Q14*0.35)+(U14*0.15))*V14</f>
        <v>34.200000000000003</v>
      </c>
      <c r="X14" s="578" t="str">
        <f t="shared" si="3"/>
        <v>BAJA o N. S.</v>
      </c>
      <c r="Y14" s="591" t="s">
        <v>334</v>
      </c>
      <c r="Z14" s="217" t="s">
        <v>409</v>
      </c>
      <c r="AA14" s="389" t="s">
        <v>199</v>
      </c>
      <c r="AB14" s="411" t="s">
        <v>454</v>
      </c>
      <c r="AC14" s="363" t="s">
        <v>567</v>
      </c>
    </row>
    <row r="15" spans="1:29" ht="51" customHeight="1">
      <c r="A15" s="700"/>
      <c r="B15" s="670"/>
      <c r="C15" s="595"/>
      <c r="D15" s="696"/>
      <c r="E15" s="601"/>
      <c r="F15" s="657"/>
      <c r="G15" s="654"/>
      <c r="H15" s="554"/>
      <c r="I15" s="585"/>
      <c r="J15" s="584"/>
      <c r="K15" s="592"/>
      <c r="L15" s="590"/>
      <c r="M15" s="590"/>
      <c r="N15" s="590"/>
      <c r="O15" s="590"/>
      <c r="P15" s="590"/>
      <c r="Q15" s="567"/>
      <c r="R15" s="567"/>
      <c r="S15" s="567"/>
      <c r="T15" s="567"/>
      <c r="U15" s="567"/>
      <c r="V15" s="567"/>
      <c r="W15" s="581"/>
      <c r="X15" s="579"/>
      <c r="Y15" s="587"/>
      <c r="Z15" s="214" t="s">
        <v>489</v>
      </c>
      <c r="AA15" s="189" t="s">
        <v>547</v>
      </c>
      <c r="AB15" s="206" t="s">
        <v>436</v>
      </c>
      <c r="AC15" s="352" t="s">
        <v>497</v>
      </c>
    </row>
    <row r="16" spans="1:29" ht="48" customHeight="1">
      <c r="A16" s="700"/>
      <c r="B16" s="670"/>
      <c r="C16" s="596" t="s">
        <v>134</v>
      </c>
      <c r="D16" s="622" t="s">
        <v>292</v>
      </c>
      <c r="E16" s="616" t="s">
        <v>344</v>
      </c>
      <c r="F16" s="644" t="s">
        <v>347</v>
      </c>
      <c r="G16" s="602" t="s">
        <v>345</v>
      </c>
      <c r="H16" s="553" t="s">
        <v>38</v>
      </c>
      <c r="I16" s="557"/>
      <c r="J16" s="583"/>
      <c r="K16" s="631">
        <v>10</v>
      </c>
      <c r="L16" s="559">
        <v>5</v>
      </c>
      <c r="M16" s="559"/>
      <c r="N16" s="559">
        <f t="shared" si="0"/>
        <v>50</v>
      </c>
      <c r="O16" s="559">
        <v>1</v>
      </c>
      <c r="P16" s="559">
        <v>10</v>
      </c>
      <c r="Q16" s="566">
        <f t="shared" si="4"/>
        <v>10</v>
      </c>
      <c r="R16" s="566">
        <v>5</v>
      </c>
      <c r="S16" s="566">
        <v>10</v>
      </c>
      <c r="T16" s="566">
        <v>1</v>
      </c>
      <c r="U16" s="566">
        <f t="shared" si="1"/>
        <v>55.5</v>
      </c>
      <c r="V16" s="566">
        <v>-1</v>
      </c>
      <c r="W16" s="568">
        <f t="shared" si="2"/>
        <v>-36.825000000000003</v>
      </c>
      <c r="X16" s="571" t="str">
        <f t="shared" si="3"/>
        <v>BAJA o N. S.</v>
      </c>
      <c r="Y16" s="563" t="s">
        <v>334</v>
      </c>
      <c r="Z16" s="214" t="s">
        <v>333</v>
      </c>
      <c r="AA16" s="189" t="s">
        <v>548</v>
      </c>
      <c r="AB16" s="206" t="s">
        <v>435</v>
      </c>
      <c r="AC16" s="352" t="s">
        <v>473</v>
      </c>
    </row>
    <row r="17" spans="1:29" ht="37.5" customHeight="1" thickBot="1">
      <c r="A17" s="701"/>
      <c r="B17" s="671"/>
      <c r="C17" s="597"/>
      <c r="D17" s="623"/>
      <c r="E17" s="621"/>
      <c r="F17" s="645"/>
      <c r="G17" s="603"/>
      <c r="H17" s="599"/>
      <c r="I17" s="598"/>
      <c r="J17" s="630"/>
      <c r="K17" s="637"/>
      <c r="L17" s="588"/>
      <c r="M17" s="588"/>
      <c r="N17" s="588"/>
      <c r="O17" s="588"/>
      <c r="P17" s="588"/>
      <c r="Q17" s="575"/>
      <c r="R17" s="575"/>
      <c r="S17" s="575"/>
      <c r="T17" s="575"/>
      <c r="U17" s="575"/>
      <c r="V17" s="575"/>
      <c r="W17" s="570"/>
      <c r="X17" s="573"/>
      <c r="Y17" s="565"/>
      <c r="Z17" s="218" t="s">
        <v>405</v>
      </c>
      <c r="AA17" s="204" t="s">
        <v>408</v>
      </c>
      <c r="AB17" s="336" t="s">
        <v>435</v>
      </c>
      <c r="AC17" s="352" t="s">
        <v>566</v>
      </c>
    </row>
    <row r="18" spans="1:29" ht="87" customHeight="1">
      <c r="A18" s="699">
        <v>3</v>
      </c>
      <c r="B18" s="689" t="s">
        <v>225</v>
      </c>
      <c r="C18" s="122" t="s">
        <v>134</v>
      </c>
      <c r="D18" s="308" t="s">
        <v>295</v>
      </c>
      <c r="E18" s="72" t="s">
        <v>344</v>
      </c>
      <c r="F18" s="301" t="s">
        <v>347</v>
      </c>
      <c r="G18" s="244" t="s">
        <v>348</v>
      </c>
      <c r="H18" s="271" t="s">
        <v>38</v>
      </c>
      <c r="I18" s="90"/>
      <c r="J18" s="272"/>
      <c r="K18" s="258">
        <v>10</v>
      </c>
      <c r="L18" s="78">
        <v>5</v>
      </c>
      <c r="M18" s="78"/>
      <c r="N18" s="78">
        <f t="shared" si="0"/>
        <v>50</v>
      </c>
      <c r="O18" s="78">
        <v>1</v>
      </c>
      <c r="P18" s="78">
        <v>10</v>
      </c>
      <c r="Q18" s="85">
        <f t="shared" si="4"/>
        <v>10</v>
      </c>
      <c r="R18" s="85">
        <v>10</v>
      </c>
      <c r="S18" s="85">
        <v>10</v>
      </c>
      <c r="T18" s="85">
        <v>1</v>
      </c>
      <c r="U18" s="85">
        <f t="shared" si="1"/>
        <v>73</v>
      </c>
      <c r="V18" s="85">
        <v>-1</v>
      </c>
      <c r="W18" s="94">
        <f t="shared" si="2"/>
        <v>-39.450000000000003</v>
      </c>
      <c r="X18" s="96" t="str">
        <f t="shared" si="3"/>
        <v>MEDIA</v>
      </c>
      <c r="Y18" s="205" t="s">
        <v>335</v>
      </c>
      <c r="Z18" s="213" t="s">
        <v>404</v>
      </c>
      <c r="AA18" s="96" t="s">
        <v>199</v>
      </c>
      <c r="AB18" s="205" t="s">
        <v>435</v>
      </c>
      <c r="AC18" s="352" t="s">
        <v>565</v>
      </c>
    </row>
    <row r="19" spans="1:29" ht="60.75" customHeight="1">
      <c r="A19" s="700"/>
      <c r="B19" s="690"/>
      <c r="C19" s="596" t="s">
        <v>232</v>
      </c>
      <c r="D19" s="697" t="s">
        <v>277</v>
      </c>
      <c r="E19" s="616" t="s">
        <v>349</v>
      </c>
      <c r="F19" s="644" t="s">
        <v>350</v>
      </c>
      <c r="G19" s="602" t="s">
        <v>348</v>
      </c>
      <c r="H19" s="553" t="s">
        <v>38</v>
      </c>
      <c r="I19" s="557" t="s">
        <v>71</v>
      </c>
      <c r="J19" s="583"/>
      <c r="K19" s="631">
        <v>10</v>
      </c>
      <c r="L19" s="559">
        <v>5</v>
      </c>
      <c r="M19" s="559"/>
      <c r="N19" s="559">
        <f t="shared" si="0"/>
        <v>50</v>
      </c>
      <c r="O19" s="559">
        <v>1</v>
      </c>
      <c r="P19" s="559">
        <v>10</v>
      </c>
      <c r="Q19" s="566">
        <f t="shared" si="4"/>
        <v>10</v>
      </c>
      <c r="R19" s="566">
        <v>10</v>
      </c>
      <c r="S19" s="566">
        <v>1</v>
      </c>
      <c r="T19" s="566">
        <v>1</v>
      </c>
      <c r="U19" s="566">
        <f t="shared" si="1"/>
        <v>41.5</v>
      </c>
      <c r="V19" s="566">
        <v>-1</v>
      </c>
      <c r="W19" s="568">
        <f t="shared" si="2"/>
        <v>-34.725000000000001</v>
      </c>
      <c r="X19" s="571" t="str">
        <f t="shared" si="3"/>
        <v>BAJA o N. S.</v>
      </c>
      <c r="Y19" s="586" t="s">
        <v>335</v>
      </c>
      <c r="Z19" s="214" t="s">
        <v>488</v>
      </c>
      <c r="AA19" s="189" t="s">
        <v>549</v>
      </c>
      <c r="AB19" s="206" t="s">
        <v>435</v>
      </c>
      <c r="AC19" s="352" t="s">
        <v>498</v>
      </c>
    </row>
    <row r="20" spans="1:29" ht="50.25" customHeight="1">
      <c r="A20" s="700"/>
      <c r="B20" s="690"/>
      <c r="C20" s="595"/>
      <c r="D20" s="698"/>
      <c r="E20" s="601"/>
      <c r="F20" s="648"/>
      <c r="G20" s="649"/>
      <c r="H20" s="554"/>
      <c r="I20" s="585"/>
      <c r="J20" s="584"/>
      <c r="K20" s="627"/>
      <c r="L20" s="590"/>
      <c r="M20" s="590"/>
      <c r="N20" s="590"/>
      <c r="O20" s="590"/>
      <c r="P20" s="590"/>
      <c r="Q20" s="567"/>
      <c r="R20" s="567"/>
      <c r="S20" s="567"/>
      <c r="T20" s="567"/>
      <c r="U20" s="567"/>
      <c r="V20" s="567"/>
      <c r="W20" s="581"/>
      <c r="X20" s="579"/>
      <c r="Y20" s="587"/>
      <c r="Z20" s="214" t="s">
        <v>479</v>
      </c>
      <c r="AA20" s="189" t="s">
        <v>550</v>
      </c>
      <c r="AB20" s="206" t="s">
        <v>437</v>
      </c>
      <c r="AC20" s="352" t="s">
        <v>580</v>
      </c>
    </row>
    <row r="21" spans="1:29" ht="54.75" customHeight="1">
      <c r="A21" s="700"/>
      <c r="B21" s="690"/>
      <c r="C21" s="109" t="s">
        <v>230</v>
      </c>
      <c r="D21" s="309" t="s">
        <v>243</v>
      </c>
      <c r="E21" s="128" t="s">
        <v>275</v>
      </c>
      <c r="F21" s="304" t="s">
        <v>374</v>
      </c>
      <c r="G21" s="247" t="s">
        <v>271</v>
      </c>
      <c r="H21" s="273" t="s">
        <v>38</v>
      </c>
      <c r="I21" s="240"/>
      <c r="J21" s="274"/>
      <c r="K21" s="259">
        <v>1</v>
      </c>
      <c r="L21" s="79">
        <v>1</v>
      </c>
      <c r="M21" s="79"/>
      <c r="N21" s="79">
        <f t="shared" si="0"/>
        <v>1</v>
      </c>
      <c r="O21" s="79">
        <v>1</v>
      </c>
      <c r="P21" s="79">
        <v>10</v>
      </c>
      <c r="Q21" s="80">
        <f t="shared" si="4"/>
        <v>10</v>
      </c>
      <c r="R21" s="80">
        <v>10</v>
      </c>
      <c r="S21" s="80">
        <v>1</v>
      </c>
      <c r="T21" s="80">
        <v>1</v>
      </c>
      <c r="U21" s="80">
        <f t="shared" si="1"/>
        <v>41.5</v>
      </c>
      <c r="V21" s="80">
        <v>-1</v>
      </c>
      <c r="W21" s="127">
        <f t="shared" si="2"/>
        <v>-10.225</v>
      </c>
      <c r="X21" s="124" t="str">
        <f t="shared" si="3"/>
        <v>BAJA o N. S.</v>
      </c>
      <c r="Y21" s="206" t="s">
        <v>335</v>
      </c>
      <c r="Z21" s="214" t="s">
        <v>403</v>
      </c>
      <c r="AA21" s="189" t="s">
        <v>414</v>
      </c>
      <c r="AB21" s="206" t="s">
        <v>435</v>
      </c>
      <c r="AC21" s="352" t="s">
        <v>566</v>
      </c>
    </row>
    <row r="22" spans="1:29" ht="57.75" customHeight="1">
      <c r="A22" s="700"/>
      <c r="B22" s="691"/>
      <c r="C22" s="596" t="s">
        <v>152</v>
      </c>
      <c r="D22" s="622" t="s">
        <v>280</v>
      </c>
      <c r="E22" s="616" t="s">
        <v>41</v>
      </c>
      <c r="F22" s="619" t="s">
        <v>284</v>
      </c>
      <c r="G22" s="667" t="s">
        <v>42</v>
      </c>
      <c r="H22" s="553" t="s">
        <v>38</v>
      </c>
      <c r="I22" s="557"/>
      <c r="J22" s="583"/>
      <c r="K22" s="631">
        <v>10</v>
      </c>
      <c r="L22" s="559">
        <v>5</v>
      </c>
      <c r="M22" s="559"/>
      <c r="N22" s="559">
        <f t="shared" si="0"/>
        <v>50</v>
      </c>
      <c r="O22" s="559">
        <v>1</v>
      </c>
      <c r="P22" s="559">
        <v>10</v>
      </c>
      <c r="Q22" s="566">
        <f t="shared" si="4"/>
        <v>10</v>
      </c>
      <c r="R22" s="566">
        <v>10</v>
      </c>
      <c r="S22" s="566">
        <v>1</v>
      </c>
      <c r="T22" s="566">
        <v>1</v>
      </c>
      <c r="U22" s="566">
        <f t="shared" si="1"/>
        <v>41.5</v>
      </c>
      <c r="V22" s="566">
        <v>-1</v>
      </c>
      <c r="W22" s="568">
        <f t="shared" si="2"/>
        <v>-34.725000000000001</v>
      </c>
      <c r="X22" s="571" t="str">
        <f t="shared" si="3"/>
        <v>BAJA o N. S.</v>
      </c>
      <c r="Y22" s="563" t="s">
        <v>335</v>
      </c>
      <c r="Z22" s="215" t="s">
        <v>333</v>
      </c>
      <c r="AA22" s="201" t="s">
        <v>546</v>
      </c>
      <c r="AB22" s="333" t="s">
        <v>435</v>
      </c>
      <c r="AC22" s="352" t="s">
        <v>472</v>
      </c>
    </row>
    <row r="23" spans="1:29" ht="51" customHeight="1">
      <c r="A23" s="700"/>
      <c r="B23" s="691"/>
      <c r="C23" s="595"/>
      <c r="D23" s="624"/>
      <c r="E23" s="601"/>
      <c r="F23" s="609"/>
      <c r="G23" s="663"/>
      <c r="H23" s="554"/>
      <c r="I23" s="585"/>
      <c r="J23" s="584"/>
      <c r="K23" s="627"/>
      <c r="L23" s="590"/>
      <c r="M23" s="590"/>
      <c r="N23" s="590"/>
      <c r="O23" s="590"/>
      <c r="P23" s="590"/>
      <c r="Q23" s="567"/>
      <c r="R23" s="567"/>
      <c r="S23" s="567"/>
      <c r="T23" s="567"/>
      <c r="U23" s="567"/>
      <c r="V23" s="567"/>
      <c r="W23" s="581"/>
      <c r="X23" s="579"/>
      <c r="Y23" s="577"/>
      <c r="Z23" s="215" t="s">
        <v>438</v>
      </c>
      <c r="AA23" s="521" t="s">
        <v>546</v>
      </c>
      <c r="AB23" s="333" t="s">
        <v>435</v>
      </c>
      <c r="AC23" s="352" t="s">
        <v>521</v>
      </c>
    </row>
    <row r="24" spans="1:29" ht="65.25" customHeight="1" thickBot="1">
      <c r="A24" s="701"/>
      <c r="B24" s="692"/>
      <c r="C24" s="137" t="s">
        <v>246</v>
      </c>
      <c r="D24" s="310" t="s">
        <v>282</v>
      </c>
      <c r="E24" s="131" t="s">
        <v>244</v>
      </c>
      <c r="F24" s="418" t="s">
        <v>281</v>
      </c>
      <c r="G24" s="248" t="s">
        <v>42</v>
      </c>
      <c r="H24" s="277" t="s">
        <v>38</v>
      </c>
      <c r="I24" s="92"/>
      <c r="J24" s="278"/>
      <c r="K24" s="261">
        <v>10</v>
      </c>
      <c r="L24" s="93">
        <v>5</v>
      </c>
      <c r="M24" s="93"/>
      <c r="N24" s="93">
        <f t="shared" si="0"/>
        <v>50</v>
      </c>
      <c r="O24" s="93">
        <v>1</v>
      </c>
      <c r="P24" s="93">
        <v>10</v>
      </c>
      <c r="Q24" s="82">
        <f t="shared" si="4"/>
        <v>10</v>
      </c>
      <c r="R24" s="82">
        <v>10</v>
      </c>
      <c r="S24" s="82">
        <v>5</v>
      </c>
      <c r="T24" s="82">
        <v>5</v>
      </c>
      <c r="U24" s="82">
        <f t="shared" si="1"/>
        <v>67.5</v>
      </c>
      <c r="V24" s="82">
        <v>-1</v>
      </c>
      <c r="W24" s="97">
        <f t="shared" si="2"/>
        <v>-38.625</v>
      </c>
      <c r="X24" s="95" t="str">
        <f t="shared" si="3"/>
        <v>BAJA o N. S.</v>
      </c>
      <c r="Y24" s="207" t="s">
        <v>335</v>
      </c>
      <c r="Z24" s="219" t="s">
        <v>464</v>
      </c>
      <c r="AA24" s="95" t="s">
        <v>199</v>
      </c>
      <c r="AB24" s="207" t="s">
        <v>462</v>
      </c>
      <c r="AC24" s="355" t="s">
        <v>568</v>
      </c>
    </row>
    <row r="25" spans="1:29" ht="54.75" customHeight="1">
      <c r="A25" s="699">
        <v>4</v>
      </c>
      <c r="B25" s="669" t="s">
        <v>247</v>
      </c>
      <c r="C25" s="594" t="s">
        <v>152</v>
      </c>
      <c r="D25" s="625" t="s">
        <v>245</v>
      </c>
      <c r="E25" s="600" t="s">
        <v>41</v>
      </c>
      <c r="F25" s="675" t="s">
        <v>272</v>
      </c>
      <c r="G25" s="634" t="s">
        <v>42</v>
      </c>
      <c r="H25" s="651" t="s">
        <v>38</v>
      </c>
      <c r="I25" s="610"/>
      <c r="J25" s="628"/>
      <c r="K25" s="626">
        <v>10</v>
      </c>
      <c r="L25" s="589">
        <v>5</v>
      </c>
      <c r="M25" s="589"/>
      <c r="N25" s="589">
        <f t="shared" si="0"/>
        <v>50</v>
      </c>
      <c r="O25" s="589">
        <v>1</v>
      </c>
      <c r="P25" s="589">
        <v>10</v>
      </c>
      <c r="Q25" s="582">
        <f t="shared" si="4"/>
        <v>10</v>
      </c>
      <c r="R25" s="582">
        <v>10</v>
      </c>
      <c r="S25" s="582">
        <v>1</v>
      </c>
      <c r="T25" s="582">
        <v>1</v>
      </c>
      <c r="U25" s="582">
        <f t="shared" si="1"/>
        <v>41.5</v>
      </c>
      <c r="V25" s="582">
        <v>-1</v>
      </c>
      <c r="W25" s="580">
        <f t="shared" si="2"/>
        <v>-34.725000000000001</v>
      </c>
      <c r="X25" s="578" t="str">
        <f t="shared" si="3"/>
        <v>BAJA o N. S.</v>
      </c>
      <c r="Y25" s="591" t="s">
        <v>191</v>
      </c>
      <c r="Z25" s="213" t="s">
        <v>333</v>
      </c>
      <c r="AA25" s="96" t="s">
        <v>546</v>
      </c>
      <c r="AB25" s="205" t="s">
        <v>435</v>
      </c>
      <c r="AC25" s="363" t="s">
        <v>472</v>
      </c>
    </row>
    <row r="26" spans="1:29" ht="69" customHeight="1">
      <c r="A26" s="700"/>
      <c r="B26" s="670"/>
      <c r="C26" s="595"/>
      <c r="D26" s="624"/>
      <c r="E26" s="601"/>
      <c r="F26" s="666"/>
      <c r="G26" s="649"/>
      <c r="H26" s="554"/>
      <c r="I26" s="585"/>
      <c r="J26" s="584"/>
      <c r="K26" s="627"/>
      <c r="L26" s="590"/>
      <c r="M26" s="590"/>
      <c r="N26" s="590"/>
      <c r="O26" s="590"/>
      <c r="P26" s="590"/>
      <c r="Q26" s="567"/>
      <c r="R26" s="567"/>
      <c r="S26" s="567"/>
      <c r="T26" s="567"/>
      <c r="U26" s="567"/>
      <c r="V26" s="567"/>
      <c r="W26" s="581"/>
      <c r="X26" s="579"/>
      <c r="Y26" s="587"/>
      <c r="Z26" s="217" t="s">
        <v>416</v>
      </c>
      <c r="AA26" s="203" t="s">
        <v>199</v>
      </c>
      <c r="AB26" s="332" t="s">
        <v>435</v>
      </c>
      <c r="AC26" s="352" t="s">
        <v>522</v>
      </c>
    </row>
    <row r="27" spans="1:29" ht="64.5" customHeight="1">
      <c r="A27" s="700"/>
      <c r="B27" s="670"/>
      <c r="C27" s="596" t="s">
        <v>246</v>
      </c>
      <c r="D27" s="673" t="s">
        <v>248</v>
      </c>
      <c r="E27" s="616" t="s">
        <v>352</v>
      </c>
      <c r="F27" s="604" t="s">
        <v>298</v>
      </c>
      <c r="G27" s="672" t="s">
        <v>348</v>
      </c>
      <c r="H27" s="553" t="s">
        <v>38</v>
      </c>
      <c r="I27" s="557"/>
      <c r="J27" s="583"/>
      <c r="K27" s="561">
        <v>10</v>
      </c>
      <c r="L27" s="559">
        <v>5</v>
      </c>
      <c r="M27" s="559"/>
      <c r="N27" s="559">
        <f t="shared" si="0"/>
        <v>50</v>
      </c>
      <c r="O27" s="559">
        <v>1</v>
      </c>
      <c r="P27" s="559">
        <v>10</v>
      </c>
      <c r="Q27" s="566">
        <f t="shared" si="4"/>
        <v>10</v>
      </c>
      <c r="R27" s="566">
        <v>10</v>
      </c>
      <c r="S27" s="566">
        <v>10</v>
      </c>
      <c r="T27" s="566">
        <v>5</v>
      </c>
      <c r="U27" s="566">
        <f t="shared" si="1"/>
        <v>85</v>
      </c>
      <c r="V27" s="566">
        <v>-1</v>
      </c>
      <c r="W27" s="568">
        <f t="shared" si="2"/>
        <v>-41.25</v>
      </c>
      <c r="X27" s="571" t="str">
        <f t="shared" si="3"/>
        <v>MEDIA</v>
      </c>
      <c r="Y27" s="586" t="s">
        <v>191</v>
      </c>
      <c r="Z27" s="214" t="s">
        <v>490</v>
      </c>
      <c r="AA27" s="189" t="s">
        <v>551</v>
      </c>
      <c r="AB27" s="206" t="s">
        <v>435</v>
      </c>
      <c r="AC27" s="352" t="s">
        <v>499</v>
      </c>
    </row>
    <row r="28" spans="1:29" ht="64.5" customHeight="1">
      <c r="A28" s="700"/>
      <c r="B28" s="670"/>
      <c r="C28" s="650"/>
      <c r="D28" s="674"/>
      <c r="E28" s="665"/>
      <c r="F28" s="664"/>
      <c r="G28" s="653"/>
      <c r="H28" s="642"/>
      <c r="I28" s="558"/>
      <c r="J28" s="638"/>
      <c r="K28" s="562"/>
      <c r="L28" s="560"/>
      <c r="M28" s="560"/>
      <c r="N28" s="560"/>
      <c r="O28" s="560"/>
      <c r="P28" s="560"/>
      <c r="Q28" s="574"/>
      <c r="R28" s="574"/>
      <c r="S28" s="574"/>
      <c r="T28" s="574"/>
      <c r="U28" s="574"/>
      <c r="V28" s="574"/>
      <c r="W28" s="569"/>
      <c r="X28" s="572"/>
      <c r="Y28" s="629"/>
      <c r="Z28" s="214" t="s">
        <v>441</v>
      </c>
      <c r="AA28" s="189" t="s">
        <v>548</v>
      </c>
      <c r="AB28" s="206" t="s">
        <v>435</v>
      </c>
      <c r="AC28" s="352" t="s">
        <v>474</v>
      </c>
    </row>
    <row r="29" spans="1:29" ht="44.25" customHeight="1">
      <c r="A29" s="700"/>
      <c r="B29" s="670"/>
      <c r="C29" s="596" t="s">
        <v>179</v>
      </c>
      <c r="D29" s="622" t="s">
        <v>192</v>
      </c>
      <c r="E29" s="616" t="s">
        <v>283</v>
      </c>
      <c r="F29" s="604" t="s">
        <v>193</v>
      </c>
      <c r="G29" s="602" t="s">
        <v>343</v>
      </c>
      <c r="H29" s="553"/>
      <c r="I29" s="557"/>
      <c r="J29" s="632" t="s">
        <v>43</v>
      </c>
      <c r="K29" s="631">
        <v>1</v>
      </c>
      <c r="L29" s="559">
        <v>1</v>
      </c>
      <c r="M29" s="559"/>
      <c r="N29" s="559">
        <f t="shared" si="0"/>
        <v>1</v>
      </c>
      <c r="O29" s="559">
        <v>1</v>
      </c>
      <c r="P29" s="559">
        <v>10</v>
      </c>
      <c r="Q29" s="566">
        <f t="shared" si="4"/>
        <v>10</v>
      </c>
      <c r="R29" s="566">
        <v>1</v>
      </c>
      <c r="S29" s="566">
        <v>1</v>
      </c>
      <c r="T29" s="566">
        <v>1</v>
      </c>
      <c r="U29" s="566">
        <f t="shared" ref="U29:U83" si="5">(R29*3.5)+(S29*3.5)+(T29*3)</f>
        <v>10</v>
      </c>
      <c r="V29" s="566">
        <v>-1</v>
      </c>
      <c r="W29" s="568">
        <f t="shared" si="2"/>
        <v>-5.5</v>
      </c>
      <c r="X29" s="571" t="str">
        <f t="shared" si="3"/>
        <v>BAJA o N. S.</v>
      </c>
      <c r="Y29" s="563" t="s">
        <v>191</v>
      </c>
      <c r="Z29" s="214" t="s">
        <v>410</v>
      </c>
      <c r="AA29" s="189" t="s">
        <v>408</v>
      </c>
      <c r="AB29" s="206" t="s">
        <v>433</v>
      </c>
      <c r="AC29" s="354" t="s">
        <v>523</v>
      </c>
    </row>
    <row r="30" spans="1:29" ht="48" customHeight="1" thickBot="1">
      <c r="A30" s="701"/>
      <c r="B30" s="671"/>
      <c r="C30" s="597"/>
      <c r="D30" s="623"/>
      <c r="E30" s="621"/>
      <c r="F30" s="605"/>
      <c r="G30" s="603"/>
      <c r="H30" s="599"/>
      <c r="I30" s="598"/>
      <c r="J30" s="551"/>
      <c r="K30" s="637"/>
      <c r="L30" s="588"/>
      <c r="M30" s="588"/>
      <c r="N30" s="588"/>
      <c r="O30" s="588"/>
      <c r="P30" s="588"/>
      <c r="Q30" s="575"/>
      <c r="R30" s="575"/>
      <c r="S30" s="575"/>
      <c r="T30" s="575"/>
      <c r="U30" s="575"/>
      <c r="V30" s="575"/>
      <c r="W30" s="570"/>
      <c r="X30" s="573"/>
      <c r="Y30" s="565"/>
      <c r="Z30" s="219" t="s">
        <v>406</v>
      </c>
      <c r="AA30" s="95" t="s">
        <v>408</v>
      </c>
      <c r="AB30" s="207" t="s">
        <v>435</v>
      </c>
      <c r="AC30" s="352" t="s">
        <v>566</v>
      </c>
    </row>
    <row r="31" spans="1:29" ht="66" customHeight="1">
      <c r="A31" s="699">
        <v>5</v>
      </c>
      <c r="B31" s="669" t="s">
        <v>233</v>
      </c>
      <c r="C31" s="594" t="s">
        <v>250</v>
      </c>
      <c r="D31" s="682" t="s">
        <v>293</v>
      </c>
      <c r="E31" s="679" t="s">
        <v>41</v>
      </c>
      <c r="F31" s="660" t="s">
        <v>289</v>
      </c>
      <c r="G31" s="634" t="s">
        <v>42</v>
      </c>
      <c r="H31" s="651" t="s">
        <v>38</v>
      </c>
      <c r="I31" s="658"/>
      <c r="J31" s="628"/>
      <c r="K31" s="626">
        <v>10</v>
      </c>
      <c r="L31" s="589">
        <v>5</v>
      </c>
      <c r="M31" s="589"/>
      <c r="N31" s="589">
        <f t="shared" si="0"/>
        <v>50</v>
      </c>
      <c r="O31" s="589">
        <v>1</v>
      </c>
      <c r="P31" s="589">
        <v>10</v>
      </c>
      <c r="Q31" s="582">
        <f t="shared" si="4"/>
        <v>10</v>
      </c>
      <c r="R31" s="582">
        <v>5</v>
      </c>
      <c r="S31" s="582">
        <v>1</v>
      </c>
      <c r="T31" s="582">
        <v>1</v>
      </c>
      <c r="U31" s="582">
        <f t="shared" si="5"/>
        <v>24</v>
      </c>
      <c r="V31" s="582">
        <v>-1</v>
      </c>
      <c r="W31" s="580">
        <f t="shared" si="2"/>
        <v>-32.1</v>
      </c>
      <c r="X31" s="578" t="str">
        <f t="shared" si="3"/>
        <v>BAJA o N. S.</v>
      </c>
      <c r="Y31" s="576" t="s">
        <v>335</v>
      </c>
      <c r="Z31" s="217" t="s">
        <v>333</v>
      </c>
      <c r="AA31" s="96" t="s">
        <v>548</v>
      </c>
      <c r="AB31" s="205" t="s">
        <v>435</v>
      </c>
      <c r="AC31" s="352" t="s">
        <v>572</v>
      </c>
    </row>
    <row r="32" spans="1:29" ht="48" customHeight="1">
      <c r="A32" s="700"/>
      <c r="B32" s="670"/>
      <c r="C32" s="650"/>
      <c r="D32" s="683"/>
      <c r="E32" s="680"/>
      <c r="F32" s="661"/>
      <c r="G32" s="635"/>
      <c r="H32" s="642"/>
      <c r="I32" s="640"/>
      <c r="J32" s="638"/>
      <c r="K32" s="636"/>
      <c r="L32" s="560"/>
      <c r="M32" s="560"/>
      <c r="N32" s="560"/>
      <c r="O32" s="560"/>
      <c r="P32" s="560"/>
      <c r="Q32" s="574"/>
      <c r="R32" s="574"/>
      <c r="S32" s="574"/>
      <c r="T32" s="574"/>
      <c r="U32" s="574"/>
      <c r="V32" s="574"/>
      <c r="W32" s="569"/>
      <c r="X32" s="572"/>
      <c r="Y32" s="564"/>
      <c r="Z32" s="217" t="s">
        <v>491</v>
      </c>
      <c r="AA32" s="204" t="s">
        <v>552</v>
      </c>
      <c r="AB32" s="336" t="s">
        <v>435</v>
      </c>
      <c r="AC32" s="352" t="s">
        <v>573</v>
      </c>
    </row>
    <row r="33" spans="1:29" ht="48" customHeight="1">
      <c r="A33" s="700"/>
      <c r="B33" s="670"/>
      <c r="C33" s="650"/>
      <c r="D33" s="683"/>
      <c r="E33" s="680"/>
      <c r="F33" s="661"/>
      <c r="G33" s="635"/>
      <c r="H33" s="642"/>
      <c r="I33" s="640"/>
      <c r="J33" s="638"/>
      <c r="K33" s="636"/>
      <c r="L33" s="560"/>
      <c r="M33" s="560"/>
      <c r="N33" s="560"/>
      <c r="O33" s="560"/>
      <c r="P33" s="560"/>
      <c r="Q33" s="574"/>
      <c r="R33" s="574"/>
      <c r="S33" s="574"/>
      <c r="T33" s="574"/>
      <c r="U33" s="574"/>
      <c r="V33" s="574"/>
      <c r="W33" s="569"/>
      <c r="X33" s="572"/>
      <c r="Y33" s="564"/>
      <c r="Z33" s="217" t="s">
        <v>475</v>
      </c>
      <c r="AA33" s="201" t="s">
        <v>199</v>
      </c>
      <c r="AB33" s="333" t="s">
        <v>440</v>
      </c>
      <c r="AC33" s="352" t="s">
        <v>476</v>
      </c>
    </row>
    <row r="34" spans="1:29" ht="48" customHeight="1">
      <c r="A34" s="700"/>
      <c r="B34" s="670"/>
      <c r="C34" s="595"/>
      <c r="D34" s="684"/>
      <c r="E34" s="681"/>
      <c r="F34" s="648"/>
      <c r="G34" s="649"/>
      <c r="H34" s="554"/>
      <c r="I34" s="659"/>
      <c r="J34" s="584"/>
      <c r="K34" s="627"/>
      <c r="L34" s="590"/>
      <c r="M34" s="590"/>
      <c r="N34" s="590"/>
      <c r="O34" s="590"/>
      <c r="P34" s="590"/>
      <c r="Q34" s="567"/>
      <c r="R34" s="567"/>
      <c r="S34" s="567"/>
      <c r="T34" s="567"/>
      <c r="U34" s="567"/>
      <c r="V34" s="567"/>
      <c r="W34" s="581"/>
      <c r="X34" s="579"/>
      <c r="Y34" s="577"/>
      <c r="Z34" s="217" t="s">
        <v>451</v>
      </c>
      <c r="AA34" s="201" t="s">
        <v>548</v>
      </c>
      <c r="AB34" s="333" t="s">
        <v>435</v>
      </c>
      <c r="AC34" s="352" t="s">
        <v>474</v>
      </c>
    </row>
    <row r="35" spans="1:29" ht="74.25" customHeight="1">
      <c r="A35" s="700"/>
      <c r="B35" s="670"/>
      <c r="C35" s="596" t="s">
        <v>249</v>
      </c>
      <c r="D35" s="622" t="s">
        <v>290</v>
      </c>
      <c r="E35" s="616" t="s">
        <v>351</v>
      </c>
      <c r="F35" s="604" t="s">
        <v>291</v>
      </c>
      <c r="G35" s="602" t="s">
        <v>348</v>
      </c>
      <c r="H35" s="553" t="s">
        <v>38</v>
      </c>
      <c r="I35" s="639"/>
      <c r="J35" s="583"/>
      <c r="K35" s="631">
        <v>10</v>
      </c>
      <c r="L35" s="559">
        <v>5</v>
      </c>
      <c r="M35" s="559"/>
      <c r="N35" s="559">
        <f t="shared" si="0"/>
        <v>50</v>
      </c>
      <c r="O35" s="559">
        <v>1</v>
      </c>
      <c r="P35" s="559">
        <v>10</v>
      </c>
      <c r="Q35" s="566">
        <f t="shared" si="4"/>
        <v>10</v>
      </c>
      <c r="R35" s="566">
        <v>5</v>
      </c>
      <c r="S35" s="566">
        <v>1</v>
      </c>
      <c r="T35" s="566">
        <v>1</v>
      </c>
      <c r="U35" s="566">
        <f t="shared" si="5"/>
        <v>24</v>
      </c>
      <c r="V35" s="566">
        <v>-1</v>
      </c>
      <c r="W35" s="568">
        <f t="shared" si="2"/>
        <v>-32.1</v>
      </c>
      <c r="X35" s="571" t="str">
        <f t="shared" si="3"/>
        <v>BAJA o N. S.</v>
      </c>
      <c r="Y35" s="563" t="s">
        <v>335</v>
      </c>
      <c r="Z35" s="214" t="s">
        <v>404</v>
      </c>
      <c r="AA35" s="189" t="s">
        <v>199</v>
      </c>
      <c r="AB35" s="206" t="s">
        <v>435</v>
      </c>
      <c r="AC35" s="361" t="s">
        <v>578</v>
      </c>
    </row>
    <row r="36" spans="1:29" ht="48.75" customHeight="1">
      <c r="A36" s="700"/>
      <c r="B36" s="670"/>
      <c r="C36" s="650"/>
      <c r="D36" s="655"/>
      <c r="E36" s="665"/>
      <c r="F36" s="664"/>
      <c r="G36" s="635"/>
      <c r="H36" s="642"/>
      <c r="I36" s="640"/>
      <c r="J36" s="638"/>
      <c r="K36" s="636"/>
      <c r="L36" s="560"/>
      <c r="M36" s="560"/>
      <c r="N36" s="560"/>
      <c r="O36" s="560"/>
      <c r="P36" s="560"/>
      <c r="Q36" s="574"/>
      <c r="R36" s="574"/>
      <c r="S36" s="574"/>
      <c r="T36" s="574"/>
      <c r="U36" s="574"/>
      <c r="V36" s="574"/>
      <c r="W36" s="569"/>
      <c r="X36" s="572"/>
      <c r="Y36" s="564"/>
      <c r="Z36" s="217" t="s">
        <v>479</v>
      </c>
      <c r="AA36" s="227" t="s">
        <v>550</v>
      </c>
      <c r="AB36" s="332" t="s">
        <v>437</v>
      </c>
      <c r="AC36" s="352" t="s">
        <v>580</v>
      </c>
    </row>
    <row r="37" spans="1:29" ht="42.75" customHeight="1">
      <c r="A37" s="700"/>
      <c r="B37" s="670"/>
      <c r="C37" s="650"/>
      <c r="D37" s="655"/>
      <c r="E37" s="665"/>
      <c r="F37" s="664"/>
      <c r="G37" s="635"/>
      <c r="H37" s="642"/>
      <c r="I37" s="640"/>
      <c r="J37" s="638"/>
      <c r="K37" s="636"/>
      <c r="L37" s="560"/>
      <c r="M37" s="560"/>
      <c r="N37" s="560"/>
      <c r="O37" s="560"/>
      <c r="P37" s="560"/>
      <c r="Q37" s="574"/>
      <c r="R37" s="574"/>
      <c r="S37" s="574"/>
      <c r="T37" s="574"/>
      <c r="U37" s="574"/>
      <c r="V37" s="574"/>
      <c r="W37" s="569"/>
      <c r="X37" s="572"/>
      <c r="Y37" s="564"/>
      <c r="Z37" s="217" t="s">
        <v>407</v>
      </c>
      <c r="AA37" s="203" t="s">
        <v>199</v>
      </c>
      <c r="AB37" s="332" t="s">
        <v>462</v>
      </c>
      <c r="AC37" s="352" t="s">
        <v>525</v>
      </c>
    </row>
    <row r="38" spans="1:29" ht="43.5" customHeight="1" thickBot="1">
      <c r="A38" s="701"/>
      <c r="B38" s="671"/>
      <c r="C38" s="597"/>
      <c r="D38" s="623"/>
      <c r="E38" s="621"/>
      <c r="F38" s="605"/>
      <c r="G38" s="603"/>
      <c r="H38" s="599"/>
      <c r="I38" s="641"/>
      <c r="J38" s="630"/>
      <c r="K38" s="637"/>
      <c r="L38" s="588"/>
      <c r="M38" s="588"/>
      <c r="N38" s="588"/>
      <c r="O38" s="588"/>
      <c r="P38" s="588"/>
      <c r="Q38" s="575"/>
      <c r="R38" s="575"/>
      <c r="S38" s="575"/>
      <c r="T38" s="575"/>
      <c r="U38" s="575"/>
      <c r="V38" s="575"/>
      <c r="W38" s="570"/>
      <c r="X38" s="573"/>
      <c r="Y38" s="565"/>
      <c r="Z38" s="217" t="s">
        <v>405</v>
      </c>
      <c r="AA38" s="203" t="s">
        <v>408</v>
      </c>
      <c r="AB38" s="332" t="s">
        <v>435</v>
      </c>
      <c r="AC38" s="355" t="s">
        <v>566</v>
      </c>
    </row>
    <row r="39" spans="1:29" ht="60" customHeight="1">
      <c r="A39" s="699">
        <v>6</v>
      </c>
      <c r="B39" s="723" t="s">
        <v>227</v>
      </c>
      <c r="C39" s="594" t="s">
        <v>228</v>
      </c>
      <c r="D39" s="625" t="s">
        <v>294</v>
      </c>
      <c r="E39" s="600" t="s">
        <v>264</v>
      </c>
      <c r="F39" s="608" t="s">
        <v>188</v>
      </c>
      <c r="G39" s="662" t="s">
        <v>101</v>
      </c>
      <c r="H39" s="651" t="s">
        <v>38</v>
      </c>
      <c r="I39" s="610"/>
      <c r="J39" s="628"/>
      <c r="K39" s="626">
        <v>10</v>
      </c>
      <c r="L39" s="589">
        <v>5</v>
      </c>
      <c r="M39" s="589"/>
      <c r="N39" s="589">
        <f t="shared" si="0"/>
        <v>50</v>
      </c>
      <c r="O39" s="589">
        <v>1</v>
      </c>
      <c r="P39" s="589">
        <v>10</v>
      </c>
      <c r="Q39" s="582">
        <f t="shared" si="4"/>
        <v>10</v>
      </c>
      <c r="R39" s="582">
        <v>10</v>
      </c>
      <c r="S39" s="582">
        <v>1</v>
      </c>
      <c r="T39" s="582">
        <v>1</v>
      </c>
      <c r="U39" s="582">
        <f t="shared" si="5"/>
        <v>41.5</v>
      </c>
      <c r="V39" s="582">
        <v>-1</v>
      </c>
      <c r="W39" s="580">
        <f t="shared" si="2"/>
        <v>-34.725000000000001</v>
      </c>
      <c r="X39" s="578" t="str">
        <f t="shared" si="3"/>
        <v>BAJA o N. S.</v>
      </c>
      <c r="Y39" s="576" t="s">
        <v>191</v>
      </c>
      <c r="Z39" s="213" t="s">
        <v>333</v>
      </c>
      <c r="AA39" s="96" t="s">
        <v>548</v>
      </c>
      <c r="AB39" s="205" t="s">
        <v>435</v>
      </c>
      <c r="AC39" s="494" t="s">
        <v>480</v>
      </c>
    </row>
    <row r="40" spans="1:29" ht="51.75" customHeight="1">
      <c r="A40" s="700"/>
      <c r="B40" s="724"/>
      <c r="C40" s="595"/>
      <c r="D40" s="624"/>
      <c r="E40" s="601"/>
      <c r="F40" s="609"/>
      <c r="G40" s="663"/>
      <c r="H40" s="554"/>
      <c r="I40" s="585"/>
      <c r="J40" s="584"/>
      <c r="K40" s="627"/>
      <c r="L40" s="590"/>
      <c r="M40" s="590"/>
      <c r="N40" s="590"/>
      <c r="O40" s="590"/>
      <c r="P40" s="590"/>
      <c r="Q40" s="567"/>
      <c r="R40" s="567"/>
      <c r="S40" s="567"/>
      <c r="T40" s="567"/>
      <c r="U40" s="567"/>
      <c r="V40" s="567"/>
      <c r="W40" s="581"/>
      <c r="X40" s="579"/>
      <c r="Y40" s="577"/>
      <c r="Z40" s="214" t="s">
        <v>443</v>
      </c>
      <c r="AA40" s="189" t="s">
        <v>548</v>
      </c>
      <c r="AB40" s="206" t="s">
        <v>435</v>
      </c>
      <c r="AC40" s="352" t="s">
        <v>477</v>
      </c>
    </row>
    <row r="41" spans="1:29" ht="60" customHeight="1">
      <c r="A41" s="700"/>
      <c r="B41" s="724"/>
      <c r="C41" s="596" t="s">
        <v>230</v>
      </c>
      <c r="D41" s="622" t="s">
        <v>241</v>
      </c>
      <c r="E41" s="616" t="s">
        <v>35</v>
      </c>
      <c r="F41" s="619" t="s">
        <v>285</v>
      </c>
      <c r="G41" s="667" t="s">
        <v>52</v>
      </c>
      <c r="H41" s="553" t="s">
        <v>38</v>
      </c>
      <c r="I41" s="557"/>
      <c r="J41" s="583"/>
      <c r="K41" s="631">
        <v>10</v>
      </c>
      <c r="L41" s="559">
        <v>5</v>
      </c>
      <c r="M41" s="559"/>
      <c r="N41" s="559">
        <f>K41*L41</f>
        <v>50</v>
      </c>
      <c r="O41" s="559">
        <v>1</v>
      </c>
      <c r="P41" s="559">
        <v>10</v>
      </c>
      <c r="Q41" s="566">
        <f>O41*P41</f>
        <v>10</v>
      </c>
      <c r="R41" s="566">
        <v>10</v>
      </c>
      <c r="S41" s="566">
        <v>1</v>
      </c>
      <c r="T41" s="566">
        <v>1</v>
      </c>
      <c r="U41" s="566">
        <f>(R41*3.5)+(S41*3.5)+(T41*3)</f>
        <v>41.5</v>
      </c>
      <c r="V41" s="566">
        <v>-1</v>
      </c>
      <c r="W41" s="568">
        <f>((N41*0.5)+(Q41*0.35)+(U41*0.15))*V41</f>
        <v>-34.725000000000001</v>
      </c>
      <c r="X41" s="571" t="str">
        <f>IF(W41&lt;=-75,"ALTA",IF(W41&gt;=-39,"BAJA o N. S.","MEDIA"))</f>
        <v>BAJA o N. S.</v>
      </c>
      <c r="Y41" s="563" t="s">
        <v>191</v>
      </c>
      <c r="Z41" s="218" t="s">
        <v>492</v>
      </c>
      <c r="AA41" s="204" t="s">
        <v>553</v>
      </c>
      <c r="AB41" s="336" t="s">
        <v>435</v>
      </c>
      <c r="AC41" s="352" t="s">
        <v>500</v>
      </c>
    </row>
    <row r="42" spans="1:29" ht="60" customHeight="1" thickBot="1">
      <c r="A42" s="701"/>
      <c r="B42" s="729"/>
      <c r="C42" s="597"/>
      <c r="D42" s="623"/>
      <c r="E42" s="621"/>
      <c r="F42" s="620"/>
      <c r="G42" s="668"/>
      <c r="H42" s="599"/>
      <c r="I42" s="598"/>
      <c r="J42" s="630"/>
      <c r="K42" s="637"/>
      <c r="L42" s="588"/>
      <c r="M42" s="588"/>
      <c r="N42" s="588"/>
      <c r="O42" s="588"/>
      <c r="P42" s="588"/>
      <c r="Q42" s="575"/>
      <c r="R42" s="575"/>
      <c r="S42" s="575"/>
      <c r="T42" s="575"/>
      <c r="U42" s="575"/>
      <c r="V42" s="575"/>
      <c r="W42" s="570"/>
      <c r="X42" s="573"/>
      <c r="Y42" s="565"/>
      <c r="Z42" s="219" t="s">
        <v>406</v>
      </c>
      <c r="AA42" s="201" t="s">
        <v>408</v>
      </c>
      <c r="AB42" s="333" t="s">
        <v>435</v>
      </c>
      <c r="AC42" s="355" t="s">
        <v>566</v>
      </c>
    </row>
    <row r="43" spans="1:29" ht="70.5" customHeight="1">
      <c r="A43" s="699">
        <v>7</v>
      </c>
      <c r="B43" s="689" t="s">
        <v>143</v>
      </c>
      <c r="C43" s="122" t="s">
        <v>232</v>
      </c>
      <c r="D43" s="308" t="s">
        <v>336</v>
      </c>
      <c r="E43" s="72" t="s">
        <v>353</v>
      </c>
      <c r="F43" s="302" t="s">
        <v>306</v>
      </c>
      <c r="G43" s="244" t="s">
        <v>348</v>
      </c>
      <c r="H43" s="271" t="s">
        <v>38</v>
      </c>
      <c r="I43" s="89"/>
      <c r="J43" s="279"/>
      <c r="K43" s="258">
        <v>10</v>
      </c>
      <c r="L43" s="78">
        <v>5</v>
      </c>
      <c r="M43" s="78"/>
      <c r="N43" s="78">
        <f t="shared" si="0"/>
        <v>50</v>
      </c>
      <c r="O43" s="78">
        <v>1</v>
      </c>
      <c r="P43" s="78">
        <v>10</v>
      </c>
      <c r="Q43" s="85">
        <f t="shared" si="4"/>
        <v>10</v>
      </c>
      <c r="R43" s="85">
        <v>1</v>
      </c>
      <c r="S43" s="85">
        <v>1</v>
      </c>
      <c r="T43" s="85">
        <v>1</v>
      </c>
      <c r="U43" s="85">
        <f t="shared" si="5"/>
        <v>10</v>
      </c>
      <c r="V43" s="85">
        <v>-1</v>
      </c>
      <c r="W43" s="94">
        <f t="shared" si="2"/>
        <v>-30</v>
      </c>
      <c r="X43" s="96" t="str">
        <f t="shared" si="3"/>
        <v>BAJA o N. S.</v>
      </c>
      <c r="Y43" s="205" t="s">
        <v>335</v>
      </c>
      <c r="Z43" s="217" t="s">
        <v>478</v>
      </c>
      <c r="AA43" s="96" t="s">
        <v>199</v>
      </c>
      <c r="AB43" s="205" t="s">
        <v>435</v>
      </c>
      <c r="AC43" s="363" t="s">
        <v>564</v>
      </c>
    </row>
    <row r="44" spans="1:29" ht="48" customHeight="1">
      <c r="A44" s="700"/>
      <c r="B44" s="690"/>
      <c r="C44" s="596" t="s">
        <v>254</v>
      </c>
      <c r="D44" s="622" t="s">
        <v>296</v>
      </c>
      <c r="E44" s="616" t="s">
        <v>352</v>
      </c>
      <c r="F44" s="619" t="s">
        <v>318</v>
      </c>
      <c r="G44" s="602" t="s">
        <v>348</v>
      </c>
      <c r="H44" s="553"/>
      <c r="I44" s="639"/>
      <c r="J44" s="632" t="s">
        <v>43</v>
      </c>
      <c r="K44" s="631">
        <v>10</v>
      </c>
      <c r="L44" s="559">
        <v>5</v>
      </c>
      <c r="M44" s="559"/>
      <c r="N44" s="559">
        <f t="shared" si="0"/>
        <v>50</v>
      </c>
      <c r="O44" s="559">
        <v>1</v>
      </c>
      <c r="P44" s="559">
        <v>10</v>
      </c>
      <c r="Q44" s="566">
        <f t="shared" si="4"/>
        <v>10</v>
      </c>
      <c r="R44" s="566">
        <v>1</v>
      </c>
      <c r="S44" s="566">
        <v>1</v>
      </c>
      <c r="T44" s="566">
        <v>1</v>
      </c>
      <c r="U44" s="566">
        <f t="shared" si="5"/>
        <v>10</v>
      </c>
      <c r="V44" s="566">
        <v>-1</v>
      </c>
      <c r="W44" s="568">
        <f t="shared" si="2"/>
        <v>-30</v>
      </c>
      <c r="X44" s="571" t="str">
        <f t="shared" si="3"/>
        <v>BAJA o N. S.</v>
      </c>
      <c r="Y44" s="586" t="s">
        <v>335</v>
      </c>
      <c r="Z44" s="217" t="s">
        <v>405</v>
      </c>
      <c r="AA44" s="189" t="s">
        <v>408</v>
      </c>
      <c r="AB44" s="206" t="s">
        <v>435</v>
      </c>
      <c r="AC44" s="352" t="s">
        <v>566</v>
      </c>
    </row>
    <row r="45" spans="1:29" ht="48" customHeight="1">
      <c r="A45" s="700"/>
      <c r="B45" s="690"/>
      <c r="C45" s="595"/>
      <c r="D45" s="624"/>
      <c r="E45" s="601"/>
      <c r="F45" s="609"/>
      <c r="G45" s="649"/>
      <c r="H45" s="554"/>
      <c r="I45" s="659"/>
      <c r="J45" s="633"/>
      <c r="K45" s="627"/>
      <c r="L45" s="590"/>
      <c r="M45" s="590"/>
      <c r="N45" s="590"/>
      <c r="O45" s="590"/>
      <c r="P45" s="590"/>
      <c r="Q45" s="567"/>
      <c r="R45" s="567"/>
      <c r="S45" s="567"/>
      <c r="T45" s="567"/>
      <c r="U45" s="567"/>
      <c r="V45" s="567"/>
      <c r="W45" s="581"/>
      <c r="X45" s="579"/>
      <c r="Y45" s="587"/>
      <c r="Z45" s="217" t="s">
        <v>410</v>
      </c>
      <c r="AA45" s="189" t="s">
        <v>408</v>
      </c>
      <c r="AB45" s="206" t="s">
        <v>433</v>
      </c>
      <c r="AC45" s="354" t="s">
        <v>524</v>
      </c>
    </row>
    <row r="46" spans="1:29" ht="58.5" customHeight="1">
      <c r="A46" s="700"/>
      <c r="B46" s="690"/>
      <c r="C46" s="448" t="s">
        <v>230</v>
      </c>
      <c r="D46" s="458" t="s">
        <v>299</v>
      </c>
      <c r="E46" s="457" t="s">
        <v>35</v>
      </c>
      <c r="F46" s="456" t="s">
        <v>301</v>
      </c>
      <c r="G46" s="455" t="s">
        <v>52</v>
      </c>
      <c r="H46" s="454" t="s">
        <v>38</v>
      </c>
      <c r="I46" s="453"/>
      <c r="J46" s="452"/>
      <c r="K46" s="451">
        <v>1</v>
      </c>
      <c r="L46" s="450">
        <v>1</v>
      </c>
      <c r="M46" s="450"/>
      <c r="N46" s="450">
        <f t="shared" si="0"/>
        <v>1</v>
      </c>
      <c r="O46" s="450">
        <v>1</v>
      </c>
      <c r="P46" s="450">
        <v>10</v>
      </c>
      <c r="Q46" s="449">
        <f t="shared" si="4"/>
        <v>10</v>
      </c>
      <c r="R46" s="449">
        <v>1</v>
      </c>
      <c r="S46" s="449">
        <v>1</v>
      </c>
      <c r="T46" s="449">
        <v>1</v>
      </c>
      <c r="U46" s="449">
        <f t="shared" si="5"/>
        <v>10</v>
      </c>
      <c r="V46" s="449">
        <v>-1</v>
      </c>
      <c r="W46" s="446">
        <f t="shared" si="2"/>
        <v>-5.5</v>
      </c>
      <c r="X46" s="445" t="str">
        <f t="shared" si="3"/>
        <v>BAJA o N. S.</v>
      </c>
      <c r="Y46" s="461" t="s">
        <v>335</v>
      </c>
      <c r="Z46" s="214" t="s">
        <v>409</v>
      </c>
      <c r="AA46" s="189" t="s">
        <v>199</v>
      </c>
      <c r="AB46" s="206" t="s">
        <v>462</v>
      </c>
      <c r="AC46" s="352" t="s">
        <v>525</v>
      </c>
    </row>
    <row r="47" spans="1:29" ht="56.25" customHeight="1" thickBot="1">
      <c r="A47" s="701"/>
      <c r="B47" s="692"/>
      <c r="C47" s="123" t="s">
        <v>44</v>
      </c>
      <c r="D47" s="311" t="s">
        <v>321</v>
      </c>
      <c r="E47" s="74" t="s">
        <v>300</v>
      </c>
      <c r="F47" s="303" t="s">
        <v>322</v>
      </c>
      <c r="G47" s="249" t="s">
        <v>348</v>
      </c>
      <c r="H47" s="280" t="s">
        <v>38</v>
      </c>
      <c r="I47" s="91"/>
      <c r="J47" s="281"/>
      <c r="K47" s="261">
        <v>10</v>
      </c>
      <c r="L47" s="93">
        <v>5</v>
      </c>
      <c r="M47" s="93"/>
      <c r="N47" s="93">
        <f t="shared" si="0"/>
        <v>50</v>
      </c>
      <c r="O47" s="93">
        <v>1</v>
      </c>
      <c r="P47" s="93">
        <v>10</v>
      </c>
      <c r="Q47" s="82">
        <f t="shared" si="4"/>
        <v>10</v>
      </c>
      <c r="R47" s="82">
        <v>1</v>
      </c>
      <c r="S47" s="82">
        <v>1</v>
      </c>
      <c r="T47" s="82">
        <v>1</v>
      </c>
      <c r="U47" s="82">
        <f t="shared" si="5"/>
        <v>10</v>
      </c>
      <c r="V47" s="82">
        <v>-1</v>
      </c>
      <c r="W47" s="97">
        <f t="shared" si="2"/>
        <v>-30</v>
      </c>
      <c r="X47" s="95" t="str">
        <f t="shared" si="3"/>
        <v>BAJA o N. S.</v>
      </c>
      <c r="Y47" s="207" t="s">
        <v>335</v>
      </c>
      <c r="Z47" s="219" t="s">
        <v>479</v>
      </c>
      <c r="AA47" s="95" t="s">
        <v>550</v>
      </c>
      <c r="AB47" s="207" t="s">
        <v>437</v>
      </c>
      <c r="AC47" s="355" t="s">
        <v>580</v>
      </c>
    </row>
    <row r="48" spans="1:29" ht="79.5" customHeight="1">
      <c r="A48" s="699">
        <v>8</v>
      </c>
      <c r="B48" s="733" t="s">
        <v>226</v>
      </c>
      <c r="C48" s="111" t="s">
        <v>228</v>
      </c>
      <c r="D48" s="299" t="s">
        <v>330</v>
      </c>
      <c r="E48" s="75" t="s">
        <v>156</v>
      </c>
      <c r="F48" s="393" t="s">
        <v>188</v>
      </c>
      <c r="G48" s="250" t="s">
        <v>101</v>
      </c>
      <c r="H48" s="282"/>
      <c r="I48" s="230"/>
      <c r="J48" s="283" t="s">
        <v>43</v>
      </c>
      <c r="K48" s="262">
        <v>10</v>
      </c>
      <c r="L48" s="83">
        <v>5</v>
      </c>
      <c r="M48" s="83"/>
      <c r="N48" s="83">
        <f t="shared" si="0"/>
        <v>50</v>
      </c>
      <c r="O48" s="83">
        <v>1</v>
      </c>
      <c r="P48" s="83">
        <v>10</v>
      </c>
      <c r="Q48" s="84">
        <f t="shared" si="4"/>
        <v>10</v>
      </c>
      <c r="R48" s="84">
        <v>5</v>
      </c>
      <c r="S48" s="84">
        <v>1</v>
      </c>
      <c r="T48" s="84">
        <v>1</v>
      </c>
      <c r="U48" s="84">
        <f t="shared" si="5"/>
        <v>24</v>
      </c>
      <c r="V48" s="84">
        <v>-1</v>
      </c>
      <c r="W48" s="98">
        <f t="shared" si="2"/>
        <v>-32.1</v>
      </c>
      <c r="X48" s="125" t="str">
        <f t="shared" si="3"/>
        <v>BAJA o N. S.</v>
      </c>
      <c r="Y48" s="208" t="s">
        <v>191</v>
      </c>
      <c r="Z48" s="217" t="s">
        <v>333</v>
      </c>
      <c r="AA48" s="203" t="s">
        <v>548</v>
      </c>
      <c r="AB48" s="332" t="s">
        <v>435</v>
      </c>
      <c r="AC48" s="363" t="s">
        <v>480</v>
      </c>
    </row>
    <row r="49" spans="1:29" ht="70.5" customHeight="1">
      <c r="A49" s="700"/>
      <c r="B49" s="724"/>
      <c r="C49" s="596" t="s">
        <v>230</v>
      </c>
      <c r="D49" s="622" t="s">
        <v>241</v>
      </c>
      <c r="E49" s="616" t="s">
        <v>35</v>
      </c>
      <c r="F49" s="604" t="s">
        <v>278</v>
      </c>
      <c r="G49" s="602" t="s">
        <v>52</v>
      </c>
      <c r="H49" s="553"/>
      <c r="I49" s="557"/>
      <c r="J49" s="632" t="s">
        <v>43</v>
      </c>
      <c r="K49" s="631">
        <v>1</v>
      </c>
      <c r="L49" s="559">
        <v>1</v>
      </c>
      <c r="M49" s="559"/>
      <c r="N49" s="559">
        <f t="shared" si="0"/>
        <v>1</v>
      </c>
      <c r="O49" s="559">
        <v>1</v>
      </c>
      <c r="P49" s="559">
        <v>10</v>
      </c>
      <c r="Q49" s="566">
        <f t="shared" si="4"/>
        <v>10</v>
      </c>
      <c r="R49" s="566">
        <v>5</v>
      </c>
      <c r="S49" s="566">
        <v>1</v>
      </c>
      <c r="T49" s="566">
        <v>1</v>
      </c>
      <c r="U49" s="566">
        <f t="shared" si="5"/>
        <v>24</v>
      </c>
      <c r="V49" s="566">
        <v>-1</v>
      </c>
      <c r="W49" s="568">
        <f t="shared" si="2"/>
        <v>-7.6</v>
      </c>
      <c r="X49" s="571" t="str">
        <f t="shared" si="3"/>
        <v>BAJA o N. S.</v>
      </c>
      <c r="Y49" s="563" t="s">
        <v>191</v>
      </c>
      <c r="Z49" s="214" t="s">
        <v>493</v>
      </c>
      <c r="AA49" s="189" t="s">
        <v>554</v>
      </c>
      <c r="AB49" s="206" t="s">
        <v>435</v>
      </c>
      <c r="AC49" s="352" t="s">
        <v>501</v>
      </c>
    </row>
    <row r="50" spans="1:29" ht="37.5" customHeight="1">
      <c r="A50" s="700"/>
      <c r="B50" s="724"/>
      <c r="C50" s="595"/>
      <c r="D50" s="624"/>
      <c r="E50" s="601"/>
      <c r="F50" s="666"/>
      <c r="G50" s="649"/>
      <c r="H50" s="554"/>
      <c r="I50" s="585"/>
      <c r="J50" s="633"/>
      <c r="K50" s="627"/>
      <c r="L50" s="590"/>
      <c r="M50" s="590"/>
      <c r="N50" s="590"/>
      <c r="O50" s="590"/>
      <c r="P50" s="590"/>
      <c r="Q50" s="567"/>
      <c r="R50" s="567"/>
      <c r="S50" s="567"/>
      <c r="T50" s="567"/>
      <c r="U50" s="567"/>
      <c r="V50" s="567"/>
      <c r="W50" s="581"/>
      <c r="X50" s="579"/>
      <c r="Y50" s="577"/>
      <c r="Z50" s="215" t="s">
        <v>443</v>
      </c>
      <c r="AA50" s="201" t="s">
        <v>548</v>
      </c>
      <c r="AB50" s="333" t="s">
        <v>435</v>
      </c>
      <c r="AC50" s="352" t="s">
        <v>477</v>
      </c>
    </row>
    <row r="51" spans="1:29" ht="54.75" customHeight="1" thickBot="1">
      <c r="A51" s="701"/>
      <c r="B51" s="724"/>
      <c r="C51" s="123" t="s">
        <v>251</v>
      </c>
      <c r="D51" s="311" t="s">
        <v>286</v>
      </c>
      <c r="E51" s="74" t="s">
        <v>314</v>
      </c>
      <c r="F51" s="303" t="s">
        <v>302</v>
      </c>
      <c r="G51" s="251" t="s">
        <v>355</v>
      </c>
      <c r="H51" s="280"/>
      <c r="I51" s="92"/>
      <c r="J51" s="281" t="s">
        <v>43</v>
      </c>
      <c r="K51" s="261">
        <v>10</v>
      </c>
      <c r="L51" s="93">
        <v>5</v>
      </c>
      <c r="M51" s="93"/>
      <c r="N51" s="93">
        <f t="shared" si="0"/>
        <v>50</v>
      </c>
      <c r="O51" s="93">
        <v>1</v>
      </c>
      <c r="P51" s="93">
        <v>10</v>
      </c>
      <c r="Q51" s="82">
        <f t="shared" si="4"/>
        <v>10</v>
      </c>
      <c r="R51" s="82">
        <v>5</v>
      </c>
      <c r="S51" s="82">
        <v>1</v>
      </c>
      <c r="T51" s="82">
        <v>1</v>
      </c>
      <c r="U51" s="82">
        <f t="shared" si="5"/>
        <v>24</v>
      </c>
      <c r="V51" s="82">
        <v>-1</v>
      </c>
      <c r="W51" s="97">
        <f t="shared" si="2"/>
        <v>-32.1</v>
      </c>
      <c r="X51" s="95" t="str">
        <f t="shared" si="3"/>
        <v>BAJA o N. S.</v>
      </c>
      <c r="Y51" s="207" t="s">
        <v>191</v>
      </c>
      <c r="Z51" s="219" t="s">
        <v>405</v>
      </c>
      <c r="AA51" s="95" t="s">
        <v>408</v>
      </c>
      <c r="AB51" s="207" t="s">
        <v>435</v>
      </c>
      <c r="AC51" s="355" t="s">
        <v>566</v>
      </c>
    </row>
    <row r="52" spans="1:29" ht="62.25" customHeight="1">
      <c r="A52" s="699">
        <v>9</v>
      </c>
      <c r="B52" s="669" t="s">
        <v>142</v>
      </c>
      <c r="C52" s="122" t="s">
        <v>232</v>
      </c>
      <c r="D52" s="312" t="s">
        <v>323</v>
      </c>
      <c r="E52" s="72" t="s">
        <v>354</v>
      </c>
      <c r="F52" s="135" t="s">
        <v>328</v>
      </c>
      <c r="G52" s="244" t="s">
        <v>348</v>
      </c>
      <c r="H52" s="271"/>
      <c r="I52" s="89"/>
      <c r="J52" s="272"/>
      <c r="K52" s="258">
        <v>10</v>
      </c>
      <c r="L52" s="78">
        <v>5</v>
      </c>
      <c r="M52" s="78"/>
      <c r="N52" s="78">
        <f t="shared" si="0"/>
        <v>50</v>
      </c>
      <c r="O52" s="78">
        <v>1</v>
      </c>
      <c r="P52" s="78">
        <v>10</v>
      </c>
      <c r="Q52" s="85">
        <f t="shared" si="4"/>
        <v>10</v>
      </c>
      <c r="R52" s="85">
        <v>1</v>
      </c>
      <c r="S52" s="85">
        <v>1</v>
      </c>
      <c r="T52" s="85">
        <v>1</v>
      </c>
      <c r="U52" s="85">
        <f t="shared" si="5"/>
        <v>10</v>
      </c>
      <c r="V52" s="85">
        <v>-1</v>
      </c>
      <c r="W52" s="94">
        <f t="shared" si="2"/>
        <v>-30</v>
      </c>
      <c r="X52" s="96" t="str">
        <f t="shared" si="3"/>
        <v>BAJA o N. S.</v>
      </c>
      <c r="Y52" s="205" t="s">
        <v>335</v>
      </c>
      <c r="Z52" s="215" t="s">
        <v>410</v>
      </c>
      <c r="AA52" s="445" t="s">
        <v>408</v>
      </c>
      <c r="AB52" s="461" t="s">
        <v>433</v>
      </c>
      <c r="AC52" s="354" t="s">
        <v>524</v>
      </c>
    </row>
    <row r="53" spans="1:29" ht="69" customHeight="1">
      <c r="A53" s="700"/>
      <c r="B53" s="670"/>
      <c r="C53" s="448" t="s">
        <v>194</v>
      </c>
      <c r="D53" s="467" t="s">
        <v>297</v>
      </c>
      <c r="E53" s="457" t="s">
        <v>300</v>
      </c>
      <c r="F53" s="456" t="s">
        <v>331</v>
      </c>
      <c r="G53" s="455" t="s">
        <v>348</v>
      </c>
      <c r="H53" s="454"/>
      <c r="I53" s="453"/>
      <c r="J53" s="452" t="s">
        <v>43</v>
      </c>
      <c r="K53" s="451">
        <v>10</v>
      </c>
      <c r="L53" s="450">
        <v>5</v>
      </c>
      <c r="M53" s="450"/>
      <c r="N53" s="450">
        <f t="shared" si="0"/>
        <v>50</v>
      </c>
      <c r="O53" s="450">
        <v>1</v>
      </c>
      <c r="P53" s="450">
        <v>10</v>
      </c>
      <c r="Q53" s="449">
        <f t="shared" si="4"/>
        <v>10</v>
      </c>
      <c r="R53" s="449">
        <v>1</v>
      </c>
      <c r="S53" s="449">
        <v>1</v>
      </c>
      <c r="T53" s="449">
        <v>1</v>
      </c>
      <c r="U53" s="449">
        <f t="shared" si="5"/>
        <v>10</v>
      </c>
      <c r="V53" s="449">
        <v>-1</v>
      </c>
      <c r="W53" s="446">
        <f t="shared" si="2"/>
        <v>-30</v>
      </c>
      <c r="X53" s="445" t="str">
        <f t="shared" si="3"/>
        <v>BAJA o N. S.</v>
      </c>
      <c r="Y53" s="461" t="s">
        <v>335</v>
      </c>
      <c r="Z53" s="215" t="s">
        <v>442</v>
      </c>
      <c r="AA53" s="445" t="s">
        <v>199</v>
      </c>
      <c r="AB53" s="461" t="s">
        <v>433</v>
      </c>
      <c r="AC53" s="352" t="s">
        <v>481</v>
      </c>
    </row>
    <row r="54" spans="1:29" ht="51.75" customHeight="1">
      <c r="A54" s="700"/>
      <c r="B54" s="670"/>
      <c r="C54" s="448" t="s">
        <v>230</v>
      </c>
      <c r="D54" s="467" t="s">
        <v>304</v>
      </c>
      <c r="E54" s="457" t="s">
        <v>35</v>
      </c>
      <c r="F54" s="507" t="s">
        <v>305</v>
      </c>
      <c r="G54" s="455" t="s">
        <v>52</v>
      </c>
      <c r="H54" s="454"/>
      <c r="I54" s="453"/>
      <c r="J54" s="452" t="s">
        <v>43</v>
      </c>
      <c r="K54" s="451">
        <v>1</v>
      </c>
      <c r="L54" s="450">
        <v>1</v>
      </c>
      <c r="M54" s="450"/>
      <c r="N54" s="450">
        <f t="shared" si="0"/>
        <v>1</v>
      </c>
      <c r="O54" s="450">
        <v>1</v>
      </c>
      <c r="P54" s="450">
        <v>10</v>
      </c>
      <c r="Q54" s="449">
        <f t="shared" si="4"/>
        <v>10</v>
      </c>
      <c r="R54" s="449">
        <v>1</v>
      </c>
      <c r="S54" s="449">
        <v>1</v>
      </c>
      <c r="T54" s="449">
        <v>1</v>
      </c>
      <c r="U54" s="449">
        <f t="shared" si="5"/>
        <v>10</v>
      </c>
      <c r="V54" s="449">
        <v>-1</v>
      </c>
      <c r="W54" s="446">
        <f t="shared" si="2"/>
        <v>-5.5</v>
      </c>
      <c r="X54" s="445" t="str">
        <f t="shared" si="3"/>
        <v>BAJA o N. S.</v>
      </c>
      <c r="Y54" s="444" t="s">
        <v>335</v>
      </c>
      <c r="Z54" s="215" t="s">
        <v>405</v>
      </c>
      <c r="AA54" s="445" t="s">
        <v>408</v>
      </c>
      <c r="AB54" s="461" t="s">
        <v>435</v>
      </c>
      <c r="AC54" s="352" t="s">
        <v>566</v>
      </c>
    </row>
    <row r="55" spans="1:29" ht="71.25" customHeight="1">
      <c r="A55" s="700"/>
      <c r="B55" s="670"/>
      <c r="C55" s="596" t="s">
        <v>44</v>
      </c>
      <c r="D55" s="622" t="s">
        <v>324</v>
      </c>
      <c r="E55" s="616" t="s">
        <v>300</v>
      </c>
      <c r="F55" s="604" t="s">
        <v>322</v>
      </c>
      <c r="G55" s="602" t="s">
        <v>348</v>
      </c>
      <c r="H55" s="553"/>
      <c r="I55" s="639"/>
      <c r="J55" s="632" t="s">
        <v>43</v>
      </c>
      <c r="K55" s="631">
        <v>10</v>
      </c>
      <c r="L55" s="559">
        <v>5</v>
      </c>
      <c r="M55" s="559"/>
      <c r="N55" s="559">
        <f t="shared" si="0"/>
        <v>50</v>
      </c>
      <c r="O55" s="559">
        <v>1</v>
      </c>
      <c r="P55" s="559">
        <v>10</v>
      </c>
      <c r="Q55" s="566">
        <f t="shared" si="4"/>
        <v>10</v>
      </c>
      <c r="R55" s="566">
        <v>1</v>
      </c>
      <c r="S55" s="566">
        <v>1</v>
      </c>
      <c r="T55" s="566">
        <v>1</v>
      </c>
      <c r="U55" s="566">
        <f t="shared" si="5"/>
        <v>10</v>
      </c>
      <c r="V55" s="566">
        <v>-1</v>
      </c>
      <c r="W55" s="568">
        <f t="shared" si="2"/>
        <v>-30</v>
      </c>
      <c r="X55" s="571" t="str">
        <f t="shared" si="3"/>
        <v>BAJA o N. S.</v>
      </c>
      <c r="Y55" s="563" t="s">
        <v>335</v>
      </c>
      <c r="Z55" s="214" t="s">
        <v>409</v>
      </c>
      <c r="AA55" s="189" t="s">
        <v>199</v>
      </c>
      <c r="AB55" s="206" t="s">
        <v>462</v>
      </c>
      <c r="AC55" s="352" t="s">
        <v>574</v>
      </c>
    </row>
    <row r="56" spans="1:29" ht="67.5" customHeight="1" thickBot="1">
      <c r="A56" s="701"/>
      <c r="B56" s="671"/>
      <c r="C56" s="597"/>
      <c r="D56" s="623"/>
      <c r="E56" s="621"/>
      <c r="F56" s="605"/>
      <c r="G56" s="603"/>
      <c r="H56" s="599"/>
      <c r="I56" s="641"/>
      <c r="J56" s="551"/>
      <c r="K56" s="637"/>
      <c r="L56" s="588"/>
      <c r="M56" s="588"/>
      <c r="N56" s="588"/>
      <c r="O56" s="588"/>
      <c r="P56" s="588"/>
      <c r="Q56" s="575"/>
      <c r="R56" s="575"/>
      <c r="S56" s="575"/>
      <c r="T56" s="575"/>
      <c r="U56" s="575"/>
      <c r="V56" s="575"/>
      <c r="W56" s="570"/>
      <c r="X56" s="573"/>
      <c r="Y56" s="565"/>
      <c r="Z56" s="219" t="s">
        <v>479</v>
      </c>
      <c r="AA56" s="95" t="s">
        <v>550</v>
      </c>
      <c r="AB56" s="207" t="s">
        <v>437</v>
      </c>
      <c r="AC56" s="355" t="s">
        <v>580</v>
      </c>
    </row>
    <row r="57" spans="1:29" ht="26.25" customHeight="1">
      <c r="A57" s="699">
        <v>10</v>
      </c>
      <c r="B57" s="689" t="s">
        <v>145</v>
      </c>
      <c r="C57" s="122" t="s">
        <v>194</v>
      </c>
      <c r="D57" s="308" t="s">
        <v>394</v>
      </c>
      <c r="E57" s="72" t="s">
        <v>353</v>
      </c>
      <c r="F57" s="301" t="s">
        <v>332</v>
      </c>
      <c r="G57" s="244" t="s">
        <v>348</v>
      </c>
      <c r="H57" s="271"/>
      <c r="I57" s="90"/>
      <c r="J57" s="279" t="s">
        <v>43</v>
      </c>
      <c r="K57" s="258">
        <v>10</v>
      </c>
      <c r="L57" s="78">
        <v>5</v>
      </c>
      <c r="M57" s="78"/>
      <c r="N57" s="78">
        <f t="shared" si="0"/>
        <v>50</v>
      </c>
      <c r="O57" s="78">
        <v>1</v>
      </c>
      <c r="P57" s="78">
        <v>10</v>
      </c>
      <c r="Q57" s="85">
        <f t="shared" si="4"/>
        <v>10</v>
      </c>
      <c r="R57" s="85">
        <v>1</v>
      </c>
      <c r="S57" s="85">
        <v>10</v>
      </c>
      <c r="T57" s="85">
        <v>1</v>
      </c>
      <c r="U57" s="85">
        <f t="shared" si="5"/>
        <v>41.5</v>
      </c>
      <c r="V57" s="85">
        <v>-1</v>
      </c>
      <c r="W57" s="94">
        <f t="shared" si="2"/>
        <v>-34.725000000000001</v>
      </c>
      <c r="X57" s="96" t="str">
        <f t="shared" si="3"/>
        <v>BAJA o N. S.</v>
      </c>
      <c r="Y57" s="205" t="s">
        <v>197</v>
      </c>
      <c r="Z57" s="642" t="s">
        <v>410</v>
      </c>
      <c r="AA57" s="572" t="s">
        <v>408</v>
      </c>
      <c r="AB57" s="629" t="s">
        <v>433</v>
      </c>
      <c r="AC57" s="738" t="s">
        <v>526</v>
      </c>
    </row>
    <row r="58" spans="1:29" ht="26.25" customHeight="1">
      <c r="A58" s="700"/>
      <c r="B58" s="690"/>
      <c r="C58" s="109" t="s">
        <v>232</v>
      </c>
      <c r="D58" s="19" t="s">
        <v>253</v>
      </c>
      <c r="E58" s="133" t="s">
        <v>354</v>
      </c>
      <c r="F58" s="304" t="s">
        <v>364</v>
      </c>
      <c r="G58" s="247" t="s">
        <v>348</v>
      </c>
      <c r="H58" s="273"/>
      <c r="I58" s="240"/>
      <c r="J58" s="284" t="s">
        <v>43</v>
      </c>
      <c r="K58" s="259">
        <v>10</v>
      </c>
      <c r="L58" s="79">
        <v>5</v>
      </c>
      <c r="M58" s="79"/>
      <c r="N58" s="79">
        <f t="shared" si="0"/>
        <v>50</v>
      </c>
      <c r="O58" s="79">
        <v>1</v>
      </c>
      <c r="P58" s="79">
        <v>10</v>
      </c>
      <c r="Q58" s="134">
        <f t="shared" si="4"/>
        <v>10</v>
      </c>
      <c r="R58" s="134">
        <v>1</v>
      </c>
      <c r="S58" s="134">
        <v>5</v>
      </c>
      <c r="T58" s="134">
        <v>1</v>
      </c>
      <c r="U58" s="134">
        <f t="shared" si="5"/>
        <v>24</v>
      </c>
      <c r="V58" s="153">
        <v>-1</v>
      </c>
      <c r="W58" s="155">
        <f t="shared" si="2"/>
        <v>-32.1</v>
      </c>
      <c r="X58" s="154" t="str">
        <f t="shared" si="3"/>
        <v>BAJA o N. S.</v>
      </c>
      <c r="Y58" s="206" t="s">
        <v>197</v>
      </c>
      <c r="Z58" s="554"/>
      <c r="AA58" s="579"/>
      <c r="AB58" s="587"/>
      <c r="AC58" s="739"/>
    </row>
    <row r="59" spans="1:29" ht="62.25" customHeight="1">
      <c r="A59" s="700"/>
      <c r="B59" s="690"/>
      <c r="C59" s="109" t="s">
        <v>178</v>
      </c>
      <c r="D59" s="19" t="s">
        <v>307</v>
      </c>
      <c r="E59" s="133" t="s">
        <v>356</v>
      </c>
      <c r="F59" s="304" t="s">
        <v>309</v>
      </c>
      <c r="G59" s="252" t="s">
        <v>357</v>
      </c>
      <c r="H59" s="273"/>
      <c r="I59" s="240"/>
      <c r="J59" s="284" t="s">
        <v>43</v>
      </c>
      <c r="K59" s="259">
        <v>10</v>
      </c>
      <c r="L59" s="79">
        <v>5</v>
      </c>
      <c r="M59" s="79"/>
      <c r="N59" s="79">
        <f t="shared" si="0"/>
        <v>50</v>
      </c>
      <c r="O59" s="79">
        <v>1</v>
      </c>
      <c r="P59" s="79">
        <v>10</v>
      </c>
      <c r="Q59" s="134">
        <f>O59*P59</f>
        <v>10</v>
      </c>
      <c r="R59" s="134">
        <v>1</v>
      </c>
      <c r="S59" s="134">
        <v>10</v>
      </c>
      <c r="T59" s="134">
        <v>1</v>
      </c>
      <c r="U59" s="134">
        <f t="shared" si="5"/>
        <v>41.5</v>
      </c>
      <c r="V59" s="153">
        <v>-1</v>
      </c>
      <c r="W59" s="155">
        <f t="shared" si="2"/>
        <v>-34.725000000000001</v>
      </c>
      <c r="X59" s="154" t="str">
        <f t="shared" si="3"/>
        <v>BAJA o N. S.</v>
      </c>
      <c r="Y59" s="206" t="s">
        <v>197</v>
      </c>
      <c r="Z59" s="214" t="s">
        <v>405</v>
      </c>
      <c r="AA59" s="189" t="s">
        <v>408</v>
      </c>
      <c r="AB59" s="206" t="s">
        <v>435</v>
      </c>
      <c r="AC59" s="352" t="s">
        <v>566</v>
      </c>
    </row>
    <row r="60" spans="1:29" ht="60.75" customHeight="1" thickBot="1">
      <c r="A60" s="701"/>
      <c r="B60" s="692"/>
      <c r="C60" s="123" t="s">
        <v>230</v>
      </c>
      <c r="D60" s="311" t="s">
        <v>311</v>
      </c>
      <c r="E60" s="74" t="s">
        <v>358</v>
      </c>
      <c r="F60" s="305" t="s">
        <v>310</v>
      </c>
      <c r="G60" s="251" t="s">
        <v>359</v>
      </c>
      <c r="H60" s="280"/>
      <c r="I60" s="92"/>
      <c r="J60" s="281" t="s">
        <v>43</v>
      </c>
      <c r="K60" s="261">
        <v>10</v>
      </c>
      <c r="L60" s="93">
        <v>5</v>
      </c>
      <c r="M60" s="93"/>
      <c r="N60" s="93">
        <f t="shared" si="0"/>
        <v>50</v>
      </c>
      <c r="O60" s="83">
        <v>1</v>
      </c>
      <c r="P60" s="93">
        <v>10</v>
      </c>
      <c r="Q60" s="153">
        <f>O60*P60</f>
        <v>10</v>
      </c>
      <c r="R60" s="82">
        <v>1</v>
      </c>
      <c r="S60" s="82">
        <v>10</v>
      </c>
      <c r="T60" s="82">
        <v>1</v>
      </c>
      <c r="U60" s="82">
        <f t="shared" si="5"/>
        <v>41.5</v>
      </c>
      <c r="V60" s="84">
        <v>-1</v>
      </c>
      <c r="W60" s="97">
        <f t="shared" si="2"/>
        <v>-34.725000000000001</v>
      </c>
      <c r="X60" s="95" t="str">
        <f t="shared" ref="X60:X68" si="6">IF(W60&lt;=-75,"ALTA",IF(W60&gt;=-39,"BAJA o N. S.","MEDIA"))</f>
        <v>BAJA o N. S.</v>
      </c>
      <c r="Y60" s="207" t="s">
        <v>197</v>
      </c>
      <c r="Z60" s="219" t="s">
        <v>479</v>
      </c>
      <c r="AA60" s="95" t="s">
        <v>550</v>
      </c>
      <c r="AB60" s="207" t="s">
        <v>437</v>
      </c>
      <c r="AC60" s="355" t="s">
        <v>580</v>
      </c>
    </row>
    <row r="61" spans="1:29" ht="82.5" customHeight="1">
      <c r="A61" s="699">
        <v>11</v>
      </c>
      <c r="B61" s="723" t="s">
        <v>229</v>
      </c>
      <c r="C61" s="122" t="s">
        <v>228</v>
      </c>
      <c r="D61" s="308" t="s">
        <v>329</v>
      </c>
      <c r="E61" s="72" t="s">
        <v>156</v>
      </c>
      <c r="F61" s="301" t="s">
        <v>188</v>
      </c>
      <c r="G61" s="244" t="s">
        <v>313</v>
      </c>
      <c r="H61" s="271"/>
      <c r="I61" s="90"/>
      <c r="J61" s="279" t="s">
        <v>43</v>
      </c>
      <c r="K61" s="258">
        <v>10</v>
      </c>
      <c r="L61" s="78">
        <v>5</v>
      </c>
      <c r="M61" s="78"/>
      <c r="N61" s="78">
        <f t="shared" si="0"/>
        <v>50</v>
      </c>
      <c r="O61" s="78">
        <v>1</v>
      </c>
      <c r="P61" s="78">
        <v>10</v>
      </c>
      <c r="Q61" s="85">
        <f>O61*P61</f>
        <v>10</v>
      </c>
      <c r="R61" s="85">
        <v>5</v>
      </c>
      <c r="S61" s="85">
        <v>1</v>
      </c>
      <c r="T61" s="85">
        <v>1</v>
      </c>
      <c r="U61" s="85">
        <f t="shared" si="5"/>
        <v>24</v>
      </c>
      <c r="V61" s="85">
        <v>-1</v>
      </c>
      <c r="W61" s="98">
        <f t="shared" si="2"/>
        <v>-32.1</v>
      </c>
      <c r="X61" s="125" t="str">
        <f t="shared" si="6"/>
        <v>BAJA o N. S.</v>
      </c>
      <c r="Y61" s="205" t="s">
        <v>191</v>
      </c>
      <c r="Z61" s="213" t="s">
        <v>333</v>
      </c>
      <c r="AA61" s="96" t="s">
        <v>548</v>
      </c>
      <c r="AB61" s="205" t="s">
        <v>435</v>
      </c>
      <c r="AC61" s="363" t="s">
        <v>480</v>
      </c>
    </row>
    <row r="62" spans="1:29" ht="74.25" customHeight="1">
      <c r="A62" s="700"/>
      <c r="B62" s="728"/>
      <c r="C62" s="109" t="s">
        <v>230</v>
      </c>
      <c r="D62" s="19" t="s">
        <v>312</v>
      </c>
      <c r="E62" s="133" t="s">
        <v>35</v>
      </c>
      <c r="F62" s="304" t="s">
        <v>278</v>
      </c>
      <c r="G62" s="247" t="s">
        <v>52</v>
      </c>
      <c r="H62" s="273"/>
      <c r="I62" s="240"/>
      <c r="J62" s="284" t="s">
        <v>43</v>
      </c>
      <c r="K62" s="259">
        <v>1</v>
      </c>
      <c r="L62" s="79">
        <v>1</v>
      </c>
      <c r="M62" s="79"/>
      <c r="N62" s="79">
        <f>K62*L62</f>
        <v>1</v>
      </c>
      <c r="O62" s="79">
        <v>1</v>
      </c>
      <c r="P62" s="79">
        <v>10</v>
      </c>
      <c r="Q62" s="153">
        <f t="shared" ref="Q62:Q75" si="7">O62*P62</f>
        <v>10</v>
      </c>
      <c r="R62" s="134">
        <v>5</v>
      </c>
      <c r="S62" s="134">
        <v>1</v>
      </c>
      <c r="T62" s="134">
        <v>1</v>
      </c>
      <c r="U62" s="134">
        <f t="shared" si="5"/>
        <v>24</v>
      </c>
      <c r="V62" s="134">
        <v>-1</v>
      </c>
      <c r="W62" s="98">
        <f>((N62*0.5)+(Q62*0.35)+(U62*0.15))*V62</f>
        <v>-7.6</v>
      </c>
      <c r="X62" s="125" t="str">
        <f t="shared" si="6"/>
        <v>BAJA o N. S.</v>
      </c>
      <c r="Y62" s="206" t="s">
        <v>191</v>
      </c>
      <c r="Z62" s="214" t="s">
        <v>492</v>
      </c>
      <c r="AA62" s="189" t="s">
        <v>412</v>
      </c>
      <c r="AB62" s="206" t="s">
        <v>435</v>
      </c>
      <c r="AC62" s="352" t="s">
        <v>575</v>
      </c>
    </row>
    <row r="63" spans="1:29" ht="84" customHeight="1" thickBot="1">
      <c r="A63" s="701"/>
      <c r="B63" s="729"/>
      <c r="C63" s="110" t="s">
        <v>251</v>
      </c>
      <c r="D63" s="298" t="s">
        <v>316</v>
      </c>
      <c r="E63" s="136" t="s">
        <v>315</v>
      </c>
      <c r="F63" s="392" t="s">
        <v>302</v>
      </c>
      <c r="G63" s="253" t="s">
        <v>363</v>
      </c>
      <c r="H63" s="275"/>
      <c r="I63" s="236"/>
      <c r="J63" s="285" t="s">
        <v>43</v>
      </c>
      <c r="K63" s="260">
        <v>10</v>
      </c>
      <c r="L63" s="76">
        <v>5</v>
      </c>
      <c r="M63" s="76"/>
      <c r="N63" s="93">
        <f>K63*L63</f>
        <v>50</v>
      </c>
      <c r="O63" s="76">
        <v>1</v>
      </c>
      <c r="P63" s="76">
        <v>10</v>
      </c>
      <c r="Q63" s="84">
        <f t="shared" si="7"/>
        <v>10</v>
      </c>
      <c r="R63" s="81">
        <v>5</v>
      </c>
      <c r="S63" s="81">
        <v>5</v>
      </c>
      <c r="T63" s="81">
        <v>1</v>
      </c>
      <c r="U63" s="81">
        <f t="shared" si="5"/>
        <v>38</v>
      </c>
      <c r="V63" s="82">
        <v>-1</v>
      </c>
      <c r="W63" s="97">
        <f>((N63*0.5)+(Q63*0.35)+(U63*0.15))*V63</f>
        <v>-34.200000000000003</v>
      </c>
      <c r="X63" s="95" t="str">
        <f t="shared" si="6"/>
        <v>BAJA o N. S.</v>
      </c>
      <c r="Y63" s="209" t="s">
        <v>191</v>
      </c>
      <c r="Z63" s="215" t="s">
        <v>405</v>
      </c>
      <c r="AA63" s="201" t="s">
        <v>408</v>
      </c>
      <c r="AB63" s="333" t="s">
        <v>435</v>
      </c>
      <c r="AC63" s="355" t="s">
        <v>566</v>
      </c>
    </row>
    <row r="64" spans="1:29" ht="59.25" customHeight="1">
      <c r="A64" s="699">
        <v>12</v>
      </c>
      <c r="B64" s="669" t="s">
        <v>146</v>
      </c>
      <c r="C64" s="122" t="s">
        <v>194</v>
      </c>
      <c r="D64" s="312" t="s">
        <v>317</v>
      </c>
      <c r="E64" s="72" t="s">
        <v>360</v>
      </c>
      <c r="F64" s="301" t="s">
        <v>319</v>
      </c>
      <c r="G64" s="244" t="s">
        <v>348</v>
      </c>
      <c r="H64" s="271"/>
      <c r="I64" s="90"/>
      <c r="J64" s="279" t="s">
        <v>43</v>
      </c>
      <c r="K64" s="258">
        <v>10</v>
      </c>
      <c r="L64" s="78">
        <v>5</v>
      </c>
      <c r="M64" s="78"/>
      <c r="N64" s="83">
        <f t="shared" ref="N64:N83" si="8">K64*L64</f>
        <v>50</v>
      </c>
      <c r="O64" s="78">
        <v>1</v>
      </c>
      <c r="P64" s="78">
        <v>10</v>
      </c>
      <c r="Q64" s="85">
        <f t="shared" si="7"/>
        <v>10</v>
      </c>
      <c r="R64" s="85">
        <v>1</v>
      </c>
      <c r="S64" s="85">
        <v>10</v>
      </c>
      <c r="T64" s="85">
        <v>1</v>
      </c>
      <c r="U64" s="85">
        <f t="shared" si="5"/>
        <v>41.5</v>
      </c>
      <c r="V64" s="126">
        <v>-1</v>
      </c>
      <c r="W64" s="98">
        <f>((N64*0.5)+(Q64*0.35)+(U64*0.15))*V64</f>
        <v>-34.725000000000001</v>
      </c>
      <c r="X64" s="125" t="str">
        <f t="shared" si="6"/>
        <v>BAJA o N. S.</v>
      </c>
      <c r="Y64" s="205" t="s">
        <v>335</v>
      </c>
      <c r="Z64" s="213" t="s">
        <v>410</v>
      </c>
      <c r="AA64" s="96" t="s">
        <v>408</v>
      </c>
      <c r="AB64" s="205" t="s">
        <v>433</v>
      </c>
      <c r="AC64" s="504" t="s">
        <v>527</v>
      </c>
    </row>
    <row r="65" spans="1:29" ht="54.75" customHeight="1">
      <c r="A65" s="700"/>
      <c r="B65" s="670"/>
      <c r="C65" s="448" t="s">
        <v>232</v>
      </c>
      <c r="D65" s="458" t="s">
        <v>326</v>
      </c>
      <c r="E65" s="457" t="s">
        <v>352</v>
      </c>
      <c r="F65" s="465" t="s">
        <v>327</v>
      </c>
      <c r="G65" s="455" t="s">
        <v>348</v>
      </c>
      <c r="H65" s="454" t="s">
        <v>38</v>
      </c>
      <c r="I65" s="459"/>
      <c r="J65" s="460"/>
      <c r="K65" s="451">
        <v>10</v>
      </c>
      <c r="L65" s="450">
        <v>5</v>
      </c>
      <c r="M65" s="450"/>
      <c r="N65" s="450">
        <f t="shared" si="8"/>
        <v>50</v>
      </c>
      <c r="O65" s="450">
        <v>1</v>
      </c>
      <c r="P65" s="450">
        <v>10</v>
      </c>
      <c r="Q65" s="449">
        <f t="shared" si="7"/>
        <v>10</v>
      </c>
      <c r="R65" s="449">
        <v>1</v>
      </c>
      <c r="S65" s="449">
        <v>5</v>
      </c>
      <c r="T65" s="449">
        <v>1</v>
      </c>
      <c r="U65" s="449">
        <f t="shared" si="5"/>
        <v>24</v>
      </c>
      <c r="V65" s="449">
        <v>-1</v>
      </c>
      <c r="W65" s="446">
        <f>((N65*0.5)+(Q65*0.35)+(U65*0.15))*V65</f>
        <v>-32.1</v>
      </c>
      <c r="X65" s="445" t="str">
        <f t="shared" si="6"/>
        <v>BAJA o N. S.</v>
      </c>
      <c r="Y65" s="461" t="s">
        <v>335</v>
      </c>
      <c r="Z65" s="214" t="s">
        <v>442</v>
      </c>
      <c r="AA65" s="189" t="s">
        <v>199</v>
      </c>
      <c r="AB65" s="206" t="s">
        <v>433</v>
      </c>
      <c r="AC65" s="352" t="s">
        <v>482</v>
      </c>
    </row>
    <row r="66" spans="1:29" ht="43.5" customHeight="1">
      <c r="A66" s="700"/>
      <c r="B66" s="670"/>
      <c r="C66" s="596" t="s">
        <v>230</v>
      </c>
      <c r="D66" s="622" t="s">
        <v>341</v>
      </c>
      <c r="E66" s="616" t="s">
        <v>361</v>
      </c>
      <c r="F66" s="644" t="s">
        <v>373</v>
      </c>
      <c r="G66" s="602" t="s">
        <v>362</v>
      </c>
      <c r="H66" s="553" t="s">
        <v>38</v>
      </c>
      <c r="I66" s="557"/>
      <c r="J66" s="583"/>
      <c r="K66" s="631">
        <v>1</v>
      </c>
      <c r="L66" s="559">
        <v>1</v>
      </c>
      <c r="M66" s="559"/>
      <c r="N66" s="559">
        <f t="shared" si="8"/>
        <v>1</v>
      </c>
      <c r="O66" s="559">
        <v>1</v>
      </c>
      <c r="P66" s="559">
        <v>10</v>
      </c>
      <c r="Q66" s="566">
        <f t="shared" si="7"/>
        <v>10</v>
      </c>
      <c r="R66" s="566">
        <v>1</v>
      </c>
      <c r="S66" s="566">
        <v>10</v>
      </c>
      <c r="T66" s="566">
        <v>1</v>
      </c>
      <c r="U66" s="566">
        <f t="shared" si="5"/>
        <v>41.5</v>
      </c>
      <c r="V66" s="566">
        <v>-1</v>
      </c>
      <c r="W66" s="568">
        <f>((N66*0.5)+(Q66*0.35)+(U66*0.15))*V66</f>
        <v>-10.225</v>
      </c>
      <c r="X66" s="571" t="str">
        <f t="shared" si="6"/>
        <v>BAJA o N. S.</v>
      </c>
      <c r="Y66" s="586" t="s">
        <v>335</v>
      </c>
      <c r="Z66" s="214" t="s">
        <v>409</v>
      </c>
      <c r="AA66" s="189" t="s">
        <v>199</v>
      </c>
      <c r="AB66" s="206" t="s">
        <v>463</v>
      </c>
      <c r="AC66" s="352" t="s">
        <v>528</v>
      </c>
    </row>
    <row r="67" spans="1:29" ht="55.5" customHeight="1">
      <c r="A67" s="700"/>
      <c r="B67" s="670"/>
      <c r="C67" s="595"/>
      <c r="D67" s="624"/>
      <c r="E67" s="601"/>
      <c r="F67" s="648"/>
      <c r="G67" s="649"/>
      <c r="H67" s="554"/>
      <c r="I67" s="585"/>
      <c r="J67" s="584"/>
      <c r="K67" s="627"/>
      <c r="L67" s="590"/>
      <c r="M67" s="590"/>
      <c r="N67" s="590"/>
      <c r="O67" s="590"/>
      <c r="P67" s="590"/>
      <c r="Q67" s="567"/>
      <c r="R67" s="567"/>
      <c r="S67" s="567"/>
      <c r="T67" s="567"/>
      <c r="U67" s="567"/>
      <c r="V67" s="567"/>
      <c r="W67" s="581"/>
      <c r="X67" s="579"/>
      <c r="Y67" s="587"/>
      <c r="Z67" s="214" t="s">
        <v>479</v>
      </c>
      <c r="AA67" s="189" t="s">
        <v>550</v>
      </c>
      <c r="AB67" s="206" t="s">
        <v>437</v>
      </c>
      <c r="AC67" s="352" t="s">
        <v>580</v>
      </c>
    </row>
    <row r="68" spans="1:29" ht="66.75" customHeight="1">
      <c r="A68" s="700"/>
      <c r="B68" s="670"/>
      <c r="C68" s="596" t="s">
        <v>320</v>
      </c>
      <c r="D68" s="646" t="s">
        <v>325</v>
      </c>
      <c r="E68" s="616" t="s">
        <v>352</v>
      </c>
      <c r="F68" s="644" t="s">
        <v>322</v>
      </c>
      <c r="G68" s="602" t="s">
        <v>348</v>
      </c>
      <c r="H68" s="553" t="s">
        <v>38</v>
      </c>
      <c r="I68" s="557"/>
      <c r="J68" s="583"/>
      <c r="K68" s="631">
        <v>10</v>
      </c>
      <c r="L68" s="559">
        <v>5</v>
      </c>
      <c r="M68" s="559"/>
      <c r="N68" s="559">
        <f t="shared" si="8"/>
        <v>50</v>
      </c>
      <c r="O68" s="559">
        <v>1</v>
      </c>
      <c r="P68" s="559">
        <v>10</v>
      </c>
      <c r="Q68" s="566">
        <f t="shared" si="7"/>
        <v>10</v>
      </c>
      <c r="R68" s="566">
        <v>1</v>
      </c>
      <c r="S68" s="566">
        <v>5</v>
      </c>
      <c r="T68" s="566">
        <v>1</v>
      </c>
      <c r="U68" s="566">
        <f t="shared" si="5"/>
        <v>24</v>
      </c>
      <c r="V68" s="566">
        <v>-1</v>
      </c>
      <c r="W68" s="568">
        <f t="shared" ref="W68:W90" si="9">((N68*0.5)+(Q68*0.35)+(U68*0.15))*V68</f>
        <v>-32.1</v>
      </c>
      <c r="X68" s="571" t="str">
        <f t="shared" si="6"/>
        <v>BAJA o N. S.</v>
      </c>
      <c r="Y68" s="563" t="s">
        <v>335</v>
      </c>
      <c r="Z68" s="217" t="s">
        <v>502</v>
      </c>
      <c r="AA68" s="435" t="s">
        <v>555</v>
      </c>
      <c r="AB68" s="466" t="s">
        <v>435</v>
      </c>
      <c r="AC68" s="363" t="s">
        <v>503</v>
      </c>
    </row>
    <row r="69" spans="1:29" ht="59.25" customHeight="1" thickBot="1">
      <c r="A69" s="701"/>
      <c r="B69" s="671"/>
      <c r="C69" s="597"/>
      <c r="D69" s="647"/>
      <c r="E69" s="621"/>
      <c r="F69" s="645"/>
      <c r="G69" s="603"/>
      <c r="H69" s="599"/>
      <c r="I69" s="598"/>
      <c r="J69" s="630"/>
      <c r="K69" s="637"/>
      <c r="L69" s="588"/>
      <c r="M69" s="588"/>
      <c r="N69" s="588"/>
      <c r="O69" s="588"/>
      <c r="P69" s="588"/>
      <c r="Q69" s="575"/>
      <c r="R69" s="575"/>
      <c r="S69" s="575"/>
      <c r="T69" s="575"/>
      <c r="U69" s="575"/>
      <c r="V69" s="575"/>
      <c r="W69" s="570"/>
      <c r="X69" s="573"/>
      <c r="Y69" s="565"/>
      <c r="Z69" s="216" t="s">
        <v>411</v>
      </c>
      <c r="AA69" s="202" t="s">
        <v>408</v>
      </c>
      <c r="AB69" s="334" t="s">
        <v>435</v>
      </c>
      <c r="AC69" s="355" t="s">
        <v>566</v>
      </c>
    </row>
    <row r="70" spans="1:29" ht="56.25" customHeight="1">
      <c r="A70" s="699">
        <v>13</v>
      </c>
      <c r="B70" s="726" t="s">
        <v>274</v>
      </c>
      <c r="C70" s="594" t="s">
        <v>228</v>
      </c>
      <c r="D70" s="625" t="s">
        <v>563</v>
      </c>
      <c r="E70" s="600" t="s">
        <v>156</v>
      </c>
      <c r="F70" s="660" t="s">
        <v>188</v>
      </c>
      <c r="G70" s="634" t="s">
        <v>313</v>
      </c>
      <c r="H70" s="651" t="s">
        <v>38</v>
      </c>
      <c r="I70" s="610"/>
      <c r="J70" s="628"/>
      <c r="K70" s="626">
        <v>10</v>
      </c>
      <c r="L70" s="589">
        <v>5</v>
      </c>
      <c r="M70" s="589"/>
      <c r="N70" s="589">
        <f t="shared" si="8"/>
        <v>50</v>
      </c>
      <c r="O70" s="589">
        <v>1</v>
      </c>
      <c r="P70" s="589">
        <v>10</v>
      </c>
      <c r="Q70" s="582">
        <f t="shared" si="7"/>
        <v>10</v>
      </c>
      <c r="R70" s="582">
        <v>10</v>
      </c>
      <c r="S70" s="582">
        <v>1</v>
      </c>
      <c r="T70" s="582">
        <v>1</v>
      </c>
      <c r="U70" s="582">
        <f t="shared" si="5"/>
        <v>41.5</v>
      </c>
      <c r="V70" s="582">
        <v>-1</v>
      </c>
      <c r="W70" s="580">
        <f t="shared" si="9"/>
        <v>-34.725000000000001</v>
      </c>
      <c r="X70" s="578" t="str">
        <f t="shared" ref="X70:X90" si="10">IF(W70&lt;=-75,"ALTA",IF(W70&gt;=-39,"BAJA o N. S.","MEDIA"))</f>
        <v>BAJA o N. S.</v>
      </c>
      <c r="Y70" s="576" t="s">
        <v>191</v>
      </c>
      <c r="Z70" s="217" t="s">
        <v>333</v>
      </c>
      <c r="AA70" s="203" t="s">
        <v>548</v>
      </c>
      <c r="AB70" s="332" t="s">
        <v>435</v>
      </c>
      <c r="AC70" s="494" t="s">
        <v>480</v>
      </c>
    </row>
    <row r="71" spans="1:29" ht="37.5" customHeight="1">
      <c r="A71" s="700"/>
      <c r="B71" s="724"/>
      <c r="C71" s="595"/>
      <c r="D71" s="624"/>
      <c r="E71" s="601"/>
      <c r="F71" s="648"/>
      <c r="G71" s="649"/>
      <c r="H71" s="554"/>
      <c r="I71" s="585"/>
      <c r="J71" s="584"/>
      <c r="K71" s="627"/>
      <c r="L71" s="590"/>
      <c r="M71" s="590"/>
      <c r="N71" s="590"/>
      <c r="O71" s="590"/>
      <c r="P71" s="590"/>
      <c r="Q71" s="567"/>
      <c r="R71" s="567"/>
      <c r="S71" s="567"/>
      <c r="T71" s="567"/>
      <c r="U71" s="567"/>
      <c r="V71" s="567"/>
      <c r="W71" s="581"/>
      <c r="X71" s="579"/>
      <c r="Y71" s="577"/>
      <c r="Z71" s="217" t="s">
        <v>444</v>
      </c>
      <c r="AA71" s="203" t="s">
        <v>548</v>
      </c>
      <c r="AB71" s="332" t="s">
        <v>435</v>
      </c>
      <c r="AC71" s="352" t="s">
        <v>477</v>
      </c>
    </row>
    <row r="72" spans="1:29" ht="37.5" customHeight="1">
      <c r="A72" s="700"/>
      <c r="B72" s="724"/>
      <c r="C72" s="596" t="s">
        <v>230</v>
      </c>
      <c r="D72" s="622" t="s">
        <v>312</v>
      </c>
      <c r="E72" s="616" t="s">
        <v>35</v>
      </c>
      <c r="F72" s="644" t="s">
        <v>278</v>
      </c>
      <c r="G72" s="602" t="s">
        <v>52</v>
      </c>
      <c r="H72" s="553" t="s">
        <v>38</v>
      </c>
      <c r="I72" s="557"/>
      <c r="J72" s="583"/>
      <c r="K72" s="631">
        <v>1</v>
      </c>
      <c r="L72" s="559">
        <v>1</v>
      </c>
      <c r="M72" s="559"/>
      <c r="N72" s="559">
        <f t="shared" si="8"/>
        <v>1</v>
      </c>
      <c r="O72" s="559">
        <v>1</v>
      </c>
      <c r="P72" s="559">
        <v>10</v>
      </c>
      <c r="Q72" s="566">
        <f t="shared" si="7"/>
        <v>10</v>
      </c>
      <c r="R72" s="566">
        <v>10</v>
      </c>
      <c r="S72" s="566">
        <v>1</v>
      </c>
      <c r="T72" s="566">
        <v>1</v>
      </c>
      <c r="U72" s="566">
        <f t="shared" si="5"/>
        <v>41.5</v>
      </c>
      <c r="V72" s="566">
        <v>-1</v>
      </c>
      <c r="W72" s="568">
        <f t="shared" si="9"/>
        <v>-10.225</v>
      </c>
      <c r="X72" s="571" t="str">
        <f t="shared" si="10"/>
        <v>BAJA o N. S.</v>
      </c>
      <c r="Y72" s="563" t="s">
        <v>191</v>
      </c>
      <c r="Z72" s="214" t="s">
        <v>492</v>
      </c>
      <c r="AA72" s="189" t="s">
        <v>553</v>
      </c>
      <c r="AB72" s="206" t="s">
        <v>435</v>
      </c>
      <c r="AC72" s="352" t="s">
        <v>504</v>
      </c>
    </row>
    <row r="73" spans="1:29" ht="35.25" customHeight="1">
      <c r="A73" s="700"/>
      <c r="B73" s="724"/>
      <c r="C73" s="650"/>
      <c r="D73" s="655"/>
      <c r="E73" s="665"/>
      <c r="F73" s="661"/>
      <c r="G73" s="635"/>
      <c r="H73" s="642"/>
      <c r="I73" s="558"/>
      <c r="J73" s="638"/>
      <c r="K73" s="636"/>
      <c r="L73" s="560"/>
      <c r="M73" s="560"/>
      <c r="N73" s="560"/>
      <c r="O73" s="560"/>
      <c r="P73" s="560"/>
      <c r="Q73" s="574"/>
      <c r="R73" s="574"/>
      <c r="S73" s="574"/>
      <c r="T73" s="574"/>
      <c r="U73" s="574"/>
      <c r="V73" s="574"/>
      <c r="W73" s="569"/>
      <c r="X73" s="572"/>
      <c r="Y73" s="564"/>
      <c r="Z73" s="214" t="s">
        <v>445</v>
      </c>
      <c r="AA73" s="189" t="s">
        <v>199</v>
      </c>
      <c r="AB73" s="206" t="s">
        <v>437</v>
      </c>
      <c r="AC73" s="352" t="s">
        <v>483</v>
      </c>
    </row>
    <row r="74" spans="1:29" ht="41.25" customHeight="1" thickBot="1">
      <c r="A74" s="701"/>
      <c r="B74" s="727"/>
      <c r="C74" s="597"/>
      <c r="D74" s="623"/>
      <c r="E74" s="621"/>
      <c r="F74" s="645"/>
      <c r="G74" s="603"/>
      <c r="H74" s="599"/>
      <c r="I74" s="598"/>
      <c r="J74" s="630"/>
      <c r="K74" s="637"/>
      <c r="L74" s="588"/>
      <c r="M74" s="588"/>
      <c r="N74" s="588"/>
      <c r="O74" s="588"/>
      <c r="P74" s="588"/>
      <c r="Q74" s="575"/>
      <c r="R74" s="575"/>
      <c r="S74" s="575"/>
      <c r="T74" s="575"/>
      <c r="U74" s="575"/>
      <c r="V74" s="575"/>
      <c r="W74" s="570"/>
      <c r="X74" s="573"/>
      <c r="Y74" s="565"/>
      <c r="Z74" s="218" t="s">
        <v>411</v>
      </c>
      <c r="AA74" s="204" t="s">
        <v>408</v>
      </c>
      <c r="AB74" s="336" t="s">
        <v>435</v>
      </c>
      <c r="AC74" s="355" t="s">
        <v>566</v>
      </c>
    </row>
    <row r="75" spans="1:29" ht="51" customHeight="1">
      <c r="A75" s="699">
        <v>14</v>
      </c>
      <c r="B75" s="669" t="s">
        <v>45</v>
      </c>
      <c r="C75" s="594" t="s">
        <v>236</v>
      </c>
      <c r="D75" s="625" t="s">
        <v>147</v>
      </c>
      <c r="E75" s="600" t="s">
        <v>269</v>
      </c>
      <c r="F75" s="660" t="s">
        <v>347</v>
      </c>
      <c r="G75" s="652" t="s">
        <v>348</v>
      </c>
      <c r="H75" s="651" t="s">
        <v>38</v>
      </c>
      <c r="I75" s="610"/>
      <c r="J75" s="628"/>
      <c r="K75" s="626">
        <v>10</v>
      </c>
      <c r="L75" s="589">
        <v>5</v>
      </c>
      <c r="M75" s="589"/>
      <c r="N75" s="589">
        <f t="shared" si="8"/>
        <v>50</v>
      </c>
      <c r="O75" s="589">
        <v>1</v>
      </c>
      <c r="P75" s="589">
        <v>10</v>
      </c>
      <c r="Q75" s="582">
        <f t="shared" si="7"/>
        <v>10</v>
      </c>
      <c r="R75" s="582">
        <v>5</v>
      </c>
      <c r="S75" s="582">
        <v>5</v>
      </c>
      <c r="T75" s="582">
        <v>1</v>
      </c>
      <c r="U75" s="582">
        <f t="shared" si="5"/>
        <v>38</v>
      </c>
      <c r="V75" s="582">
        <v>-1</v>
      </c>
      <c r="W75" s="580">
        <f t="shared" si="9"/>
        <v>-34.200000000000003</v>
      </c>
      <c r="X75" s="578" t="str">
        <f t="shared" si="10"/>
        <v>BAJA o N. S.</v>
      </c>
      <c r="Y75" s="591" t="s">
        <v>335</v>
      </c>
      <c r="Z75" s="213" t="s">
        <v>333</v>
      </c>
      <c r="AA75" s="96" t="s">
        <v>548</v>
      </c>
      <c r="AB75" s="205" t="s">
        <v>435</v>
      </c>
      <c r="AC75" s="494" t="s">
        <v>484</v>
      </c>
    </row>
    <row r="76" spans="1:29" ht="50.25" customHeight="1">
      <c r="A76" s="700"/>
      <c r="B76" s="670"/>
      <c r="C76" s="650"/>
      <c r="D76" s="655"/>
      <c r="E76" s="665"/>
      <c r="F76" s="661"/>
      <c r="G76" s="653"/>
      <c r="H76" s="642"/>
      <c r="I76" s="558"/>
      <c r="J76" s="638"/>
      <c r="K76" s="636"/>
      <c r="L76" s="560"/>
      <c r="M76" s="560"/>
      <c r="N76" s="560"/>
      <c r="O76" s="560"/>
      <c r="P76" s="560"/>
      <c r="Q76" s="574"/>
      <c r="R76" s="574"/>
      <c r="S76" s="574"/>
      <c r="T76" s="574"/>
      <c r="U76" s="574"/>
      <c r="V76" s="574"/>
      <c r="W76" s="569"/>
      <c r="X76" s="572"/>
      <c r="Y76" s="629"/>
      <c r="Z76" s="214" t="s">
        <v>442</v>
      </c>
      <c r="AA76" s="189" t="s">
        <v>199</v>
      </c>
      <c r="AB76" s="206" t="s">
        <v>446</v>
      </c>
      <c r="AC76" s="352" t="s">
        <v>485</v>
      </c>
    </row>
    <row r="77" spans="1:29" ht="65.25" customHeight="1">
      <c r="A77" s="700"/>
      <c r="B77" s="670"/>
      <c r="C77" s="595"/>
      <c r="D77" s="624"/>
      <c r="E77" s="601"/>
      <c r="F77" s="648"/>
      <c r="G77" s="654"/>
      <c r="H77" s="554"/>
      <c r="I77" s="585"/>
      <c r="J77" s="584"/>
      <c r="K77" s="627"/>
      <c r="L77" s="590"/>
      <c r="M77" s="590"/>
      <c r="N77" s="590"/>
      <c r="O77" s="590"/>
      <c r="P77" s="590"/>
      <c r="Q77" s="567"/>
      <c r="R77" s="567"/>
      <c r="S77" s="567"/>
      <c r="T77" s="567"/>
      <c r="U77" s="567"/>
      <c r="V77" s="567"/>
      <c r="W77" s="581"/>
      <c r="X77" s="579"/>
      <c r="Y77" s="587"/>
      <c r="Z77" s="214" t="s">
        <v>479</v>
      </c>
      <c r="AA77" s="189" t="s">
        <v>550</v>
      </c>
      <c r="AB77" s="206" t="s">
        <v>437</v>
      </c>
      <c r="AC77" s="352" t="s">
        <v>580</v>
      </c>
    </row>
    <row r="78" spans="1:29" ht="56.25" customHeight="1">
      <c r="A78" s="700"/>
      <c r="B78" s="670"/>
      <c r="C78" s="596" t="s">
        <v>44</v>
      </c>
      <c r="D78" s="611" t="s">
        <v>338</v>
      </c>
      <c r="E78" s="616" t="s">
        <v>339</v>
      </c>
      <c r="F78" s="644" t="s">
        <v>337</v>
      </c>
      <c r="G78" s="635" t="s">
        <v>348</v>
      </c>
      <c r="H78" s="553" t="s">
        <v>38</v>
      </c>
      <c r="I78" s="639"/>
      <c r="J78" s="583"/>
      <c r="K78" s="631">
        <v>10</v>
      </c>
      <c r="L78" s="559">
        <v>5</v>
      </c>
      <c r="M78" s="559"/>
      <c r="N78" s="559">
        <f t="shared" si="8"/>
        <v>50</v>
      </c>
      <c r="O78" s="559">
        <v>1</v>
      </c>
      <c r="P78" s="559">
        <v>10</v>
      </c>
      <c r="Q78" s="566">
        <f t="shared" ref="Q78:Q90" si="11">O78*P78</f>
        <v>10</v>
      </c>
      <c r="R78" s="566">
        <v>5</v>
      </c>
      <c r="S78" s="566">
        <v>5</v>
      </c>
      <c r="T78" s="566">
        <v>1</v>
      </c>
      <c r="U78" s="566">
        <f t="shared" si="5"/>
        <v>38</v>
      </c>
      <c r="V78" s="566">
        <v>-1</v>
      </c>
      <c r="W78" s="568">
        <f t="shared" si="9"/>
        <v>-34.200000000000003</v>
      </c>
      <c r="X78" s="571" t="str">
        <f t="shared" si="10"/>
        <v>BAJA o N. S.</v>
      </c>
      <c r="Y78" s="563" t="s">
        <v>335</v>
      </c>
      <c r="Z78" s="214" t="s">
        <v>409</v>
      </c>
      <c r="AA78" s="189" t="s">
        <v>199</v>
      </c>
      <c r="AB78" s="206" t="s">
        <v>462</v>
      </c>
      <c r="AC78" s="361" t="s">
        <v>569</v>
      </c>
    </row>
    <row r="79" spans="1:29" ht="48.75" customHeight="1">
      <c r="A79" s="700"/>
      <c r="B79" s="670"/>
      <c r="C79" s="650"/>
      <c r="D79" s="611"/>
      <c r="E79" s="665"/>
      <c r="F79" s="661"/>
      <c r="G79" s="635"/>
      <c r="H79" s="642"/>
      <c r="I79" s="640"/>
      <c r="J79" s="638"/>
      <c r="K79" s="636"/>
      <c r="L79" s="560"/>
      <c r="M79" s="560"/>
      <c r="N79" s="560"/>
      <c r="O79" s="560"/>
      <c r="P79" s="560"/>
      <c r="Q79" s="574"/>
      <c r="R79" s="574"/>
      <c r="S79" s="574"/>
      <c r="T79" s="574"/>
      <c r="U79" s="574"/>
      <c r="V79" s="574"/>
      <c r="W79" s="569"/>
      <c r="X79" s="572"/>
      <c r="Y79" s="564"/>
      <c r="Z79" s="214" t="s">
        <v>494</v>
      </c>
      <c r="AA79" s="189" t="s">
        <v>556</v>
      </c>
      <c r="AB79" s="206" t="s">
        <v>435</v>
      </c>
      <c r="AC79" s="352" t="s">
        <v>503</v>
      </c>
    </row>
    <row r="80" spans="1:29" ht="39" customHeight="1" thickBot="1">
      <c r="A80" s="701"/>
      <c r="B80" s="671"/>
      <c r="C80" s="597"/>
      <c r="D80" s="612"/>
      <c r="E80" s="621"/>
      <c r="F80" s="645"/>
      <c r="G80" s="603"/>
      <c r="H80" s="599"/>
      <c r="I80" s="641"/>
      <c r="J80" s="630"/>
      <c r="K80" s="637"/>
      <c r="L80" s="588"/>
      <c r="M80" s="588"/>
      <c r="N80" s="588"/>
      <c r="O80" s="588"/>
      <c r="P80" s="588"/>
      <c r="Q80" s="575"/>
      <c r="R80" s="575"/>
      <c r="S80" s="575"/>
      <c r="T80" s="575"/>
      <c r="U80" s="575"/>
      <c r="V80" s="575"/>
      <c r="W80" s="570"/>
      <c r="X80" s="573"/>
      <c r="Y80" s="565"/>
      <c r="Z80" s="219" t="s">
        <v>411</v>
      </c>
      <c r="AA80" s="95" t="s">
        <v>415</v>
      </c>
      <c r="AB80" s="207" t="s">
        <v>435</v>
      </c>
      <c r="AC80" s="355" t="s">
        <v>566</v>
      </c>
    </row>
    <row r="81" spans="1:29" ht="42" customHeight="1">
      <c r="A81" s="699">
        <v>15</v>
      </c>
      <c r="B81" s="689" t="s">
        <v>140</v>
      </c>
      <c r="C81" s="594" t="s">
        <v>44</v>
      </c>
      <c r="D81" s="625" t="s">
        <v>51</v>
      </c>
      <c r="E81" s="600" t="s">
        <v>339</v>
      </c>
      <c r="F81" s="660" t="s">
        <v>340</v>
      </c>
      <c r="G81" s="634" t="s">
        <v>348</v>
      </c>
      <c r="H81" s="651" t="s">
        <v>38</v>
      </c>
      <c r="I81" s="658"/>
      <c r="J81" s="628"/>
      <c r="K81" s="626">
        <v>10</v>
      </c>
      <c r="L81" s="589">
        <v>5</v>
      </c>
      <c r="M81" s="589"/>
      <c r="N81" s="589">
        <f t="shared" si="8"/>
        <v>50</v>
      </c>
      <c r="O81" s="589">
        <v>1</v>
      </c>
      <c r="P81" s="589">
        <v>10</v>
      </c>
      <c r="Q81" s="582">
        <f t="shared" si="11"/>
        <v>10</v>
      </c>
      <c r="R81" s="582">
        <v>1</v>
      </c>
      <c r="S81" s="582">
        <v>5</v>
      </c>
      <c r="T81" s="582">
        <v>1</v>
      </c>
      <c r="U81" s="582">
        <f t="shared" si="5"/>
        <v>24</v>
      </c>
      <c r="V81" s="582">
        <v>-1</v>
      </c>
      <c r="W81" s="580">
        <f t="shared" si="9"/>
        <v>-32.1</v>
      </c>
      <c r="X81" s="578" t="str">
        <f t="shared" si="10"/>
        <v>BAJA o N. S.</v>
      </c>
      <c r="Y81" s="591" t="s">
        <v>335</v>
      </c>
      <c r="Z81" s="217" t="s">
        <v>409</v>
      </c>
      <c r="AA81" s="435" t="s">
        <v>199</v>
      </c>
      <c r="AB81" s="466" t="s">
        <v>462</v>
      </c>
      <c r="AC81" s="363" t="s">
        <v>486</v>
      </c>
    </row>
    <row r="82" spans="1:29" ht="42" customHeight="1">
      <c r="A82" s="700"/>
      <c r="B82" s="722"/>
      <c r="C82" s="595"/>
      <c r="D82" s="624"/>
      <c r="E82" s="601"/>
      <c r="F82" s="648"/>
      <c r="G82" s="649"/>
      <c r="H82" s="554"/>
      <c r="I82" s="659"/>
      <c r="J82" s="584"/>
      <c r="K82" s="627"/>
      <c r="L82" s="590"/>
      <c r="M82" s="590"/>
      <c r="N82" s="590"/>
      <c r="O82" s="590"/>
      <c r="P82" s="590"/>
      <c r="Q82" s="567"/>
      <c r="R82" s="567"/>
      <c r="S82" s="567"/>
      <c r="T82" s="567"/>
      <c r="U82" s="567"/>
      <c r="V82" s="567"/>
      <c r="W82" s="581"/>
      <c r="X82" s="579"/>
      <c r="Y82" s="587"/>
      <c r="Z82" s="215" t="s">
        <v>442</v>
      </c>
      <c r="AA82" s="445" t="s">
        <v>199</v>
      </c>
      <c r="AB82" s="461" t="s">
        <v>465</v>
      </c>
      <c r="AC82" s="352" t="s">
        <v>560</v>
      </c>
    </row>
    <row r="83" spans="1:29" ht="44.25" customHeight="1">
      <c r="A83" s="700"/>
      <c r="B83" s="690"/>
      <c r="C83" s="596" t="s">
        <v>178</v>
      </c>
      <c r="D83" s="730" t="s">
        <v>255</v>
      </c>
      <c r="E83" s="616" t="s">
        <v>195</v>
      </c>
      <c r="F83" s="721" t="s">
        <v>198</v>
      </c>
      <c r="G83" s="667" t="s">
        <v>196</v>
      </c>
      <c r="H83" s="553"/>
      <c r="I83" s="557"/>
      <c r="J83" s="632" t="s">
        <v>43</v>
      </c>
      <c r="K83" s="631">
        <v>10</v>
      </c>
      <c r="L83" s="559">
        <v>5</v>
      </c>
      <c r="M83" s="559"/>
      <c r="N83" s="559">
        <f t="shared" si="8"/>
        <v>50</v>
      </c>
      <c r="O83" s="559">
        <v>1</v>
      </c>
      <c r="P83" s="559">
        <v>10</v>
      </c>
      <c r="Q83" s="566">
        <f t="shared" si="11"/>
        <v>10</v>
      </c>
      <c r="R83" s="566">
        <v>1</v>
      </c>
      <c r="S83" s="566">
        <v>10</v>
      </c>
      <c r="T83" s="566">
        <v>1</v>
      </c>
      <c r="U83" s="566">
        <f t="shared" si="5"/>
        <v>41.5</v>
      </c>
      <c r="V83" s="566">
        <v>-1</v>
      </c>
      <c r="W83" s="568">
        <f t="shared" si="9"/>
        <v>-34.725000000000001</v>
      </c>
      <c r="X83" s="571" t="str">
        <f t="shared" si="10"/>
        <v>BAJA o N. S.</v>
      </c>
      <c r="Y83" s="586" t="s">
        <v>335</v>
      </c>
      <c r="Z83" s="214" t="s">
        <v>410</v>
      </c>
      <c r="AA83" s="189" t="s">
        <v>408</v>
      </c>
      <c r="AB83" s="495" t="s">
        <v>433</v>
      </c>
      <c r="AC83" s="504" t="s">
        <v>527</v>
      </c>
    </row>
    <row r="84" spans="1:29" ht="44.25" customHeight="1">
      <c r="A84" s="700"/>
      <c r="B84" s="691"/>
      <c r="C84" s="595"/>
      <c r="D84" s="731"/>
      <c r="E84" s="601"/>
      <c r="F84" s="657"/>
      <c r="G84" s="663"/>
      <c r="H84" s="554"/>
      <c r="I84" s="585"/>
      <c r="J84" s="633"/>
      <c r="K84" s="627"/>
      <c r="L84" s="590"/>
      <c r="M84" s="590"/>
      <c r="N84" s="590"/>
      <c r="O84" s="590"/>
      <c r="P84" s="590"/>
      <c r="Q84" s="567"/>
      <c r="R84" s="567"/>
      <c r="S84" s="567"/>
      <c r="T84" s="567"/>
      <c r="U84" s="567"/>
      <c r="V84" s="567"/>
      <c r="W84" s="581"/>
      <c r="X84" s="579"/>
      <c r="Y84" s="587"/>
      <c r="Z84" s="217" t="s">
        <v>479</v>
      </c>
      <c r="AA84" s="435" t="s">
        <v>550</v>
      </c>
      <c r="AB84" s="466" t="s">
        <v>437</v>
      </c>
      <c r="AC84" s="352" t="s">
        <v>580</v>
      </c>
    </row>
    <row r="85" spans="1:29" ht="57" customHeight="1" thickBot="1">
      <c r="A85" s="700"/>
      <c r="B85" s="691"/>
      <c r="C85" s="448" t="s">
        <v>230</v>
      </c>
      <c r="D85" s="458" t="s">
        <v>311</v>
      </c>
      <c r="E85" s="457" t="s">
        <v>308</v>
      </c>
      <c r="F85" s="465" t="s">
        <v>310</v>
      </c>
      <c r="G85" s="455" t="s">
        <v>359</v>
      </c>
      <c r="H85" s="454"/>
      <c r="I85" s="459"/>
      <c r="J85" s="452" t="s">
        <v>43</v>
      </c>
      <c r="K85" s="451">
        <v>10</v>
      </c>
      <c r="L85" s="450">
        <v>5</v>
      </c>
      <c r="M85" s="450"/>
      <c r="N85" s="450">
        <f>K85*L85</f>
        <v>50</v>
      </c>
      <c r="O85" s="450">
        <v>1</v>
      </c>
      <c r="P85" s="450">
        <v>10</v>
      </c>
      <c r="Q85" s="449">
        <f>O85*P85</f>
        <v>10</v>
      </c>
      <c r="R85" s="449">
        <v>1</v>
      </c>
      <c r="S85" s="449">
        <v>10</v>
      </c>
      <c r="T85" s="449">
        <v>1</v>
      </c>
      <c r="U85" s="449">
        <f>(R85*3.5)+(S85*3.5)+(T85*3)</f>
        <v>41.5</v>
      </c>
      <c r="V85" s="449">
        <v>-1</v>
      </c>
      <c r="W85" s="446">
        <f>((N85*0.5)+(Q85*0.35)+(U85*0.15))*V85</f>
        <v>-34.725000000000001</v>
      </c>
      <c r="X85" s="445" t="str">
        <f>IF(W85&lt;=-75,"ALTA",IF(W85&gt;=-39,"BAJA o N. S.","MEDIA"))</f>
        <v>BAJA o N. S.</v>
      </c>
      <c r="Y85" s="461" t="s">
        <v>335</v>
      </c>
      <c r="Z85" s="219" t="s">
        <v>411</v>
      </c>
      <c r="AA85" s="95" t="s">
        <v>408</v>
      </c>
      <c r="AB85" s="496" t="s">
        <v>435</v>
      </c>
      <c r="AC85" s="355" t="s">
        <v>566</v>
      </c>
    </row>
    <row r="86" spans="1:29" ht="54" customHeight="1">
      <c r="A86" s="699">
        <v>16</v>
      </c>
      <c r="B86" s="689" t="s">
        <v>139</v>
      </c>
      <c r="C86" s="594" t="s">
        <v>228</v>
      </c>
      <c r="D86" s="625" t="s">
        <v>256</v>
      </c>
      <c r="E86" s="600" t="s">
        <v>264</v>
      </c>
      <c r="F86" s="608" t="s">
        <v>188</v>
      </c>
      <c r="G86" s="662" t="s">
        <v>101</v>
      </c>
      <c r="H86" s="651" t="s">
        <v>38</v>
      </c>
      <c r="I86" s="610"/>
      <c r="J86" s="628"/>
      <c r="K86" s="626">
        <v>10</v>
      </c>
      <c r="L86" s="589">
        <v>5</v>
      </c>
      <c r="M86" s="589"/>
      <c r="N86" s="589">
        <f t="shared" ref="N86:N90" si="12">K86*L86</f>
        <v>50</v>
      </c>
      <c r="O86" s="589">
        <v>1</v>
      </c>
      <c r="P86" s="589">
        <v>10</v>
      </c>
      <c r="Q86" s="582">
        <f t="shared" si="11"/>
        <v>10</v>
      </c>
      <c r="R86" s="582">
        <v>10</v>
      </c>
      <c r="S86" s="582">
        <v>1</v>
      </c>
      <c r="T86" s="582">
        <v>1</v>
      </c>
      <c r="U86" s="582">
        <f t="shared" ref="U86:U107" si="13">(R86*3.5)+(S86*3.5)+(T86*3)</f>
        <v>41.5</v>
      </c>
      <c r="V86" s="582">
        <v>-1</v>
      </c>
      <c r="W86" s="580">
        <f t="shared" si="9"/>
        <v>-34.725000000000001</v>
      </c>
      <c r="X86" s="578" t="str">
        <f t="shared" si="10"/>
        <v>BAJA o N. S.</v>
      </c>
      <c r="Y86" s="591" t="s">
        <v>191</v>
      </c>
      <c r="Z86" s="217" t="s">
        <v>447</v>
      </c>
      <c r="AA86" s="435" t="s">
        <v>199</v>
      </c>
      <c r="AB86" s="466" t="s">
        <v>435</v>
      </c>
      <c r="AC86" s="363" t="s">
        <v>477</v>
      </c>
    </row>
    <row r="87" spans="1:29" ht="63.75" customHeight="1">
      <c r="A87" s="700"/>
      <c r="B87" s="670"/>
      <c r="C87" s="595"/>
      <c r="D87" s="624"/>
      <c r="E87" s="601"/>
      <c r="F87" s="609"/>
      <c r="G87" s="663"/>
      <c r="H87" s="554"/>
      <c r="I87" s="585"/>
      <c r="J87" s="584"/>
      <c r="K87" s="627"/>
      <c r="L87" s="590"/>
      <c r="M87" s="590"/>
      <c r="N87" s="590"/>
      <c r="O87" s="590"/>
      <c r="P87" s="590"/>
      <c r="Q87" s="567"/>
      <c r="R87" s="567"/>
      <c r="S87" s="567"/>
      <c r="T87" s="567"/>
      <c r="U87" s="567"/>
      <c r="V87" s="567"/>
      <c r="W87" s="581"/>
      <c r="X87" s="579"/>
      <c r="Y87" s="587"/>
      <c r="Z87" s="217" t="s">
        <v>492</v>
      </c>
      <c r="AA87" s="203" t="s">
        <v>553</v>
      </c>
      <c r="AB87" s="332" t="s">
        <v>435</v>
      </c>
      <c r="AC87" s="352" t="s">
        <v>495</v>
      </c>
    </row>
    <row r="88" spans="1:29" ht="61.5" customHeight="1">
      <c r="A88" s="700"/>
      <c r="B88" s="670"/>
      <c r="C88" s="650" t="s">
        <v>230</v>
      </c>
      <c r="D88" s="655" t="s">
        <v>312</v>
      </c>
      <c r="E88" s="665" t="s">
        <v>35</v>
      </c>
      <c r="F88" s="661" t="s">
        <v>278</v>
      </c>
      <c r="G88" s="635" t="s">
        <v>52</v>
      </c>
      <c r="H88" s="642" t="s">
        <v>38</v>
      </c>
      <c r="I88" s="558"/>
      <c r="J88" s="638"/>
      <c r="K88" s="636">
        <v>10</v>
      </c>
      <c r="L88" s="560">
        <v>5</v>
      </c>
      <c r="M88" s="560"/>
      <c r="N88" s="559">
        <f>K88*L88</f>
        <v>50</v>
      </c>
      <c r="O88" s="559">
        <v>1</v>
      </c>
      <c r="P88" s="559">
        <v>10</v>
      </c>
      <c r="Q88" s="566">
        <f>O88*P88</f>
        <v>10</v>
      </c>
      <c r="R88" s="566">
        <v>10</v>
      </c>
      <c r="S88" s="566">
        <v>1</v>
      </c>
      <c r="T88" s="566">
        <v>1</v>
      </c>
      <c r="U88" s="566">
        <f>(R88*3.5)+(S88*3.5)+(T88*3)</f>
        <v>41.5</v>
      </c>
      <c r="V88" s="566">
        <v>-1</v>
      </c>
      <c r="W88" s="568">
        <f>((N88*0.5)+(Q88*0.35)+(U88*0.15))*V88</f>
        <v>-34.725000000000001</v>
      </c>
      <c r="X88" s="571" t="str">
        <f>IF(W88&lt;=-75,"ALTA",IF(W88&gt;=-39,"BAJA o N. S.","MEDIA"))</f>
        <v>BAJA o N. S.</v>
      </c>
      <c r="Y88" s="586" t="s">
        <v>191</v>
      </c>
      <c r="Z88" s="218" t="s">
        <v>411</v>
      </c>
      <c r="AA88" s="204" t="s">
        <v>408</v>
      </c>
      <c r="AB88" s="336" t="s">
        <v>435</v>
      </c>
      <c r="AC88" s="352" t="s">
        <v>566</v>
      </c>
    </row>
    <row r="89" spans="1:29" ht="57.75" customHeight="1" thickBot="1">
      <c r="A89" s="701"/>
      <c r="B89" s="692"/>
      <c r="C89" s="597"/>
      <c r="D89" s="623"/>
      <c r="E89" s="621"/>
      <c r="F89" s="645"/>
      <c r="G89" s="603"/>
      <c r="H89" s="599"/>
      <c r="I89" s="598"/>
      <c r="J89" s="630"/>
      <c r="K89" s="637"/>
      <c r="L89" s="588"/>
      <c r="M89" s="588"/>
      <c r="N89" s="588"/>
      <c r="O89" s="588"/>
      <c r="P89" s="588"/>
      <c r="Q89" s="575"/>
      <c r="R89" s="575"/>
      <c r="S89" s="575"/>
      <c r="T89" s="575"/>
      <c r="U89" s="575"/>
      <c r="V89" s="575"/>
      <c r="W89" s="570"/>
      <c r="X89" s="573"/>
      <c r="Y89" s="593"/>
      <c r="Z89" s="219" t="s">
        <v>333</v>
      </c>
      <c r="AA89" s="95" t="s">
        <v>413</v>
      </c>
      <c r="AB89" s="207" t="s">
        <v>435</v>
      </c>
      <c r="AC89" s="355" t="s">
        <v>480</v>
      </c>
    </row>
    <row r="90" spans="1:29" ht="43.5" customHeight="1">
      <c r="A90" s="699">
        <v>17</v>
      </c>
      <c r="B90" s="723" t="s">
        <v>252</v>
      </c>
      <c r="C90" s="594" t="s">
        <v>44</v>
      </c>
      <c r="D90" s="625" t="s">
        <v>141</v>
      </c>
      <c r="E90" s="600" t="s">
        <v>205</v>
      </c>
      <c r="F90" s="656" t="s">
        <v>288</v>
      </c>
      <c r="G90" s="634" t="s">
        <v>348</v>
      </c>
      <c r="H90" s="651" t="s">
        <v>38</v>
      </c>
      <c r="I90" s="610"/>
      <c r="J90" s="628"/>
      <c r="K90" s="626">
        <v>10</v>
      </c>
      <c r="L90" s="589">
        <v>5</v>
      </c>
      <c r="M90" s="589"/>
      <c r="N90" s="589">
        <f t="shared" si="12"/>
        <v>50</v>
      </c>
      <c r="O90" s="589">
        <v>1</v>
      </c>
      <c r="P90" s="589">
        <v>10</v>
      </c>
      <c r="Q90" s="582">
        <f t="shared" si="11"/>
        <v>10</v>
      </c>
      <c r="R90" s="582">
        <v>1</v>
      </c>
      <c r="S90" s="582">
        <v>10</v>
      </c>
      <c r="T90" s="582">
        <v>1</v>
      </c>
      <c r="U90" s="582">
        <f t="shared" si="13"/>
        <v>41.5</v>
      </c>
      <c r="V90" s="582">
        <v>-1</v>
      </c>
      <c r="W90" s="580">
        <f t="shared" si="9"/>
        <v>-34.725000000000001</v>
      </c>
      <c r="X90" s="578" t="str">
        <f t="shared" si="10"/>
        <v>BAJA o N. S.</v>
      </c>
      <c r="Y90" s="591" t="s">
        <v>335</v>
      </c>
      <c r="Z90" s="213" t="s">
        <v>488</v>
      </c>
      <c r="AA90" s="96" t="s">
        <v>557</v>
      </c>
      <c r="AB90" s="205" t="s">
        <v>435</v>
      </c>
      <c r="AC90" s="363" t="s">
        <v>576</v>
      </c>
    </row>
    <row r="91" spans="1:29" ht="54" customHeight="1">
      <c r="A91" s="700"/>
      <c r="B91" s="724"/>
      <c r="C91" s="650"/>
      <c r="D91" s="655"/>
      <c r="E91" s="665"/>
      <c r="F91" s="732"/>
      <c r="G91" s="635"/>
      <c r="H91" s="642"/>
      <c r="I91" s="558"/>
      <c r="J91" s="638"/>
      <c r="K91" s="636"/>
      <c r="L91" s="560"/>
      <c r="M91" s="560"/>
      <c r="N91" s="560"/>
      <c r="O91" s="560"/>
      <c r="P91" s="560"/>
      <c r="Q91" s="574"/>
      <c r="R91" s="574"/>
      <c r="S91" s="574"/>
      <c r="T91" s="574"/>
      <c r="U91" s="574"/>
      <c r="V91" s="574"/>
      <c r="W91" s="569"/>
      <c r="X91" s="572"/>
      <c r="Y91" s="629"/>
      <c r="Z91" s="217" t="s">
        <v>409</v>
      </c>
      <c r="AA91" s="203" t="s">
        <v>199</v>
      </c>
      <c r="AB91" s="332" t="s">
        <v>461</v>
      </c>
      <c r="AC91" s="361" t="s">
        <v>570</v>
      </c>
    </row>
    <row r="92" spans="1:29" ht="48" customHeight="1">
      <c r="A92" s="700"/>
      <c r="B92" s="724"/>
      <c r="C92" s="596" t="s">
        <v>236</v>
      </c>
      <c r="D92" s="622" t="s">
        <v>342</v>
      </c>
      <c r="E92" s="616" t="s">
        <v>268</v>
      </c>
      <c r="F92" s="644" t="s">
        <v>347</v>
      </c>
      <c r="G92" s="602" t="s">
        <v>348</v>
      </c>
      <c r="H92" s="553" t="s">
        <v>38</v>
      </c>
      <c r="I92" s="557"/>
      <c r="J92" s="583"/>
      <c r="K92" s="631">
        <v>10</v>
      </c>
      <c r="L92" s="559">
        <v>5</v>
      </c>
      <c r="M92" s="559"/>
      <c r="N92" s="559">
        <f>K92*L92</f>
        <v>50</v>
      </c>
      <c r="O92" s="559">
        <v>1</v>
      </c>
      <c r="P92" s="559">
        <v>10</v>
      </c>
      <c r="Q92" s="566">
        <f>O92*P92</f>
        <v>10</v>
      </c>
      <c r="R92" s="566">
        <v>1</v>
      </c>
      <c r="S92" s="566">
        <v>10</v>
      </c>
      <c r="T92" s="566">
        <v>1</v>
      </c>
      <c r="U92" s="566">
        <f>(R92*3.5)+(S92*3.5)+(T92*3)</f>
        <v>41.5</v>
      </c>
      <c r="V92" s="566">
        <v>-1</v>
      </c>
      <c r="W92" s="568">
        <f>((N92*0.5)+(Q92*0.35)+(U92*0.15))*V92</f>
        <v>-34.725000000000001</v>
      </c>
      <c r="X92" s="571" t="str">
        <f>IF(W92&lt;=-75,"ALTA",IF(W92&gt;=-39,"BAJA o N. S.","MEDIA"))</f>
        <v>BAJA o N. S.</v>
      </c>
      <c r="Y92" s="586" t="s">
        <v>335</v>
      </c>
      <c r="Z92" s="214" t="s">
        <v>411</v>
      </c>
      <c r="AA92" s="189" t="s">
        <v>408</v>
      </c>
      <c r="AB92" s="206" t="s">
        <v>435</v>
      </c>
      <c r="AC92" s="352" t="s">
        <v>566</v>
      </c>
    </row>
    <row r="93" spans="1:29" ht="57" customHeight="1">
      <c r="A93" s="700"/>
      <c r="B93" s="724"/>
      <c r="C93" s="650"/>
      <c r="D93" s="655"/>
      <c r="E93" s="665"/>
      <c r="F93" s="661"/>
      <c r="G93" s="635"/>
      <c r="H93" s="642"/>
      <c r="I93" s="558"/>
      <c r="J93" s="638"/>
      <c r="K93" s="636"/>
      <c r="L93" s="560"/>
      <c r="M93" s="560"/>
      <c r="N93" s="560"/>
      <c r="O93" s="560"/>
      <c r="P93" s="560"/>
      <c r="Q93" s="574"/>
      <c r="R93" s="574"/>
      <c r="S93" s="574"/>
      <c r="T93" s="574"/>
      <c r="U93" s="574"/>
      <c r="V93" s="574"/>
      <c r="W93" s="569"/>
      <c r="X93" s="572"/>
      <c r="Y93" s="629"/>
      <c r="Z93" s="218" t="s">
        <v>455</v>
      </c>
      <c r="AA93" s="204" t="s">
        <v>510</v>
      </c>
      <c r="AB93" s="336" t="s">
        <v>433</v>
      </c>
      <c r="AC93" s="352" t="s">
        <v>516</v>
      </c>
    </row>
    <row r="94" spans="1:29" ht="60" customHeight="1" thickBot="1">
      <c r="A94" s="700"/>
      <c r="B94" s="725"/>
      <c r="C94" s="597"/>
      <c r="D94" s="623"/>
      <c r="E94" s="621"/>
      <c r="F94" s="645"/>
      <c r="G94" s="603"/>
      <c r="H94" s="599"/>
      <c r="I94" s="598"/>
      <c r="J94" s="630"/>
      <c r="K94" s="637"/>
      <c r="L94" s="588"/>
      <c r="M94" s="588"/>
      <c r="N94" s="588"/>
      <c r="O94" s="588"/>
      <c r="P94" s="588"/>
      <c r="Q94" s="575"/>
      <c r="R94" s="575"/>
      <c r="S94" s="575"/>
      <c r="T94" s="575"/>
      <c r="U94" s="575"/>
      <c r="V94" s="575"/>
      <c r="W94" s="570"/>
      <c r="X94" s="573"/>
      <c r="Y94" s="593"/>
      <c r="Z94" s="219" t="s">
        <v>333</v>
      </c>
      <c r="AA94" s="95" t="s">
        <v>548</v>
      </c>
      <c r="AB94" s="207" t="s">
        <v>435</v>
      </c>
      <c r="AC94" s="355" t="s">
        <v>484</v>
      </c>
    </row>
    <row r="95" spans="1:29" ht="57" customHeight="1">
      <c r="A95" s="699">
        <v>18</v>
      </c>
      <c r="B95" s="689" t="s">
        <v>457</v>
      </c>
      <c r="C95" s="198" t="s">
        <v>230</v>
      </c>
      <c r="D95" s="313" t="s">
        <v>158</v>
      </c>
      <c r="E95" s="200" t="s">
        <v>35</v>
      </c>
      <c r="F95" s="404" t="s">
        <v>375</v>
      </c>
      <c r="G95" s="254" t="s">
        <v>52</v>
      </c>
      <c r="H95" s="286" t="s">
        <v>38</v>
      </c>
      <c r="I95" s="224"/>
      <c r="J95" s="287"/>
      <c r="K95" s="262">
        <v>10</v>
      </c>
      <c r="L95" s="199">
        <v>5</v>
      </c>
      <c r="M95" s="199"/>
      <c r="N95" s="199">
        <f>K95*L95</f>
        <v>50</v>
      </c>
      <c r="O95" s="199">
        <v>1</v>
      </c>
      <c r="P95" s="199">
        <v>10</v>
      </c>
      <c r="Q95" s="196">
        <f>O95*P95</f>
        <v>10</v>
      </c>
      <c r="R95" s="196">
        <v>10</v>
      </c>
      <c r="S95" s="196">
        <v>1</v>
      </c>
      <c r="T95" s="196">
        <v>5</v>
      </c>
      <c r="U95" s="196">
        <f>(R95*3.5)+(S95*3.5)+(T95*3)</f>
        <v>53.5</v>
      </c>
      <c r="V95" s="196">
        <v>-1</v>
      </c>
      <c r="W95" s="197">
        <f>((N95*0.5)+(Q95*0.35)+(U95*0.15))*V95</f>
        <v>-36.524999999999999</v>
      </c>
      <c r="X95" s="203" t="str">
        <f>IF(W95&lt;=-75,"ALTA",IF(W95&gt;=-39,"BAJA o N. S.","MEDIA"))</f>
        <v>BAJA o N. S.</v>
      </c>
      <c r="Y95" s="208" t="s">
        <v>191</v>
      </c>
      <c r="Z95" s="213" t="s">
        <v>508</v>
      </c>
      <c r="AA95" s="96" t="s">
        <v>199</v>
      </c>
      <c r="AB95" s="205" t="s">
        <v>433</v>
      </c>
      <c r="AC95" s="363" t="s">
        <v>509</v>
      </c>
    </row>
    <row r="96" spans="1:29" ht="57" customHeight="1" thickBot="1">
      <c r="A96" s="700"/>
      <c r="B96" s="670"/>
      <c r="C96" s="398" t="s">
        <v>251</v>
      </c>
      <c r="D96" s="390" t="s">
        <v>149</v>
      </c>
      <c r="E96" s="394" t="s">
        <v>153</v>
      </c>
      <c r="F96" s="415" t="s">
        <v>302</v>
      </c>
      <c r="G96" s="402" t="s">
        <v>363</v>
      </c>
      <c r="H96" s="381" t="s">
        <v>38</v>
      </c>
      <c r="I96" s="385"/>
      <c r="J96" s="383"/>
      <c r="K96" s="401">
        <v>10</v>
      </c>
      <c r="L96" s="379">
        <v>5</v>
      </c>
      <c r="M96" s="379"/>
      <c r="N96" s="379">
        <f>K96*L96</f>
        <v>50</v>
      </c>
      <c r="O96" s="379">
        <v>1</v>
      </c>
      <c r="P96" s="379">
        <v>1</v>
      </c>
      <c r="Q96" s="378">
        <f>O96*P96</f>
        <v>1</v>
      </c>
      <c r="R96" s="378">
        <v>10</v>
      </c>
      <c r="S96" s="378">
        <v>5</v>
      </c>
      <c r="T96" s="378">
        <v>5</v>
      </c>
      <c r="U96" s="378">
        <f>(R96*3.5)+(S96*3.5)+(T96*3)</f>
        <v>67.5</v>
      </c>
      <c r="V96" s="378">
        <v>-1</v>
      </c>
      <c r="W96" s="387">
        <f>((N96*0.5)+(Q96*0.35)+(U96*0.15))*V96</f>
        <v>-35.475000000000001</v>
      </c>
      <c r="X96" s="388" t="str">
        <f>IF(W96&lt;=-75,"ALTA",IF(W96&gt;=-39,"BAJA o N. S.","MEDIA"))</f>
        <v>BAJA o N. S.</v>
      </c>
      <c r="Y96" s="412" t="s">
        <v>191</v>
      </c>
      <c r="Z96" s="218" t="s">
        <v>411</v>
      </c>
      <c r="AA96" s="414" t="s">
        <v>408</v>
      </c>
      <c r="AB96" s="413" t="s">
        <v>435</v>
      </c>
      <c r="AC96" s="362" t="s">
        <v>566</v>
      </c>
    </row>
    <row r="97" spans="1:29" ht="48.75" customHeight="1">
      <c r="A97" s="699">
        <v>19</v>
      </c>
      <c r="B97" s="689" t="s">
        <v>54</v>
      </c>
      <c r="C97" s="464" t="s">
        <v>134</v>
      </c>
      <c r="D97" s="441" t="s">
        <v>135</v>
      </c>
      <c r="E97" s="440" t="s">
        <v>268</v>
      </c>
      <c r="F97" s="439" t="s">
        <v>347</v>
      </c>
      <c r="G97" s="438" t="s">
        <v>348</v>
      </c>
      <c r="H97" s="437" t="s">
        <v>38</v>
      </c>
      <c r="I97" s="463"/>
      <c r="J97" s="447"/>
      <c r="K97" s="462">
        <v>10</v>
      </c>
      <c r="L97" s="442">
        <v>5</v>
      </c>
      <c r="M97" s="442"/>
      <c r="N97" s="442">
        <f t="shared" ref="N97:N107" si="14">K97*L97</f>
        <v>50</v>
      </c>
      <c r="O97" s="442">
        <v>1</v>
      </c>
      <c r="P97" s="442">
        <v>10</v>
      </c>
      <c r="Q97" s="443">
        <f t="shared" ref="Q97:Q107" si="15">O97*P97</f>
        <v>10</v>
      </c>
      <c r="R97" s="443">
        <v>1</v>
      </c>
      <c r="S97" s="443">
        <v>5</v>
      </c>
      <c r="T97" s="443">
        <v>1</v>
      </c>
      <c r="U97" s="443">
        <f t="shared" si="13"/>
        <v>24</v>
      </c>
      <c r="V97" s="443">
        <v>-1</v>
      </c>
      <c r="W97" s="436">
        <f t="shared" ref="W97:W104" si="16">((N97*0.5)+(Q97*0.35)+(U97*0.15))*V97</f>
        <v>-32.1</v>
      </c>
      <c r="X97" s="434" t="str">
        <f t="shared" ref="X97:X113" si="17">IF(W97&lt;=-75,"ALTA",IF(W97&gt;=-39,"BAJA o N. S.","MEDIA"))</f>
        <v>BAJA o N. S.</v>
      </c>
      <c r="Y97" s="433" t="s">
        <v>335</v>
      </c>
      <c r="Z97" s="213" t="s">
        <v>442</v>
      </c>
      <c r="AA97" s="96" t="s">
        <v>199</v>
      </c>
      <c r="AB97" s="205" t="s">
        <v>440</v>
      </c>
      <c r="AC97" s="351" t="s">
        <v>511</v>
      </c>
    </row>
    <row r="98" spans="1:29" ht="75.75" customHeight="1">
      <c r="A98" s="700"/>
      <c r="B98" s="722"/>
      <c r="C98" s="398" t="s">
        <v>194</v>
      </c>
      <c r="D98" s="391" t="s">
        <v>368</v>
      </c>
      <c r="E98" s="395" t="s">
        <v>353</v>
      </c>
      <c r="F98" s="417" t="s">
        <v>369</v>
      </c>
      <c r="G98" s="403" t="s">
        <v>348</v>
      </c>
      <c r="H98" s="273"/>
      <c r="I98" s="419"/>
      <c r="J98" s="284" t="s">
        <v>43</v>
      </c>
      <c r="K98" s="259">
        <v>10</v>
      </c>
      <c r="L98" s="79">
        <v>5</v>
      </c>
      <c r="M98" s="79"/>
      <c r="N98" s="79">
        <f t="shared" si="14"/>
        <v>50</v>
      </c>
      <c r="O98" s="79">
        <v>1</v>
      </c>
      <c r="P98" s="79">
        <v>10</v>
      </c>
      <c r="Q98" s="188">
        <f t="shared" si="15"/>
        <v>10</v>
      </c>
      <c r="R98" s="188">
        <v>10</v>
      </c>
      <c r="S98" s="188">
        <v>10</v>
      </c>
      <c r="T98" s="188">
        <v>1</v>
      </c>
      <c r="U98" s="188">
        <f t="shared" si="13"/>
        <v>73</v>
      </c>
      <c r="V98" s="188">
        <v>-1</v>
      </c>
      <c r="W98" s="405">
        <f t="shared" si="16"/>
        <v>-39.450000000000003</v>
      </c>
      <c r="X98" s="388" t="str">
        <f t="shared" si="17"/>
        <v>MEDIA</v>
      </c>
      <c r="Y98" s="412" t="s">
        <v>335</v>
      </c>
      <c r="Z98" s="214" t="s">
        <v>403</v>
      </c>
      <c r="AA98" s="388" t="s">
        <v>408</v>
      </c>
      <c r="AB98" s="412" t="s">
        <v>435</v>
      </c>
      <c r="AC98" s="352" t="s">
        <v>566</v>
      </c>
    </row>
    <row r="99" spans="1:29" ht="75.75" customHeight="1">
      <c r="A99" s="700"/>
      <c r="B99" s="690"/>
      <c r="C99" s="109" t="s">
        <v>232</v>
      </c>
      <c r="D99" s="19" t="s">
        <v>367</v>
      </c>
      <c r="E99" s="156" t="s">
        <v>300</v>
      </c>
      <c r="F99" s="304" t="s">
        <v>364</v>
      </c>
      <c r="G99" s="247" t="s">
        <v>348</v>
      </c>
      <c r="H99" s="273"/>
      <c r="I99" s="419"/>
      <c r="J99" s="284" t="s">
        <v>43</v>
      </c>
      <c r="K99" s="259">
        <v>10</v>
      </c>
      <c r="L99" s="79">
        <v>5</v>
      </c>
      <c r="M99" s="79"/>
      <c r="N99" s="79">
        <f t="shared" si="14"/>
        <v>50</v>
      </c>
      <c r="O99" s="79">
        <v>1</v>
      </c>
      <c r="P99" s="79">
        <v>10</v>
      </c>
      <c r="Q99" s="188">
        <f t="shared" si="15"/>
        <v>10</v>
      </c>
      <c r="R99" s="188">
        <v>1</v>
      </c>
      <c r="S99" s="188">
        <v>5</v>
      </c>
      <c r="T99" s="188">
        <v>1</v>
      </c>
      <c r="U99" s="188">
        <f t="shared" si="13"/>
        <v>24</v>
      </c>
      <c r="V99" s="188">
        <v>-1</v>
      </c>
      <c r="W99" s="190">
        <f t="shared" si="16"/>
        <v>-32.1</v>
      </c>
      <c r="X99" s="189" t="str">
        <f t="shared" si="17"/>
        <v>BAJA o N. S.</v>
      </c>
      <c r="Y99" s="206" t="s">
        <v>335</v>
      </c>
      <c r="Z99" s="214" t="s">
        <v>505</v>
      </c>
      <c r="AA99" s="431" t="s">
        <v>199</v>
      </c>
      <c r="AB99" s="206" t="s">
        <v>506</v>
      </c>
      <c r="AC99" s="352" t="s">
        <v>507</v>
      </c>
    </row>
    <row r="100" spans="1:29" ht="80.25" customHeight="1" thickBot="1">
      <c r="A100" s="701"/>
      <c r="B100" s="692"/>
      <c r="C100" s="396" t="s">
        <v>152</v>
      </c>
      <c r="D100" s="311" t="s">
        <v>418</v>
      </c>
      <c r="E100" s="427" t="s">
        <v>41</v>
      </c>
      <c r="F100" s="416" t="s">
        <v>289</v>
      </c>
      <c r="G100" s="249" t="s">
        <v>42</v>
      </c>
      <c r="H100" s="400" t="s">
        <v>38</v>
      </c>
      <c r="I100" s="399"/>
      <c r="J100" s="410"/>
      <c r="K100" s="409">
        <v>10</v>
      </c>
      <c r="L100" s="407">
        <v>5</v>
      </c>
      <c r="M100" s="407"/>
      <c r="N100" s="407">
        <f t="shared" si="14"/>
        <v>50</v>
      </c>
      <c r="O100" s="407">
        <v>1</v>
      </c>
      <c r="P100" s="407">
        <v>10</v>
      </c>
      <c r="Q100" s="408">
        <f t="shared" si="15"/>
        <v>10</v>
      </c>
      <c r="R100" s="408">
        <v>1</v>
      </c>
      <c r="S100" s="408">
        <v>1</v>
      </c>
      <c r="T100" s="408">
        <v>1</v>
      </c>
      <c r="U100" s="408">
        <f t="shared" si="13"/>
        <v>10</v>
      </c>
      <c r="V100" s="408">
        <v>-1</v>
      </c>
      <c r="W100" s="406">
        <f t="shared" si="16"/>
        <v>-30</v>
      </c>
      <c r="X100" s="95" t="str">
        <f t="shared" si="17"/>
        <v>BAJA o N. S.</v>
      </c>
      <c r="Y100" s="207" t="s">
        <v>335</v>
      </c>
      <c r="Z100" s="216" t="s">
        <v>512</v>
      </c>
      <c r="AA100" s="160" t="s">
        <v>466</v>
      </c>
      <c r="AB100" s="207" t="s">
        <v>436</v>
      </c>
      <c r="AC100" s="355" t="s">
        <v>529</v>
      </c>
    </row>
    <row r="101" spans="1:29" ht="44.25" customHeight="1">
      <c r="A101" s="699">
        <v>20</v>
      </c>
      <c r="B101" s="722" t="s">
        <v>136</v>
      </c>
      <c r="C101" s="397" t="s">
        <v>134</v>
      </c>
      <c r="D101" s="391" t="s">
        <v>137</v>
      </c>
      <c r="E101" s="395" t="s">
        <v>31</v>
      </c>
      <c r="F101" s="417" t="s">
        <v>365</v>
      </c>
      <c r="G101" s="403" t="s">
        <v>32</v>
      </c>
      <c r="H101" s="382" t="s">
        <v>38</v>
      </c>
      <c r="I101" s="386"/>
      <c r="J101" s="384"/>
      <c r="K101" s="263">
        <v>10</v>
      </c>
      <c r="L101" s="77">
        <v>5</v>
      </c>
      <c r="M101" s="380"/>
      <c r="N101" s="77">
        <f>K101*L101</f>
        <v>50</v>
      </c>
      <c r="O101" s="77">
        <v>1</v>
      </c>
      <c r="P101" s="77">
        <v>10</v>
      </c>
      <c r="Q101" s="126">
        <f t="shared" si="15"/>
        <v>10</v>
      </c>
      <c r="R101" s="328">
        <v>10</v>
      </c>
      <c r="S101" s="126">
        <v>1</v>
      </c>
      <c r="T101" s="126">
        <v>1</v>
      </c>
      <c r="U101" s="126">
        <f t="shared" si="13"/>
        <v>41.5</v>
      </c>
      <c r="V101" s="126">
        <v>-1</v>
      </c>
      <c r="W101" s="132">
        <f t="shared" si="16"/>
        <v>-34.725000000000001</v>
      </c>
      <c r="X101" s="414" t="str">
        <f t="shared" si="17"/>
        <v>BAJA o N. S.</v>
      </c>
      <c r="Y101" s="411" t="s">
        <v>335</v>
      </c>
      <c r="Z101" s="217" t="s">
        <v>419</v>
      </c>
      <c r="AA101" s="389" t="s">
        <v>199</v>
      </c>
      <c r="AB101" s="411" t="s">
        <v>448</v>
      </c>
      <c r="AC101" s="508" t="s">
        <v>540</v>
      </c>
    </row>
    <row r="102" spans="1:29" ht="44.25" customHeight="1">
      <c r="A102" s="700"/>
      <c r="B102" s="690"/>
      <c r="C102" s="109" t="s">
        <v>251</v>
      </c>
      <c r="D102" s="309" t="s">
        <v>150</v>
      </c>
      <c r="E102" s="157" t="s">
        <v>153</v>
      </c>
      <c r="F102" s="306" t="s">
        <v>376</v>
      </c>
      <c r="G102" s="252" t="s">
        <v>363</v>
      </c>
      <c r="H102" s="289" t="s">
        <v>38</v>
      </c>
      <c r="I102" s="129"/>
      <c r="J102" s="290"/>
      <c r="K102" s="259">
        <v>10</v>
      </c>
      <c r="L102" s="79">
        <v>5</v>
      </c>
      <c r="M102" s="130"/>
      <c r="N102" s="79">
        <f t="shared" si="14"/>
        <v>50</v>
      </c>
      <c r="O102" s="79">
        <v>1</v>
      </c>
      <c r="P102" s="79">
        <v>10</v>
      </c>
      <c r="Q102" s="180">
        <f t="shared" si="15"/>
        <v>10</v>
      </c>
      <c r="R102" s="79">
        <v>10</v>
      </c>
      <c r="S102" s="180">
        <v>1</v>
      </c>
      <c r="T102" s="180">
        <v>1</v>
      </c>
      <c r="U102" s="180">
        <f t="shared" si="13"/>
        <v>41.5</v>
      </c>
      <c r="V102" s="180">
        <v>-1</v>
      </c>
      <c r="W102" s="181">
        <f t="shared" si="16"/>
        <v>-34.725000000000001</v>
      </c>
      <c r="X102" s="179" t="str">
        <f t="shared" si="17"/>
        <v>BAJA o N. S.</v>
      </c>
      <c r="Y102" s="210" t="s">
        <v>335</v>
      </c>
      <c r="Z102" s="225" t="s">
        <v>420</v>
      </c>
      <c r="AA102" s="189" t="s">
        <v>421</v>
      </c>
      <c r="AB102" s="206" t="s">
        <v>459</v>
      </c>
      <c r="AC102" s="352" t="s">
        <v>530</v>
      </c>
    </row>
    <row r="103" spans="1:29" ht="44.25" customHeight="1" thickBot="1">
      <c r="A103" s="701"/>
      <c r="B103" s="692"/>
      <c r="C103" s="123" t="s">
        <v>152</v>
      </c>
      <c r="D103" s="314" t="s">
        <v>366</v>
      </c>
      <c r="E103" s="73" t="s">
        <v>41</v>
      </c>
      <c r="F103" s="417" t="s">
        <v>289</v>
      </c>
      <c r="G103" s="246" t="s">
        <v>42</v>
      </c>
      <c r="H103" s="291" t="s">
        <v>38</v>
      </c>
      <c r="I103" s="165"/>
      <c r="J103" s="292"/>
      <c r="K103" s="264">
        <v>10</v>
      </c>
      <c r="L103" s="161">
        <v>5</v>
      </c>
      <c r="M103" s="166"/>
      <c r="N103" s="161">
        <f t="shared" si="14"/>
        <v>50</v>
      </c>
      <c r="O103" s="161">
        <v>1</v>
      </c>
      <c r="P103" s="161">
        <v>10</v>
      </c>
      <c r="Q103" s="159">
        <f t="shared" si="15"/>
        <v>10</v>
      </c>
      <c r="R103" s="330">
        <v>10</v>
      </c>
      <c r="S103" s="159">
        <v>1</v>
      </c>
      <c r="T103" s="159">
        <v>1</v>
      </c>
      <c r="U103" s="159">
        <f t="shared" si="13"/>
        <v>41.5</v>
      </c>
      <c r="V103" s="159">
        <v>-1</v>
      </c>
      <c r="W103" s="162">
        <f t="shared" si="16"/>
        <v>-34.725000000000001</v>
      </c>
      <c r="X103" s="163" t="str">
        <f t="shared" si="17"/>
        <v>BAJA o N. S.</v>
      </c>
      <c r="Y103" s="211" t="s">
        <v>335</v>
      </c>
      <c r="Z103" s="220" t="s">
        <v>458</v>
      </c>
      <c r="AA103" s="95" t="s">
        <v>199</v>
      </c>
      <c r="AB103" s="207" t="s">
        <v>456</v>
      </c>
      <c r="AC103" s="354" t="s">
        <v>539</v>
      </c>
    </row>
    <row r="104" spans="1:29" ht="64.5" customHeight="1">
      <c r="A104" s="699">
        <v>21</v>
      </c>
      <c r="B104" s="689" t="s">
        <v>144</v>
      </c>
      <c r="C104" s="122" t="s">
        <v>230</v>
      </c>
      <c r="D104" s="308" t="s">
        <v>53</v>
      </c>
      <c r="E104" s="72" t="s">
        <v>370</v>
      </c>
      <c r="F104" s="301" t="s">
        <v>381</v>
      </c>
      <c r="G104" s="244" t="s">
        <v>348</v>
      </c>
      <c r="H104" s="271" t="s">
        <v>33</v>
      </c>
      <c r="I104" s="89"/>
      <c r="J104" s="272"/>
      <c r="K104" s="265">
        <v>10</v>
      </c>
      <c r="L104" s="183">
        <v>5</v>
      </c>
      <c r="M104" s="78"/>
      <c r="N104" s="77">
        <f t="shared" si="14"/>
        <v>50</v>
      </c>
      <c r="O104" s="183">
        <v>1</v>
      </c>
      <c r="P104" s="183">
        <v>10</v>
      </c>
      <c r="Q104" s="126">
        <f t="shared" si="15"/>
        <v>10</v>
      </c>
      <c r="R104" s="327">
        <v>5</v>
      </c>
      <c r="S104" s="185">
        <v>5</v>
      </c>
      <c r="T104" s="185">
        <v>1</v>
      </c>
      <c r="U104" s="185">
        <f t="shared" si="13"/>
        <v>38</v>
      </c>
      <c r="V104" s="185">
        <v>-1</v>
      </c>
      <c r="W104" s="186">
        <f t="shared" si="16"/>
        <v>-34.200000000000003</v>
      </c>
      <c r="X104" s="187" t="str">
        <f t="shared" si="17"/>
        <v>BAJA o N. S.</v>
      </c>
      <c r="Y104" s="205" t="s">
        <v>335</v>
      </c>
      <c r="Z104" s="221" t="s">
        <v>449</v>
      </c>
      <c r="AA104" s="164" t="s">
        <v>199</v>
      </c>
      <c r="AB104" s="357" t="s">
        <v>435</v>
      </c>
      <c r="AC104" s="353" t="s">
        <v>577</v>
      </c>
    </row>
    <row r="105" spans="1:29" ht="45" customHeight="1">
      <c r="A105" s="700"/>
      <c r="B105" s="690"/>
      <c r="C105" s="596" t="s">
        <v>254</v>
      </c>
      <c r="D105" s="622" t="s">
        <v>378</v>
      </c>
      <c r="E105" s="616" t="s">
        <v>300</v>
      </c>
      <c r="F105" s="721" t="s">
        <v>379</v>
      </c>
      <c r="G105" s="602" t="s">
        <v>348</v>
      </c>
      <c r="H105" s="553"/>
      <c r="I105" s="639"/>
      <c r="J105" s="632" t="s">
        <v>43</v>
      </c>
      <c r="K105" s="631">
        <v>10</v>
      </c>
      <c r="L105" s="559">
        <v>5</v>
      </c>
      <c r="M105" s="559"/>
      <c r="N105" s="559">
        <f t="shared" si="14"/>
        <v>50</v>
      </c>
      <c r="O105" s="559">
        <v>1</v>
      </c>
      <c r="P105" s="559">
        <v>10</v>
      </c>
      <c r="Q105" s="566">
        <f t="shared" si="15"/>
        <v>10</v>
      </c>
      <c r="R105" s="559">
        <v>5</v>
      </c>
      <c r="S105" s="566">
        <v>10</v>
      </c>
      <c r="T105" s="566">
        <v>1</v>
      </c>
      <c r="U105" s="566">
        <f t="shared" si="13"/>
        <v>55.5</v>
      </c>
      <c r="V105" s="566">
        <v>-1</v>
      </c>
      <c r="W105" s="568">
        <f>((N105*0.5)+(Q105*0.35)+(U105*0.15))*V105</f>
        <v>-36.825000000000003</v>
      </c>
      <c r="X105" s="571" t="str">
        <f>IF(W105&lt;=-75,"ALTA",IF(W105&gt;=-39,"BAJA o N. S.","MEDIA"))</f>
        <v>BAJA o N. S.</v>
      </c>
      <c r="Y105" s="586" t="s">
        <v>335</v>
      </c>
      <c r="Z105" s="226" t="s">
        <v>410</v>
      </c>
      <c r="AA105" s="184" t="s">
        <v>408</v>
      </c>
      <c r="AB105" s="358" t="s">
        <v>433</v>
      </c>
      <c r="AC105" s="353" t="s">
        <v>532</v>
      </c>
    </row>
    <row r="106" spans="1:29" ht="79.5" customHeight="1">
      <c r="A106" s="700"/>
      <c r="B106" s="691"/>
      <c r="C106" s="595"/>
      <c r="D106" s="624"/>
      <c r="E106" s="601"/>
      <c r="F106" s="657"/>
      <c r="G106" s="649"/>
      <c r="H106" s="554"/>
      <c r="I106" s="659"/>
      <c r="J106" s="633"/>
      <c r="K106" s="627"/>
      <c r="L106" s="590"/>
      <c r="M106" s="590"/>
      <c r="N106" s="590"/>
      <c r="O106" s="590"/>
      <c r="P106" s="590"/>
      <c r="Q106" s="567"/>
      <c r="R106" s="590"/>
      <c r="S106" s="567"/>
      <c r="T106" s="567"/>
      <c r="U106" s="567"/>
      <c r="V106" s="567"/>
      <c r="W106" s="581"/>
      <c r="X106" s="579"/>
      <c r="Y106" s="587"/>
      <c r="Z106" s="214" t="s">
        <v>479</v>
      </c>
      <c r="AA106" s="189" t="s">
        <v>550</v>
      </c>
      <c r="AB106" s="206" t="s">
        <v>437</v>
      </c>
      <c r="AC106" s="352" t="s">
        <v>581</v>
      </c>
    </row>
    <row r="107" spans="1:29" ht="63" customHeight="1" thickBot="1">
      <c r="A107" s="701"/>
      <c r="B107" s="692"/>
      <c r="C107" s="123" t="s">
        <v>232</v>
      </c>
      <c r="D107" s="311" t="s">
        <v>377</v>
      </c>
      <c r="E107" s="74" t="s">
        <v>300</v>
      </c>
      <c r="F107" s="305" t="s">
        <v>380</v>
      </c>
      <c r="G107" s="247" t="s">
        <v>348</v>
      </c>
      <c r="H107" s="280"/>
      <c r="I107" s="91"/>
      <c r="J107" s="281" t="s">
        <v>43</v>
      </c>
      <c r="K107" s="261">
        <v>10</v>
      </c>
      <c r="L107" s="93">
        <v>5</v>
      </c>
      <c r="M107" s="93"/>
      <c r="N107" s="93">
        <f t="shared" si="14"/>
        <v>50</v>
      </c>
      <c r="O107" s="93">
        <v>1</v>
      </c>
      <c r="P107" s="93">
        <v>10</v>
      </c>
      <c r="Q107" s="82">
        <f t="shared" si="15"/>
        <v>10</v>
      </c>
      <c r="R107" s="93">
        <v>5</v>
      </c>
      <c r="S107" s="82">
        <v>10</v>
      </c>
      <c r="T107" s="82">
        <v>1</v>
      </c>
      <c r="U107" s="82">
        <f t="shared" si="13"/>
        <v>55.5</v>
      </c>
      <c r="V107" s="82">
        <v>-1</v>
      </c>
      <c r="W107" s="97">
        <f>((N107*0.5)+(Q107*0.35)+(U107*0.15))*V107</f>
        <v>-36.825000000000003</v>
      </c>
      <c r="X107" s="95" t="str">
        <f t="shared" si="17"/>
        <v>BAJA o N. S.</v>
      </c>
      <c r="Y107" s="207" t="s">
        <v>335</v>
      </c>
      <c r="Z107" s="220" t="s">
        <v>409</v>
      </c>
      <c r="AA107" s="160" t="s">
        <v>199</v>
      </c>
      <c r="AB107" s="207" t="s">
        <v>456</v>
      </c>
      <c r="AC107" s="364" t="s">
        <v>517</v>
      </c>
    </row>
    <row r="108" spans="1:29" ht="93" customHeight="1">
      <c r="A108" s="699">
        <v>22</v>
      </c>
      <c r="B108" s="740" t="s">
        <v>231</v>
      </c>
      <c r="C108" s="122" t="s">
        <v>236</v>
      </c>
      <c r="D108" s="308" t="s">
        <v>395</v>
      </c>
      <c r="E108" s="72" t="s">
        <v>268</v>
      </c>
      <c r="F108" s="301" t="s">
        <v>347</v>
      </c>
      <c r="G108" s="244" t="s">
        <v>348</v>
      </c>
      <c r="H108" s="271" t="s">
        <v>38</v>
      </c>
      <c r="I108" s="89"/>
      <c r="J108" s="272"/>
      <c r="K108" s="262">
        <v>10</v>
      </c>
      <c r="L108" s="83">
        <v>5</v>
      </c>
      <c r="M108" s="78"/>
      <c r="N108" s="78">
        <f t="shared" ref="N108" si="18">K108*L108</f>
        <v>50</v>
      </c>
      <c r="O108" s="78">
        <v>1</v>
      </c>
      <c r="P108" s="78">
        <v>10</v>
      </c>
      <c r="Q108" s="78">
        <f t="shared" ref="Q108" si="19">O108*P108</f>
        <v>10</v>
      </c>
      <c r="R108" s="83">
        <v>1</v>
      </c>
      <c r="S108" s="84">
        <v>10</v>
      </c>
      <c r="T108" s="84">
        <v>1</v>
      </c>
      <c r="U108" s="84">
        <f>(R108*3.5)+(S108*3.5)+(T108*3)</f>
        <v>41.5</v>
      </c>
      <c r="V108" s="84">
        <v>-1</v>
      </c>
      <c r="W108" s="98">
        <f>((N108*0.5)+(Q108*0.35)+(U108*0.15))*V108</f>
        <v>-34.725000000000001</v>
      </c>
      <c r="X108" s="96" t="str">
        <f>IF(W108&lt;=-75,"ALTA",IF(W108&gt;=-39,"BAJA o N. S.","MEDIA"))</f>
        <v>BAJA o N. S.</v>
      </c>
      <c r="Y108" s="205" t="s">
        <v>335</v>
      </c>
      <c r="Z108" s="213" t="s">
        <v>449</v>
      </c>
      <c r="AA108" s="192" t="s">
        <v>199</v>
      </c>
      <c r="AB108" s="205" t="s">
        <v>435</v>
      </c>
      <c r="AC108" s="360" t="s">
        <v>579</v>
      </c>
    </row>
    <row r="109" spans="1:29" ht="96.75" customHeight="1">
      <c r="A109" s="700"/>
      <c r="B109" s="741"/>
      <c r="C109" s="109" t="s">
        <v>230</v>
      </c>
      <c r="D109" s="19" t="s">
        <v>382</v>
      </c>
      <c r="E109" s="75" t="s">
        <v>370</v>
      </c>
      <c r="F109" s="304" t="s">
        <v>383</v>
      </c>
      <c r="G109" s="254" t="s">
        <v>348</v>
      </c>
      <c r="H109" s="273" t="s">
        <v>38</v>
      </c>
      <c r="I109" s="241"/>
      <c r="J109" s="274"/>
      <c r="K109" s="259">
        <v>10</v>
      </c>
      <c r="L109" s="83">
        <v>5</v>
      </c>
      <c r="M109" s="79"/>
      <c r="N109" s="83">
        <f>K109*L109</f>
        <v>50</v>
      </c>
      <c r="O109" s="79">
        <v>1</v>
      </c>
      <c r="P109" s="83">
        <v>10</v>
      </c>
      <c r="Q109" s="83">
        <f>O109*P109</f>
        <v>10</v>
      </c>
      <c r="R109" s="83">
        <v>1</v>
      </c>
      <c r="S109" s="84">
        <v>5</v>
      </c>
      <c r="T109" s="84">
        <v>1</v>
      </c>
      <c r="U109" s="84">
        <f>(R109*3.5)+(S109*3.5)+(T109*3)</f>
        <v>24</v>
      </c>
      <c r="V109" s="84">
        <v>-1</v>
      </c>
      <c r="W109" s="98">
        <f>((N109*0.5)+(Q109*0.35)+(U109*0.15))*V109</f>
        <v>-32.1</v>
      </c>
      <c r="X109" s="189" t="str">
        <f>IF(W109&lt;=-75,"ALTA",IF(W109&gt;=-39,"BAJA o N. S.","MEDIA"))</f>
        <v>BAJA o N. S.</v>
      </c>
      <c r="Y109" s="206" t="s">
        <v>335</v>
      </c>
      <c r="Z109" s="214" t="s">
        <v>403</v>
      </c>
      <c r="AA109" s="189" t="s">
        <v>408</v>
      </c>
      <c r="AB109" s="206" t="s">
        <v>435</v>
      </c>
      <c r="AC109" s="352" t="s">
        <v>566</v>
      </c>
    </row>
    <row r="110" spans="1:29" ht="59.25" customHeight="1">
      <c r="A110" s="700"/>
      <c r="B110" s="741"/>
      <c r="C110" s="109" t="s">
        <v>251</v>
      </c>
      <c r="D110" s="19" t="s">
        <v>257</v>
      </c>
      <c r="E110" s="182" t="s">
        <v>153</v>
      </c>
      <c r="F110" s="306" t="s">
        <v>155</v>
      </c>
      <c r="G110" s="252" t="s">
        <v>154</v>
      </c>
      <c r="H110" s="273" t="s">
        <v>38</v>
      </c>
      <c r="I110" s="241"/>
      <c r="J110" s="274"/>
      <c r="K110" s="259">
        <v>10</v>
      </c>
      <c r="L110" s="83">
        <v>5</v>
      </c>
      <c r="M110" s="79"/>
      <c r="N110" s="83">
        <f t="shared" ref="N110:N112" si="20">K110*L110</f>
        <v>50</v>
      </c>
      <c r="O110" s="79">
        <v>1</v>
      </c>
      <c r="P110" s="83">
        <v>10</v>
      </c>
      <c r="Q110" s="83">
        <f t="shared" ref="Q110:Q112" si="21">O110*P110</f>
        <v>10</v>
      </c>
      <c r="R110" s="83">
        <v>1</v>
      </c>
      <c r="S110" s="84">
        <v>10</v>
      </c>
      <c r="T110" s="84">
        <v>1</v>
      </c>
      <c r="U110" s="84">
        <f t="shared" ref="U110:U113" si="22">(R110*3.5)+(S110*3.5)+(T110*3)</f>
        <v>41.5</v>
      </c>
      <c r="V110" s="84">
        <v>-1</v>
      </c>
      <c r="W110" s="98">
        <f>((N110*0.5)+(Q110*0.35)+(U110*0.15))*V110</f>
        <v>-34.725000000000001</v>
      </c>
      <c r="X110" s="189" t="str">
        <f>IF(W110&lt;=-75,"ALTA",IF(W110&gt;=-39,"BAJA o N. S.","MEDIA"))</f>
        <v>BAJA o N. S.</v>
      </c>
      <c r="Y110" s="206" t="s">
        <v>335</v>
      </c>
      <c r="Z110" s="214" t="s">
        <v>479</v>
      </c>
      <c r="AA110" s="189" t="s">
        <v>550</v>
      </c>
      <c r="AB110" s="206" t="s">
        <v>437</v>
      </c>
      <c r="AC110" s="352" t="s">
        <v>580</v>
      </c>
    </row>
    <row r="111" spans="1:29" ht="72" customHeight="1">
      <c r="A111" s="700"/>
      <c r="B111" s="741"/>
      <c r="C111" s="109" t="s">
        <v>48</v>
      </c>
      <c r="D111" s="19" t="s">
        <v>49</v>
      </c>
      <c r="E111" s="182" t="s">
        <v>267</v>
      </c>
      <c r="F111" s="304" t="s">
        <v>384</v>
      </c>
      <c r="G111" s="247" t="s">
        <v>389</v>
      </c>
      <c r="H111" s="273" t="s">
        <v>38</v>
      </c>
      <c r="I111" s="240"/>
      <c r="J111" s="274"/>
      <c r="K111" s="259">
        <v>10</v>
      </c>
      <c r="L111" s="83">
        <v>5</v>
      </c>
      <c r="M111" s="79"/>
      <c r="N111" s="83">
        <f t="shared" si="20"/>
        <v>50</v>
      </c>
      <c r="O111" s="83">
        <v>1</v>
      </c>
      <c r="P111" s="83">
        <v>10</v>
      </c>
      <c r="Q111" s="83">
        <f t="shared" si="21"/>
        <v>10</v>
      </c>
      <c r="R111" s="83">
        <v>1</v>
      </c>
      <c r="S111" s="84">
        <v>10</v>
      </c>
      <c r="T111" s="84">
        <v>1</v>
      </c>
      <c r="U111" s="84">
        <f t="shared" si="22"/>
        <v>41.5</v>
      </c>
      <c r="V111" s="84">
        <v>-1</v>
      </c>
      <c r="W111" s="98">
        <f t="shared" ref="W111:W113" si="23">((N111*0.5)+(Q111*0.35)+(U111*0.15))*V111</f>
        <v>-34.725000000000001</v>
      </c>
      <c r="X111" s="125" t="str">
        <f t="shared" si="17"/>
        <v>BAJA o N. S.</v>
      </c>
      <c r="Y111" s="206" t="s">
        <v>335</v>
      </c>
      <c r="Z111" s="214" t="s">
        <v>410</v>
      </c>
      <c r="AA111" s="189" t="s">
        <v>408</v>
      </c>
      <c r="AB111" s="206" t="s">
        <v>433</v>
      </c>
      <c r="AC111" s="352" t="s">
        <v>531</v>
      </c>
    </row>
    <row r="112" spans="1:29" ht="87" customHeight="1">
      <c r="A112" s="700"/>
      <c r="B112" s="741"/>
      <c r="C112" s="109" t="s">
        <v>232</v>
      </c>
      <c r="D112" s="315" t="s">
        <v>386</v>
      </c>
      <c r="E112" s="182" t="s">
        <v>300</v>
      </c>
      <c r="F112" s="304" t="s">
        <v>390</v>
      </c>
      <c r="G112" s="252" t="s">
        <v>348</v>
      </c>
      <c r="H112" s="273" t="s">
        <v>38</v>
      </c>
      <c r="I112" s="240"/>
      <c r="J112" s="274"/>
      <c r="K112" s="259">
        <v>10</v>
      </c>
      <c r="L112" s="83">
        <v>5</v>
      </c>
      <c r="M112" s="79"/>
      <c r="N112" s="83">
        <f t="shared" si="20"/>
        <v>50</v>
      </c>
      <c r="O112" s="83">
        <v>1</v>
      </c>
      <c r="P112" s="83">
        <v>10</v>
      </c>
      <c r="Q112" s="83">
        <f t="shared" si="21"/>
        <v>10</v>
      </c>
      <c r="R112" s="83">
        <v>1</v>
      </c>
      <c r="S112" s="84">
        <v>10</v>
      </c>
      <c r="T112" s="84">
        <v>1</v>
      </c>
      <c r="U112" s="84">
        <f t="shared" si="22"/>
        <v>41.5</v>
      </c>
      <c r="V112" s="84">
        <v>-1</v>
      </c>
      <c r="W112" s="98">
        <f>((N112*0.5)+(Q112*0.35)+(U112*0.15))*V112</f>
        <v>-34.725000000000001</v>
      </c>
      <c r="X112" s="189" t="str">
        <f t="shared" si="17"/>
        <v>BAJA o N. S.</v>
      </c>
      <c r="Y112" s="206" t="s">
        <v>335</v>
      </c>
      <c r="Z112" s="215" t="s">
        <v>453</v>
      </c>
      <c r="AA112" s="189" t="s">
        <v>199</v>
      </c>
      <c r="AB112" s="206" t="s">
        <v>452</v>
      </c>
      <c r="AC112" s="352" t="s">
        <v>518</v>
      </c>
    </row>
    <row r="113" spans="1:29" ht="84.75" customHeight="1" thickBot="1">
      <c r="A113" s="701"/>
      <c r="B113" s="742"/>
      <c r="C113" s="123" t="s">
        <v>254</v>
      </c>
      <c r="D113" s="311" t="s">
        <v>387</v>
      </c>
      <c r="E113" s="74" t="s">
        <v>300</v>
      </c>
      <c r="F113" s="305" t="s">
        <v>391</v>
      </c>
      <c r="G113" s="249" t="s">
        <v>388</v>
      </c>
      <c r="H113" s="280"/>
      <c r="I113" s="91"/>
      <c r="J113" s="281" t="s">
        <v>43</v>
      </c>
      <c r="K113" s="261">
        <v>10</v>
      </c>
      <c r="L113" s="93">
        <v>5</v>
      </c>
      <c r="M113" s="93"/>
      <c r="N113" s="93">
        <f>K113*L113</f>
        <v>50</v>
      </c>
      <c r="O113" s="93">
        <v>1</v>
      </c>
      <c r="P113" s="93">
        <v>10</v>
      </c>
      <c r="Q113" s="93">
        <f t="shared" ref="Q113" si="24">O113*P113</f>
        <v>10</v>
      </c>
      <c r="R113" s="93">
        <v>1</v>
      </c>
      <c r="S113" s="82">
        <v>10</v>
      </c>
      <c r="T113" s="82">
        <v>1</v>
      </c>
      <c r="U113" s="82">
        <f t="shared" si="22"/>
        <v>41.5</v>
      </c>
      <c r="V113" s="82">
        <v>-1</v>
      </c>
      <c r="W113" s="97">
        <f t="shared" si="23"/>
        <v>-34.725000000000001</v>
      </c>
      <c r="X113" s="95" t="str">
        <f t="shared" si="17"/>
        <v>BAJA o N. S.</v>
      </c>
      <c r="Y113" s="207" t="s">
        <v>335</v>
      </c>
      <c r="Z113" s="220" t="s">
        <v>409</v>
      </c>
      <c r="AA113" s="160" t="s">
        <v>199</v>
      </c>
      <c r="AB113" s="207" t="s">
        <v>456</v>
      </c>
      <c r="AC113" s="364" t="s">
        <v>517</v>
      </c>
    </row>
    <row r="114" spans="1:29" ht="43.5" customHeight="1">
      <c r="A114" s="699">
        <v>23</v>
      </c>
      <c r="B114" s="726" t="s">
        <v>224</v>
      </c>
      <c r="C114" s="594" t="s">
        <v>232</v>
      </c>
      <c r="D114" s="615" t="s">
        <v>427</v>
      </c>
      <c r="E114" s="600" t="s">
        <v>300</v>
      </c>
      <c r="F114" s="660" t="s">
        <v>428</v>
      </c>
      <c r="G114" s="634" t="s">
        <v>185</v>
      </c>
      <c r="H114" s="651" t="s">
        <v>38</v>
      </c>
      <c r="I114" s="658"/>
      <c r="J114" s="628"/>
      <c r="K114" s="626">
        <v>10</v>
      </c>
      <c r="L114" s="589">
        <v>5</v>
      </c>
      <c r="M114" s="589"/>
      <c r="N114" s="589">
        <f>K114*L114</f>
        <v>50</v>
      </c>
      <c r="O114" s="589">
        <v>1</v>
      </c>
      <c r="P114" s="589">
        <v>10</v>
      </c>
      <c r="Q114" s="589">
        <f t="shared" ref="Q114:Q120" si="25">O114*P114</f>
        <v>10</v>
      </c>
      <c r="R114" s="589">
        <v>10</v>
      </c>
      <c r="S114" s="582">
        <v>10</v>
      </c>
      <c r="T114" s="582">
        <v>1</v>
      </c>
      <c r="U114" s="582">
        <f t="shared" ref="U114" si="26">(R114*3.5)+(S114*3.5)+(T114*3)</f>
        <v>73</v>
      </c>
      <c r="V114" s="582">
        <v>-1</v>
      </c>
      <c r="W114" s="580">
        <f>((N114*0.5)+(Q114*0.35)+(U114*0.15))*V114</f>
        <v>-39.450000000000003</v>
      </c>
      <c r="X114" s="578" t="str">
        <f t="shared" ref="X114" si="27">IF(W114&lt;=-75,"ALTA",IF(W114&gt;=-39,"BAJA o N. S.","MEDIA"))</f>
        <v>MEDIA</v>
      </c>
      <c r="Y114" s="591" t="s">
        <v>191</v>
      </c>
      <c r="Z114" s="213" t="s">
        <v>534</v>
      </c>
      <c r="AA114" s="96" t="s">
        <v>199</v>
      </c>
      <c r="AB114" s="205" t="s">
        <v>437</v>
      </c>
      <c r="AC114" s="351" t="s">
        <v>535</v>
      </c>
    </row>
    <row r="115" spans="1:29" ht="56.25" customHeight="1" thickBot="1">
      <c r="A115" s="701"/>
      <c r="B115" s="727"/>
      <c r="C115" s="597"/>
      <c r="D115" s="612"/>
      <c r="E115" s="621"/>
      <c r="F115" s="645"/>
      <c r="G115" s="603"/>
      <c r="H115" s="599"/>
      <c r="I115" s="641"/>
      <c r="J115" s="630"/>
      <c r="K115" s="637"/>
      <c r="L115" s="588"/>
      <c r="M115" s="588"/>
      <c r="N115" s="588"/>
      <c r="O115" s="588"/>
      <c r="P115" s="588"/>
      <c r="Q115" s="588"/>
      <c r="R115" s="588"/>
      <c r="S115" s="575"/>
      <c r="T115" s="575"/>
      <c r="U115" s="575"/>
      <c r="V115" s="575"/>
      <c r="W115" s="570"/>
      <c r="X115" s="573"/>
      <c r="Y115" s="593"/>
      <c r="Z115" s="216" t="s">
        <v>561</v>
      </c>
      <c r="AA115" s="335" t="s">
        <v>199</v>
      </c>
      <c r="AB115" s="334" t="s">
        <v>506</v>
      </c>
      <c r="AC115" s="355" t="s">
        <v>536</v>
      </c>
    </row>
    <row r="116" spans="1:29" ht="48" customHeight="1">
      <c r="A116" s="699">
        <v>24</v>
      </c>
      <c r="B116" s="726" t="s">
        <v>258</v>
      </c>
      <c r="C116" s="594" t="s">
        <v>259</v>
      </c>
      <c r="D116" s="625" t="s">
        <v>263</v>
      </c>
      <c r="E116" s="600" t="s">
        <v>264</v>
      </c>
      <c r="F116" s="608" t="s">
        <v>188</v>
      </c>
      <c r="G116" s="606" t="s">
        <v>101</v>
      </c>
      <c r="H116" s="651" t="s">
        <v>38</v>
      </c>
      <c r="I116" s="658"/>
      <c r="J116" s="628"/>
      <c r="K116" s="626">
        <v>10</v>
      </c>
      <c r="L116" s="589">
        <v>5</v>
      </c>
      <c r="M116" s="589"/>
      <c r="N116" s="589">
        <f t="shared" ref="N116:N118" si="28">K116*L116</f>
        <v>50</v>
      </c>
      <c r="O116" s="589">
        <v>1</v>
      </c>
      <c r="P116" s="589">
        <v>10</v>
      </c>
      <c r="Q116" s="589">
        <f t="shared" si="25"/>
        <v>10</v>
      </c>
      <c r="R116" s="589">
        <v>10</v>
      </c>
      <c r="S116" s="582">
        <v>10</v>
      </c>
      <c r="T116" s="582">
        <v>1</v>
      </c>
      <c r="U116" s="582">
        <f t="shared" ref="U116:U124" si="29">(R116*3.5)+(S116*3.5)+(T116*3)</f>
        <v>73</v>
      </c>
      <c r="V116" s="582">
        <v>-1</v>
      </c>
      <c r="W116" s="580">
        <f t="shared" ref="W116:W118" si="30">((N116*0.5)+(Q116*0.35)+(U116*0.15))*V116</f>
        <v>-39.450000000000003</v>
      </c>
      <c r="X116" s="578" t="str">
        <f t="shared" ref="X116:X118" si="31">IF(W116&lt;=-75,"ALTA",IF(W116&gt;=-39,"BAJA o N. S.","MEDIA"))</f>
        <v>MEDIA</v>
      </c>
      <c r="Y116" s="591" t="s">
        <v>47</v>
      </c>
      <c r="Z116" s="213" t="s">
        <v>492</v>
      </c>
      <c r="AA116" s="96" t="s">
        <v>558</v>
      </c>
      <c r="AB116" s="205" t="s">
        <v>435</v>
      </c>
      <c r="AC116" s="351" t="s">
        <v>519</v>
      </c>
    </row>
    <row r="117" spans="1:29" ht="48" customHeight="1">
      <c r="A117" s="700"/>
      <c r="B117" s="724"/>
      <c r="C117" s="595"/>
      <c r="D117" s="624"/>
      <c r="E117" s="601"/>
      <c r="F117" s="609"/>
      <c r="G117" s="607"/>
      <c r="H117" s="554"/>
      <c r="I117" s="659"/>
      <c r="J117" s="584"/>
      <c r="K117" s="627"/>
      <c r="L117" s="590"/>
      <c r="M117" s="590"/>
      <c r="N117" s="590"/>
      <c r="O117" s="590"/>
      <c r="P117" s="590"/>
      <c r="Q117" s="590"/>
      <c r="R117" s="590"/>
      <c r="S117" s="567"/>
      <c r="T117" s="567"/>
      <c r="U117" s="567"/>
      <c r="V117" s="567"/>
      <c r="W117" s="581"/>
      <c r="X117" s="579"/>
      <c r="Y117" s="587"/>
      <c r="Z117" s="217" t="s">
        <v>447</v>
      </c>
      <c r="AA117" s="483" t="s">
        <v>548</v>
      </c>
      <c r="AB117" s="482" t="s">
        <v>435</v>
      </c>
      <c r="AC117" s="352" t="s">
        <v>477</v>
      </c>
    </row>
    <row r="118" spans="1:29" ht="54.75" customHeight="1">
      <c r="A118" s="700"/>
      <c r="B118" s="724"/>
      <c r="C118" s="596" t="s">
        <v>230</v>
      </c>
      <c r="D118" s="622" t="s">
        <v>270</v>
      </c>
      <c r="E118" s="616" t="s">
        <v>35</v>
      </c>
      <c r="F118" s="604" t="s">
        <v>278</v>
      </c>
      <c r="G118" s="602" t="s">
        <v>52</v>
      </c>
      <c r="H118" s="553" t="s">
        <v>38</v>
      </c>
      <c r="I118" s="639"/>
      <c r="J118" s="583"/>
      <c r="K118" s="631">
        <v>10</v>
      </c>
      <c r="L118" s="559">
        <v>5</v>
      </c>
      <c r="M118" s="559"/>
      <c r="N118" s="559">
        <f t="shared" si="28"/>
        <v>50</v>
      </c>
      <c r="O118" s="559">
        <v>1</v>
      </c>
      <c r="P118" s="559">
        <v>10</v>
      </c>
      <c r="Q118" s="559">
        <f t="shared" si="25"/>
        <v>10</v>
      </c>
      <c r="R118" s="559">
        <v>10</v>
      </c>
      <c r="S118" s="566">
        <v>1</v>
      </c>
      <c r="T118" s="566">
        <v>1</v>
      </c>
      <c r="U118" s="566">
        <f t="shared" si="29"/>
        <v>41.5</v>
      </c>
      <c r="V118" s="566">
        <v>-1</v>
      </c>
      <c r="W118" s="568">
        <f t="shared" si="30"/>
        <v>-34.725000000000001</v>
      </c>
      <c r="X118" s="571" t="str">
        <f t="shared" si="31"/>
        <v>BAJA o N. S.</v>
      </c>
      <c r="Y118" s="586" t="s">
        <v>191</v>
      </c>
      <c r="Z118" s="214" t="s">
        <v>333</v>
      </c>
      <c r="AA118" s="189" t="s">
        <v>548</v>
      </c>
      <c r="AB118" s="206" t="s">
        <v>435</v>
      </c>
      <c r="AC118" s="352" t="s">
        <v>480</v>
      </c>
    </row>
    <row r="119" spans="1:29" ht="54.75" customHeight="1" thickBot="1">
      <c r="A119" s="701"/>
      <c r="B119" s="727"/>
      <c r="C119" s="597"/>
      <c r="D119" s="623"/>
      <c r="E119" s="621"/>
      <c r="F119" s="605"/>
      <c r="G119" s="603"/>
      <c r="H119" s="599"/>
      <c r="I119" s="641"/>
      <c r="J119" s="630"/>
      <c r="K119" s="637"/>
      <c r="L119" s="588"/>
      <c r="M119" s="588"/>
      <c r="N119" s="588"/>
      <c r="O119" s="588"/>
      <c r="P119" s="588"/>
      <c r="Q119" s="588"/>
      <c r="R119" s="588"/>
      <c r="S119" s="575"/>
      <c r="T119" s="575"/>
      <c r="U119" s="575"/>
      <c r="V119" s="575"/>
      <c r="W119" s="570"/>
      <c r="X119" s="573"/>
      <c r="Y119" s="593"/>
      <c r="Z119" s="219" t="s">
        <v>422</v>
      </c>
      <c r="AA119" s="95" t="s">
        <v>408</v>
      </c>
      <c r="AB119" s="207" t="s">
        <v>435</v>
      </c>
      <c r="AC119" s="355" t="s">
        <v>566</v>
      </c>
    </row>
    <row r="120" spans="1:29" ht="66.75" customHeight="1">
      <c r="A120" s="700">
        <v>25</v>
      </c>
      <c r="B120" s="722" t="s">
        <v>260</v>
      </c>
      <c r="C120" s="484" t="s">
        <v>232</v>
      </c>
      <c r="D120" s="487" t="s">
        <v>393</v>
      </c>
      <c r="E120" s="485" t="s">
        <v>372</v>
      </c>
      <c r="F120" s="490" t="s">
        <v>392</v>
      </c>
      <c r="G120" s="486" t="s">
        <v>348</v>
      </c>
      <c r="H120" s="282" t="s">
        <v>38</v>
      </c>
      <c r="I120" s="231"/>
      <c r="J120" s="288"/>
      <c r="K120" s="262">
        <v>10</v>
      </c>
      <c r="L120" s="83">
        <v>5</v>
      </c>
      <c r="M120" s="83"/>
      <c r="N120" s="83">
        <f t="shared" ref="N120" si="32">K120*L120</f>
        <v>50</v>
      </c>
      <c r="O120" s="83">
        <v>1</v>
      </c>
      <c r="P120" s="83">
        <v>10</v>
      </c>
      <c r="Q120" s="83">
        <f t="shared" si="25"/>
        <v>10</v>
      </c>
      <c r="R120" s="324">
        <v>5</v>
      </c>
      <c r="S120" s="84">
        <v>5</v>
      </c>
      <c r="T120" s="84">
        <v>1</v>
      </c>
      <c r="U120" s="84">
        <f t="shared" si="29"/>
        <v>38</v>
      </c>
      <c r="V120" s="84">
        <v>-1</v>
      </c>
      <c r="W120" s="98">
        <f t="shared" ref="W120:W124" si="33">((N120*0.5)+(Q120*0.35)+(U120*0.15))*V120</f>
        <v>-34.200000000000003</v>
      </c>
      <c r="X120" s="125" t="str">
        <f t="shared" ref="X120:X124" si="34">IF(W120&lt;=-75,"ALTA",IF(W120&gt;=-39,"BAJA o N. S.","MEDIA"))</f>
        <v>BAJA o N. S.</v>
      </c>
      <c r="Y120" s="208" t="s">
        <v>335</v>
      </c>
      <c r="Z120" s="217" t="s">
        <v>439</v>
      </c>
      <c r="AA120" s="203" t="s">
        <v>199</v>
      </c>
      <c r="AB120" s="332" t="s">
        <v>440</v>
      </c>
      <c r="AC120" s="363" t="s">
        <v>582</v>
      </c>
    </row>
    <row r="121" spans="1:29" ht="64.5" customHeight="1">
      <c r="A121" s="700"/>
      <c r="B121" s="690"/>
      <c r="C121" s="109" t="s">
        <v>230</v>
      </c>
      <c r="D121" s="19" t="s">
        <v>151</v>
      </c>
      <c r="E121" s="157" t="s">
        <v>371</v>
      </c>
      <c r="F121" s="304" t="s">
        <v>397</v>
      </c>
      <c r="G121" s="247" t="s">
        <v>271</v>
      </c>
      <c r="H121" s="273" t="s">
        <v>33</v>
      </c>
      <c r="I121" s="240"/>
      <c r="J121" s="274"/>
      <c r="K121" s="259">
        <v>10</v>
      </c>
      <c r="L121" s="79">
        <v>5</v>
      </c>
      <c r="M121" s="79"/>
      <c r="N121" s="79">
        <f>K121*L121</f>
        <v>50</v>
      </c>
      <c r="O121" s="79">
        <v>1</v>
      </c>
      <c r="P121" s="79">
        <v>10</v>
      </c>
      <c r="Q121" s="158">
        <f>O121*P121</f>
        <v>10</v>
      </c>
      <c r="R121" s="79">
        <v>5</v>
      </c>
      <c r="S121" s="84">
        <v>1</v>
      </c>
      <c r="T121" s="84">
        <v>1</v>
      </c>
      <c r="U121" s="84">
        <f t="shared" si="29"/>
        <v>24</v>
      </c>
      <c r="V121" s="188">
        <v>-1</v>
      </c>
      <c r="W121" s="190">
        <f t="shared" si="33"/>
        <v>-32.1</v>
      </c>
      <c r="X121" s="189" t="str">
        <f t="shared" si="34"/>
        <v>BAJA o N. S.</v>
      </c>
      <c r="Y121" s="206" t="s">
        <v>335</v>
      </c>
      <c r="Z121" s="214" t="s">
        <v>403</v>
      </c>
      <c r="AA121" s="189" t="s">
        <v>408</v>
      </c>
      <c r="AB121" s="206" t="s">
        <v>435</v>
      </c>
      <c r="AC121" s="352" t="s">
        <v>566</v>
      </c>
    </row>
    <row r="122" spans="1:29" ht="57.75" customHeight="1">
      <c r="A122" s="700"/>
      <c r="B122" s="690"/>
      <c r="C122" s="109" t="s">
        <v>152</v>
      </c>
      <c r="D122" s="19" t="s">
        <v>148</v>
      </c>
      <c r="E122" s="492" t="s">
        <v>41</v>
      </c>
      <c r="F122" s="306" t="s">
        <v>272</v>
      </c>
      <c r="G122" s="245" t="s">
        <v>42</v>
      </c>
      <c r="H122" s="273" t="s">
        <v>38</v>
      </c>
      <c r="I122" s="493"/>
      <c r="J122" s="274"/>
      <c r="K122" s="259">
        <v>10</v>
      </c>
      <c r="L122" s="79">
        <v>5</v>
      </c>
      <c r="M122" s="79"/>
      <c r="N122" s="79">
        <f>K122*L122</f>
        <v>50</v>
      </c>
      <c r="O122" s="79">
        <v>1</v>
      </c>
      <c r="P122" s="79">
        <v>10</v>
      </c>
      <c r="Q122" s="188">
        <f>O122*P122</f>
        <v>10</v>
      </c>
      <c r="R122" s="79">
        <v>5</v>
      </c>
      <c r="S122" s="188">
        <v>1</v>
      </c>
      <c r="T122" s="188">
        <v>1</v>
      </c>
      <c r="U122" s="188">
        <f t="shared" si="29"/>
        <v>24</v>
      </c>
      <c r="V122" s="188">
        <v>-1</v>
      </c>
      <c r="W122" s="190">
        <f t="shared" si="33"/>
        <v>-32.1</v>
      </c>
      <c r="X122" s="189" t="str">
        <f t="shared" si="34"/>
        <v>BAJA o N. S.</v>
      </c>
      <c r="Y122" s="495" t="s">
        <v>335</v>
      </c>
      <c r="Z122" s="214" t="s">
        <v>479</v>
      </c>
      <c r="AA122" s="189" t="s">
        <v>550</v>
      </c>
      <c r="AB122" s="206" t="s">
        <v>437</v>
      </c>
      <c r="AC122" s="352" t="s">
        <v>580</v>
      </c>
    </row>
    <row r="123" spans="1:29" ht="72.75" customHeight="1">
      <c r="A123" s="700"/>
      <c r="B123" s="691"/>
      <c r="C123" s="488" t="s">
        <v>265</v>
      </c>
      <c r="D123" s="489" t="s">
        <v>398</v>
      </c>
      <c r="E123" s="491" t="s">
        <v>300</v>
      </c>
      <c r="F123" s="526" t="s">
        <v>399</v>
      </c>
      <c r="G123" s="247" t="s">
        <v>348</v>
      </c>
      <c r="H123" s="273"/>
      <c r="I123" s="520"/>
      <c r="J123" s="284" t="s">
        <v>43</v>
      </c>
      <c r="K123" s="259">
        <v>10</v>
      </c>
      <c r="L123" s="79">
        <v>5</v>
      </c>
      <c r="M123" s="79"/>
      <c r="N123" s="79">
        <f t="shared" ref="N123" si="35">K123*L123</f>
        <v>50</v>
      </c>
      <c r="O123" s="79">
        <v>1</v>
      </c>
      <c r="P123" s="79">
        <v>10</v>
      </c>
      <c r="Q123" s="79">
        <f t="shared" ref="Q123" si="36">O123*P123</f>
        <v>10</v>
      </c>
      <c r="R123" s="79">
        <v>1</v>
      </c>
      <c r="S123" s="188">
        <v>1</v>
      </c>
      <c r="T123" s="188">
        <v>1</v>
      </c>
      <c r="U123" s="188">
        <f t="shared" ref="U123" si="37">(R123*3.5)+(S123*3.5)+(T123*3)</f>
        <v>10</v>
      </c>
      <c r="V123" s="188">
        <v>-1</v>
      </c>
      <c r="W123" s="190">
        <f t="shared" si="33"/>
        <v>-30</v>
      </c>
      <c r="X123" s="189" t="str">
        <f t="shared" si="34"/>
        <v>BAJA o N. S.</v>
      </c>
      <c r="Y123" s="206" t="s">
        <v>335</v>
      </c>
      <c r="Z123" s="214" t="s">
        <v>410</v>
      </c>
      <c r="AA123" s="189" t="s">
        <v>408</v>
      </c>
      <c r="AB123" s="206" t="s">
        <v>433</v>
      </c>
      <c r="AC123" s="352" t="s">
        <v>542</v>
      </c>
    </row>
    <row r="124" spans="1:29" ht="78.75" customHeight="1" thickBot="1">
      <c r="A124" s="700"/>
      <c r="B124" s="691"/>
      <c r="C124" s="326" t="s">
        <v>194</v>
      </c>
      <c r="D124" s="325" t="s">
        <v>396</v>
      </c>
      <c r="E124" s="323" t="s">
        <v>300</v>
      </c>
      <c r="F124" s="513" t="s">
        <v>417</v>
      </c>
      <c r="G124" s="517" t="s">
        <v>348</v>
      </c>
      <c r="H124" s="510"/>
      <c r="I124" s="516"/>
      <c r="J124" s="522" t="s">
        <v>43</v>
      </c>
      <c r="K124" s="512">
        <v>10</v>
      </c>
      <c r="L124" s="511">
        <v>5</v>
      </c>
      <c r="M124" s="511"/>
      <c r="N124" s="511">
        <f t="shared" ref="N124:N133" si="38">K124*L124</f>
        <v>50</v>
      </c>
      <c r="O124" s="511">
        <v>1</v>
      </c>
      <c r="P124" s="511">
        <v>10</v>
      </c>
      <c r="Q124" s="514">
        <f>O124*P124</f>
        <v>10</v>
      </c>
      <c r="R124" s="511">
        <v>5</v>
      </c>
      <c r="S124" s="329">
        <v>5</v>
      </c>
      <c r="T124" s="329">
        <v>1</v>
      </c>
      <c r="U124" s="329">
        <f t="shared" si="29"/>
        <v>38</v>
      </c>
      <c r="V124" s="514">
        <v>-1</v>
      </c>
      <c r="W124" s="515">
        <f t="shared" si="33"/>
        <v>-34.200000000000003</v>
      </c>
      <c r="X124" s="509" t="str">
        <f t="shared" si="34"/>
        <v>BAJA o N. S.</v>
      </c>
      <c r="Y124" s="518" t="s">
        <v>335</v>
      </c>
      <c r="Z124" s="523" t="s">
        <v>409</v>
      </c>
      <c r="AA124" s="524" t="s">
        <v>199</v>
      </c>
      <c r="AB124" s="519" t="s">
        <v>456</v>
      </c>
      <c r="AC124" s="525" t="s">
        <v>541</v>
      </c>
    </row>
    <row r="125" spans="1:29" ht="93" customHeight="1" thickBot="1">
      <c r="A125" s="469">
        <v>26</v>
      </c>
      <c r="B125" s="470" t="s">
        <v>234</v>
      </c>
      <c r="C125" s="474" t="s">
        <v>194</v>
      </c>
      <c r="D125" s="473" t="s">
        <v>467</v>
      </c>
      <c r="E125" s="472" t="s">
        <v>300</v>
      </c>
      <c r="F125" s="505" t="s">
        <v>429</v>
      </c>
      <c r="G125" s="471" t="s">
        <v>348</v>
      </c>
      <c r="H125" s="477" t="s">
        <v>38</v>
      </c>
      <c r="I125" s="476"/>
      <c r="J125" s="475"/>
      <c r="K125" s="481">
        <v>10</v>
      </c>
      <c r="L125" s="468">
        <v>5</v>
      </c>
      <c r="M125" s="468"/>
      <c r="N125" s="468">
        <f t="shared" si="38"/>
        <v>50</v>
      </c>
      <c r="O125" s="468">
        <v>1</v>
      </c>
      <c r="P125" s="468">
        <v>10</v>
      </c>
      <c r="Q125" s="468">
        <f>O125*P125</f>
        <v>10</v>
      </c>
      <c r="R125" s="468">
        <v>1</v>
      </c>
      <c r="S125" s="468">
        <v>1</v>
      </c>
      <c r="T125" s="468">
        <v>1</v>
      </c>
      <c r="U125" s="468">
        <f t="shared" ref="U125:U133" si="39">(R125*3.5)+(S125*3.5)+(T125*3)</f>
        <v>10</v>
      </c>
      <c r="V125" s="468">
        <v>-1</v>
      </c>
      <c r="W125" s="478">
        <f t="shared" ref="W125:W133" si="40">((N125*0.5)+(Q125*0.35)+(U125*0.15))*V125</f>
        <v>-30</v>
      </c>
      <c r="X125" s="480" t="str">
        <f>IF(W125&lt;=-75,"ALTA",IF(W125&gt;=-39,"BAJA o N. S.","MEDIA"))</f>
        <v>BAJA o N. S.</v>
      </c>
      <c r="Y125" s="479" t="s">
        <v>197</v>
      </c>
      <c r="Z125" s="192" t="s">
        <v>432</v>
      </c>
      <c r="AA125" s="502" t="s">
        <v>199</v>
      </c>
      <c r="AB125" s="370" t="s">
        <v>433</v>
      </c>
      <c r="AC125" s="500" t="s">
        <v>533</v>
      </c>
    </row>
    <row r="126" spans="1:29" ht="93" customHeight="1" thickBot="1">
      <c r="A126" s="374">
        <v>27</v>
      </c>
      <c r="B126" s="377" t="s">
        <v>431</v>
      </c>
      <c r="C126" s="167" t="s">
        <v>152</v>
      </c>
      <c r="D126" s="432" t="s">
        <v>460</v>
      </c>
      <c r="E126" s="168" t="s">
        <v>41</v>
      </c>
      <c r="F126" s="506" t="s">
        <v>272</v>
      </c>
      <c r="G126" s="256" t="s">
        <v>42</v>
      </c>
      <c r="H126" s="295" t="s">
        <v>38</v>
      </c>
      <c r="I126" s="177"/>
      <c r="J126" s="294"/>
      <c r="K126" s="267">
        <v>10</v>
      </c>
      <c r="L126" s="171">
        <v>5</v>
      </c>
      <c r="M126" s="170"/>
      <c r="N126" s="171">
        <f t="shared" si="38"/>
        <v>50</v>
      </c>
      <c r="O126" s="170">
        <v>1</v>
      </c>
      <c r="P126" s="170">
        <v>10</v>
      </c>
      <c r="Q126" s="171">
        <f>O126*P126</f>
        <v>10</v>
      </c>
      <c r="R126" s="171">
        <v>1</v>
      </c>
      <c r="S126" s="171">
        <v>1</v>
      </c>
      <c r="T126" s="171">
        <v>1</v>
      </c>
      <c r="U126" s="171">
        <f>(R126*3.5)+(S126*3.5)+(T126*3)</f>
        <v>10</v>
      </c>
      <c r="V126" s="171">
        <v>-1</v>
      </c>
      <c r="W126" s="172">
        <f t="shared" ref="W126" si="41">((N126*0.5)+(Q126*0.35)+(U126*0.15))*V126</f>
        <v>-30</v>
      </c>
      <c r="X126" s="195" t="str">
        <f>IF(W126&lt;=-75,"ALTA",IF(W126&gt;=-39,"BAJA o N. S.","MEDIA"))</f>
        <v>BAJA o N. S.</v>
      </c>
      <c r="Y126" s="375" t="s">
        <v>335</v>
      </c>
      <c r="Z126" s="428" t="s">
        <v>455</v>
      </c>
      <c r="AA126" s="503" t="s">
        <v>199</v>
      </c>
      <c r="AB126" s="171" t="s">
        <v>456</v>
      </c>
      <c r="AC126" s="501" t="s">
        <v>520</v>
      </c>
    </row>
    <row r="127" spans="1:29" ht="105" customHeight="1" thickBot="1">
      <c r="A127" s="322">
        <v>28</v>
      </c>
      <c r="B127" s="373" t="s">
        <v>261</v>
      </c>
      <c r="C127" s="369" t="s">
        <v>242</v>
      </c>
      <c r="D127" s="371" t="s">
        <v>266</v>
      </c>
      <c r="E127" s="368" t="s">
        <v>181</v>
      </c>
      <c r="F127" s="430" t="s">
        <v>400</v>
      </c>
      <c r="G127" s="429" t="s">
        <v>469</v>
      </c>
      <c r="H127" s="286" t="s">
        <v>38</v>
      </c>
      <c r="I127" s="224"/>
      <c r="J127" s="287"/>
      <c r="K127" s="266">
        <v>10</v>
      </c>
      <c r="L127" s="365">
        <v>5</v>
      </c>
      <c r="M127" s="366"/>
      <c r="N127" s="365">
        <f t="shared" si="38"/>
        <v>50</v>
      </c>
      <c r="O127" s="365">
        <v>1</v>
      </c>
      <c r="P127" s="365">
        <v>10</v>
      </c>
      <c r="Q127" s="365">
        <f t="shared" ref="Q127" si="42">O127*P127</f>
        <v>10</v>
      </c>
      <c r="R127" s="365">
        <v>5</v>
      </c>
      <c r="S127" s="365">
        <v>10</v>
      </c>
      <c r="T127" s="365">
        <v>1</v>
      </c>
      <c r="U127" s="365">
        <f t="shared" si="39"/>
        <v>55.5</v>
      </c>
      <c r="V127" s="365">
        <v>-1</v>
      </c>
      <c r="W127" s="367">
        <f t="shared" si="40"/>
        <v>-36.825000000000003</v>
      </c>
      <c r="X127" s="300" t="str">
        <f>IF(W127&lt;=-75,"ALTA",IF(W127&gt;=-39,"BAJA o N. S.","MEDIA"))</f>
        <v>BAJA o N. S.</v>
      </c>
      <c r="Y127" s="529" t="s">
        <v>186</v>
      </c>
      <c r="Z127" s="376" t="s">
        <v>423</v>
      </c>
      <c r="AA127" s="337" t="s">
        <v>199</v>
      </c>
      <c r="AB127" s="372" t="s">
        <v>433</v>
      </c>
      <c r="AC127" s="360" t="s">
        <v>583</v>
      </c>
    </row>
    <row r="128" spans="1:29" ht="93.75" customHeight="1" thickBot="1">
      <c r="A128" s="49">
        <v>29</v>
      </c>
      <c r="B128" s="176" t="s">
        <v>223</v>
      </c>
      <c r="C128" s="167" t="s">
        <v>242</v>
      </c>
      <c r="D128" s="316" t="s">
        <v>279</v>
      </c>
      <c r="E128" s="168" t="s">
        <v>181</v>
      </c>
      <c r="F128" s="307" t="s">
        <v>200</v>
      </c>
      <c r="G128" s="256" t="s">
        <v>184</v>
      </c>
      <c r="H128" s="293" t="s">
        <v>38</v>
      </c>
      <c r="I128" s="177"/>
      <c r="J128" s="294"/>
      <c r="K128" s="267">
        <v>10</v>
      </c>
      <c r="L128" s="171">
        <v>5</v>
      </c>
      <c r="M128" s="171"/>
      <c r="N128" s="171">
        <f t="shared" si="38"/>
        <v>50</v>
      </c>
      <c r="O128" s="171">
        <v>1</v>
      </c>
      <c r="P128" s="171">
        <v>10</v>
      </c>
      <c r="Q128" s="171">
        <f>O128*P128</f>
        <v>10</v>
      </c>
      <c r="R128" s="171">
        <v>1</v>
      </c>
      <c r="S128" s="171">
        <v>10</v>
      </c>
      <c r="T128" s="171">
        <v>1</v>
      </c>
      <c r="U128" s="171">
        <f t="shared" si="39"/>
        <v>41.5</v>
      </c>
      <c r="V128" s="171">
        <v>1</v>
      </c>
      <c r="W128" s="172">
        <f t="shared" si="40"/>
        <v>34.725000000000001</v>
      </c>
      <c r="X128" s="195" t="s">
        <v>187</v>
      </c>
      <c r="Y128" s="528" t="s">
        <v>562</v>
      </c>
      <c r="Z128" s="222" t="s">
        <v>424</v>
      </c>
      <c r="AA128" s="527" t="s">
        <v>559</v>
      </c>
      <c r="AB128" s="212" t="s">
        <v>433</v>
      </c>
      <c r="AC128" s="352" t="s">
        <v>589</v>
      </c>
    </row>
    <row r="129" spans="1:29" ht="84" customHeight="1" thickBot="1">
      <c r="A129" s="49">
        <v>30</v>
      </c>
      <c r="B129" s="174" t="s">
        <v>401</v>
      </c>
      <c r="C129" s="167" t="s">
        <v>262</v>
      </c>
      <c r="D129" s="316" t="s">
        <v>402</v>
      </c>
      <c r="E129" s="168" t="s">
        <v>182</v>
      </c>
      <c r="F129" s="423" t="s">
        <v>190</v>
      </c>
      <c r="G129" s="255" t="s">
        <v>189</v>
      </c>
      <c r="H129" s="295" t="s">
        <v>38</v>
      </c>
      <c r="I129" s="169"/>
      <c r="J129" s="296"/>
      <c r="K129" s="267">
        <v>10</v>
      </c>
      <c r="L129" s="171">
        <v>5</v>
      </c>
      <c r="M129" s="171"/>
      <c r="N129" s="171">
        <f t="shared" si="38"/>
        <v>50</v>
      </c>
      <c r="O129" s="171">
        <v>1</v>
      </c>
      <c r="P129" s="171">
        <v>10</v>
      </c>
      <c r="Q129" s="171">
        <f>O129*P129</f>
        <v>10</v>
      </c>
      <c r="R129" s="171">
        <v>5</v>
      </c>
      <c r="S129" s="171">
        <v>5</v>
      </c>
      <c r="T129" s="171">
        <v>1</v>
      </c>
      <c r="U129" s="171">
        <f t="shared" si="39"/>
        <v>38</v>
      </c>
      <c r="V129" s="171">
        <v>1</v>
      </c>
      <c r="W129" s="172">
        <f t="shared" si="40"/>
        <v>34.200000000000003</v>
      </c>
      <c r="X129" s="173" t="s">
        <v>187</v>
      </c>
      <c r="Y129" s="212" t="s">
        <v>597</v>
      </c>
      <c r="Z129" s="223" t="s">
        <v>513</v>
      </c>
      <c r="AA129" s="242" t="s">
        <v>514</v>
      </c>
      <c r="AB129" s="359" t="s">
        <v>515</v>
      </c>
      <c r="AC129" s="354" t="s">
        <v>584</v>
      </c>
    </row>
    <row r="130" spans="1:29" ht="40.5" customHeight="1" thickBot="1">
      <c r="A130" s="699">
        <v>31</v>
      </c>
      <c r="B130" s="726" t="s">
        <v>590</v>
      </c>
      <c r="C130" s="167" t="s">
        <v>152</v>
      </c>
      <c r="D130" s="316" t="s">
        <v>594</v>
      </c>
      <c r="E130" s="168" t="s">
        <v>41</v>
      </c>
      <c r="F130" s="506" t="s">
        <v>272</v>
      </c>
      <c r="G130" s="256" t="s">
        <v>42</v>
      </c>
      <c r="H130" s="295" t="s">
        <v>38</v>
      </c>
      <c r="I130" s="169"/>
      <c r="J130" s="296"/>
      <c r="K130" s="267">
        <v>10</v>
      </c>
      <c r="L130" s="171">
        <v>5</v>
      </c>
      <c r="M130" s="171"/>
      <c r="N130" s="171">
        <f t="shared" ref="N130:N132" si="43">K130*L130</f>
        <v>50</v>
      </c>
      <c r="O130" s="171">
        <v>1</v>
      </c>
      <c r="P130" s="171">
        <v>10</v>
      </c>
      <c r="Q130" s="171">
        <f t="shared" ref="Q130:Q132" si="44">O130*P130</f>
        <v>10</v>
      </c>
      <c r="R130" s="171">
        <v>10</v>
      </c>
      <c r="S130" s="171">
        <v>1</v>
      </c>
      <c r="T130" s="171">
        <v>1</v>
      </c>
      <c r="U130" s="171">
        <f t="shared" si="39"/>
        <v>41.5</v>
      </c>
      <c r="V130" s="171">
        <v>-1</v>
      </c>
      <c r="W130" s="172">
        <f t="shared" si="40"/>
        <v>-34.725000000000001</v>
      </c>
      <c r="X130" s="195" t="str">
        <f>IF(W130&lt;=-75,"ALTA",IF(W130&gt;=-39,"BAJA o N. S.","MEDIA"))</f>
        <v>BAJA o N. S.</v>
      </c>
      <c r="Y130" s="212" t="s">
        <v>597</v>
      </c>
      <c r="Z130" s="734" t="s">
        <v>591</v>
      </c>
      <c r="AA130" s="578" t="s">
        <v>593</v>
      </c>
      <c r="AB130" s="549" t="s">
        <v>437</v>
      </c>
      <c r="AC130" s="737" t="s">
        <v>592</v>
      </c>
    </row>
    <row r="131" spans="1:29" ht="40.5" customHeight="1" thickBot="1">
      <c r="A131" s="700"/>
      <c r="B131" s="724"/>
      <c r="C131" s="167" t="s">
        <v>246</v>
      </c>
      <c r="D131" s="316" t="s">
        <v>596</v>
      </c>
      <c r="E131" s="530" t="s">
        <v>352</v>
      </c>
      <c r="F131" s="531" t="s">
        <v>298</v>
      </c>
      <c r="G131" s="532" t="s">
        <v>348</v>
      </c>
      <c r="H131" s="295" t="s">
        <v>38</v>
      </c>
      <c r="I131" s="169"/>
      <c r="J131" s="296"/>
      <c r="K131" s="267">
        <v>10</v>
      </c>
      <c r="L131" s="171">
        <v>5</v>
      </c>
      <c r="M131" s="171"/>
      <c r="N131" s="171">
        <f t="shared" si="43"/>
        <v>50</v>
      </c>
      <c r="O131" s="171">
        <v>1</v>
      </c>
      <c r="P131" s="171">
        <v>10</v>
      </c>
      <c r="Q131" s="171">
        <f t="shared" si="44"/>
        <v>10</v>
      </c>
      <c r="R131" s="171">
        <v>10</v>
      </c>
      <c r="S131" s="171">
        <v>1</v>
      </c>
      <c r="T131" s="171">
        <v>1</v>
      </c>
      <c r="U131" s="171">
        <f t="shared" si="39"/>
        <v>41.5</v>
      </c>
      <c r="V131" s="171">
        <v>-1</v>
      </c>
      <c r="W131" s="172">
        <f t="shared" si="40"/>
        <v>-34.725000000000001</v>
      </c>
      <c r="X131" s="195" t="str">
        <f t="shared" ref="X131:X132" si="45">IF(W131&lt;=-75,"ALTA",IF(W131&gt;=-39,"BAJA o N. S.","MEDIA"))</f>
        <v>BAJA o N. S.</v>
      </c>
      <c r="Y131" s="212" t="s">
        <v>597</v>
      </c>
      <c r="Z131" s="735"/>
      <c r="AA131" s="572"/>
      <c r="AB131" s="550"/>
      <c r="AC131" s="738"/>
    </row>
    <row r="132" spans="1:29" ht="40.5" customHeight="1" thickBot="1">
      <c r="A132" s="701"/>
      <c r="B132" s="727"/>
      <c r="C132" s="167" t="s">
        <v>236</v>
      </c>
      <c r="D132" s="316" t="s">
        <v>595</v>
      </c>
      <c r="E132" s="472" t="s">
        <v>344</v>
      </c>
      <c r="F132" s="301" t="s">
        <v>346</v>
      </c>
      <c r="G132" s="244" t="s">
        <v>348</v>
      </c>
      <c r="H132" s="295" t="s">
        <v>38</v>
      </c>
      <c r="I132" s="169"/>
      <c r="J132" s="296"/>
      <c r="K132" s="267">
        <v>10</v>
      </c>
      <c r="L132" s="171">
        <v>5</v>
      </c>
      <c r="M132" s="171"/>
      <c r="N132" s="171">
        <f t="shared" si="43"/>
        <v>50</v>
      </c>
      <c r="O132" s="171">
        <v>1</v>
      </c>
      <c r="P132" s="171">
        <v>10</v>
      </c>
      <c r="Q132" s="171">
        <f t="shared" si="44"/>
        <v>10</v>
      </c>
      <c r="R132" s="171">
        <v>10</v>
      </c>
      <c r="S132" s="171">
        <v>1</v>
      </c>
      <c r="T132" s="171">
        <v>1</v>
      </c>
      <c r="U132" s="171">
        <f t="shared" si="39"/>
        <v>41.5</v>
      </c>
      <c r="V132" s="171">
        <v>-1</v>
      </c>
      <c r="W132" s="172">
        <f t="shared" si="40"/>
        <v>-34.725000000000001</v>
      </c>
      <c r="X132" s="195" t="str">
        <f t="shared" si="45"/>
        <v>BAJA o N. S.</v>
      </c>
      <c r="Y132" s="212" t="s">
        <v>597</v>
      </c>
      <c r="Z132" s="736"/>
      <c r="AA132" s="573"/>
      <c r="AB132" s="551"/>
      <c r="AC132" s="739"/>
    </row>
    <row r="133" spans="1:29" ht="84" customHeight="1" thickBot="1">
      <c r="A133" s="49">
        <v>32</v>
      </c>
      <c r="B133" s="174" t="s">
        <v>235</v>
      </c>
      <c r="C133" s="167" t="s">
        <v>242</v>
      </c>
      <c r="D133" s="316" t="s">
        <v>468</v>
      </c>
      <c r="E133" s="168" t="s">
        <v>181</v>
      </c>
      <c r="F133" s="307" t="s">
        <v>200</v>
      </c>
      <c r="G133" s="256" t="s">
        <v>184</v>
      </c>
      <c r="H133" s="295" t="s">
        <v>33</v>
      </c>
      <c r="I133" s="193"/>
      <c r="J133" s="297"/>
      <c r="K133" s="268">
        <v>10</v>
      </c>
      <c r="L133" s="194">
        <v>5</v>
      </c>
      <c r="M133" s="194"/>
      <c r="N133" s="170">
        <f t="shared" si="38"/>
        <v>50</v>
      </c>
      <c r="O133" s="170">
        <v>1</v>
      </c>
      <c r="P133" s="170">
        <v>10</v>
      </c>
      <c r="Q133" s="171">
        <f>O133*P133</f>
        <v>10</v>
      </c>
      <c r="R133" s="171">
        <v>1</v>
      </c>
      <c r="S133" s="171">
        <v>5</v>
      </c>
      <c r="T133" s="171">
        <v>1</v>
      </c>
      <c r="U133" s="195">
        <f t="shared" si="39"/>
        <v>24</v>
      </c>
      <c r="V133" s="178">
        <v>1</v>
      </c>
      <c r="W133" s="172">
        <f t="shared" si="40"/>
        <v>32.1</v>
      </c>
      <c r="X133" s="173" t="s">
        <v>187</v>
      </c>
      <c r="Y133" s="212" t="s">
        <v>562</v>
      </c>
      <c r="Z133" s="222" t="s">
        <v>425</v>
      </c>
      <c r="AA133" s="175" t="s">
        <v>408</v>
      </c>
      <c r="AB133" s="212" t="s">
        <v>435</v>
      </c>
      <c r="AC133" s="355" t="s">
        <v>566</v>
      </c>
    </row>
    <row r="136" spans="1:29" ht="15.95" customHeight="1">
      <c r="B136" s="2"/>
      <c r="C136" s="52"/>
      <c r="D136" s="317"/>
      <c r="E136" s="720"/>
      <c r="F136" s="720"/>
      <c r="G136" s="23"/>
    </row>
    <row r="137" spans="1:29" ht="15" customHeight="1">
      <c r="B137" s="2"/>
      <c r="D137" s="318"/>
      <c r="E137" s="719"/>
      <c r="F137" s="719"/>
      <c r="G137" s="20"/>
    </row>
    <row r="138" spans="1:29" ht="18.75">
      <c r="B138" s="2"/>
      <c r="D138" s="318"/>
      <c r="H138" s="4" t="s">
        <v>588</v>
      </c>
    </row>
    <row r="139" spans="1:29" ht="18.75">
      <c r="B139" s="2"/>
      <c r="D139" s="318"/>
      <c r="H139" s="4" t="s">
        <v>586</v>
      </c>
    </row>
    <row r="140" spans="1:29" ht="18.75">
      <c r="B140" s="2"/>
      <c r="D140" s="318"/>
      <c r="F140" s="425"/>
    </row>
    <row r="141" spans="1:29" ht="18.75">
      <c r="B141" s="2"/>
      <c r="D141" s="319"/>
      <c r="F141" s="426"/>
    </row>
    <row r="142" spans="1:29">
      <c r="B142" s="2"/>
    </row>
    <row r="143" spans="1:29">
      <c r="B143" s="2"/>
    </row>
    <row r="144" spans="1:29">
      <c r="B144" s="2"/>
    </row>
    <row r="145" spans="2:5">
      <c r="B145" s="2"/>
    </row>
    <row r="146" spans="2:5">
      <c r="B146" s="2"/>
    </row>
    <row r="147" spans="2:5">
      <c r="B147" s="2"/>
    </row>
    <row r="148" spans="2:5">
      <c r="B148" s="2"/>
    </row>
    <row r="149" spans="2:5">
      <c r="B149" s="2"/>
    </row>
    <row r="150" spans="2:5">
      <c r="B150" s="2"/>
    </row>
    <row r="151" spans="2:5">
      <c r="B151" s="2"/>
    </row>
    <row r="152" spans="2:5">
      <c r="B152" s="2"/>
    </row>
    <row r="153" spans="2:5">
      <c r="B153" s="2"/>
      <c r="C153" s="24"/>
      <c r="E153" s="55"/>
    </row>
    <row r="154" spans="2:5">
      <c r="B154" s="2"/>
      <c r="C154" s="24"/>
    </row>
    <row r="155" spans="2:5">
      <c r="C155" s="24"/>
    </row>
    <row r="156" spans="2:5">
      <c r="C156" s="24"/>
      <c r="E156" s="56"/>
    </row>
    <row r="157" spans="2:5">
      <c r="C157" s="24"/>
      <c r="E157" s="56"/>
    </row>
    <row r="158" spans="2:5">
      <c r="E158" s="56"/>
    </row>
    <row r="162" spans="3:3">
      <c r="C162" s="22"/>
    </row>
    <row r="174" spans="3:3">
      <c r="C174" s="5"/>
    </row>
  </sheetData>
  <mergeCells count="791">
    <mergeCell ref="B130:B132"/>
    <mergeCell ref="A130:A132"/>
    <mergeCell ref="Z130:Z132"/>
    <mergeCell ref="AC130:AC132"/>
    <mergeCell ref="AA130:AA132"/>
    <mergeCell ref="AC57:AC58"/>
    <mergeCell ref="AB57:AB58"/>
    <mergeCell ref="AA57:AA58"/>
    <mergeCell ref="Z57:Z58"/>
    <mergeCell ref="B120:B124"/>
    <mergeCell ref="B116:B119"/>
    <mergeCell ref="B108:B113"/>
    <mergeCell ref="B114:B115"/>
    <mergeCell ref="B104:B107"/>
    <mergeCell ref="B86:B89"/>
    <mergeCell ref="B81:B85"/>
    <mergeCell ref="B101:B103"/>
    <mergeCell ref="B95:B96"/>
    <mergeCell ref="A108:A113"/>
    <mergeCell ref="A114:A115"/>
    <mergeCell ref="A116:A119"/>
    <mergeCell ref="A120:A124"/>
    <mergeCell ref="A70:A74"/>
    <mergeCell ref="A75:A80"/>
    <mergeCell ref="B31:B38"/>
    <mergeCell ref="Y44:Y45"/>
    <mergeCell ref="X44:X45"/>
    <mergeCell ref="W44:W45"/>
    <mergeCell ref="M75:M77"/>
    <mergeCell ref="L75:L77"/>
    <mergeCell ref="K75:K77"/>
    <mergeCell ref="J75:J77"/>
    <mergeCell ref="Y66:Y67"/>
    <mergeCell ref="X75:X77"/>
    <mergeCell ref="Y75:Y77"/>
    <mergeCell ref="F75:F77"/>
    <mergeCell ref="E75:E77"/>
    <mergeCell ref="Q75:Q77"/>
    <mergeCell ref="P75:P77"/>
    <mergeCell ref="O75:O77"/>
    <mergeCell ref="N75:N77"/>
    <mergeCell ref="T75:T77"/>
    <mergeCell ref="S75:S77"/>
    <mergeCell ref="R75:R77"/>
    <mergeCell ref="B57:B60"/>
    <mergeCell ref="W75:W77"/>
    <mergeCell ref="V75:V77"/>
    <mergeCell ref="U75:U77"/>
    <mergeCell ref="A81:A85"/>
    <mergeCell ref="A86:A89"/>
    <mergeCell ref="A90:A94"/>
    <mergeCell ref="A95:A96"/>
    <mergeCell ref="A97:A100"/>
    <mergeCell ref="A101:A103"/>
    <mergeCell ref="A104:A107"/>
    <mergeCell ref="A48:A51"/>
    <mergeCell ref="A52:A56"/>
    <mergeCell ref="A57:A60"/>
    <mergeCell ref="A61:A63"/>
    <mergeCell ref="A64:A69"/>
    <mergeCell ref="C35:C38"/>
    <mergeCell ref="C44:C45"/>
    <mergeCell ref="S44:S45"/>
    <mergeCell ref="R44:R45"/>
    <mergeCell ref="Q44:Q45"/>
    <mergeCell ref="P44:P45"/>
    <mergeCell ref="O44:O45"/>
    <mergeCell ref="V44:V45"/>
    <mergeCell ref="L44:L45"/>
    <mergeCell ref="K44:K45"/>
    <mergeCell ref="J44:J45"/>
    <mergeCell ref="I44:I45"/>
    <mergeCell ref="H44:H45"/>
    <mergeCell ref="G44:G45"/>
    <mergeCell ref="D35:D38"/>
    <mergeCell ref="T44:T45"/>
    <mergeCell ref="S35:S38"/>
    <mergeCell ref="N35:N38"/>
    <mergeCell ref="M35:M38"/>
    <mergeCell ref="L35:L38"/>
    <mergeCell ref="K35:K38"/>
    <mergeCell ref="J35:J38"/>
    <mergeCell ref="U39:U40"/>
    <mergeCell ref="T39:T40"/>
    <mergeCell ref="B48:B51"/>
    <mergeCell ref="A25:A30"/>
    <mergeCell ref="A31:A38"/>
    <mergeCell ref="A39:A42"/>
    <mergeCell ref="A43:A47"/>
    <mergeCell ref="Y19:Y20"/>
    <mergeCell ref="X19:X20"/>
    <mergeCell ref="W19:W20"/>
    <mergeCell ref="V19:V20"/>
    <mergeCell ref="D44:D45"/>
    <mergeCell ref="Y25:Y26"/>
    <mergeCell ref="E19:E20"/>
    <mergeCell ref="U19:U20"/>
    <mergeCell ref="T19:T20"/>
    <mergeCell ref="S19:S20"/>
    <mergeCell ref="R19:R20"/>
    <mergeCell ref="Q19:Q20"/>
    <mergeCell ref="P19:P20"/>
    <mergeCell ref="O19:O20"/>
    <mergeCell ref="N19:N20"/>
    <mergeCell ref="M19:M20"/>
    <mergeCell ref="L19:L20"/>
    <mergeCell ref="K19:K20"/>
    <mergeCell ref="I19:I20"/>
    <mergeCell ref="H19:H20"/>
    <mergeCell ref="N105:N106"/>
    <mergeCell ref="M105:M106"/>
    <mergeCell ref="R114:R115"/>
    <mergeCell ref="Q114:Q115"/>
    <mergeCell ref="P114:P115"/>
    <mergeCell ref="O114:O115"/>
    <mergeCell ref="Y83:Y84"/>
    <mergeCell ref="X83:X84"/>
    <mergeCell ref="Y105:Y106"/>
    <mergeCell ref="X105:X106"/>
    <mergeCell ref="S90:S91"/>
    <mergeCell ref="R90:R91"/>
    <mergeCell ref="V92:V94"/>
    <mergeCell ref="U92:U94"/>
    <mergeCell ref="T92:T94"/>
    <mergeCell ref="Y92:Y94"/>
    <mergeCell ref="X92:X94"/>
    <mergeCell ref="W92:W94"/>
    <mergeCell ref="W88:W89"/>
    <mergeCell ref="W86:W87"/>
    <mergeCell ref="X88:X89"/>
    <mergeCell ref="Y86:Y87"/>
    <mergeCell ref="X86:X87"/>
    <mergeCell ref="X90:X91"/>
    <mergeCell ref="U105:U106"/>
    <mergeCell ref="T105:T106"/>
    <mergeCell ref="S105:S106"/>
    <mergeCell ref="R105:R106"/>
    <mergeCell ref="Q105:Q106"/>
    <mergeCell ref="P105:P106"/>
    <mergeCell ref="W114:W115"/>
    <mergeCell ref="V114:V115"/>
    <mergeCell ref="O105:O106"/>
    <mergeCell ref="R92:R94"/>
    <mergeCell ref="Q92:Q94"/>
    <mergeCell ref="P92:P94"/>
    <mergeCell ref="O92:O94"/>
    <mergeCell ref="N92:N94"/>
    <mergeCell ref="M92:M94"/>
    <mergeCell ref="N90:N91"/>
    <mergeCell ref="M90:M91"/>
    <mergeCell ref="P90:P91"/>
    <mergeCell ref="O90:O91"/>
    <mergeCell ref="Q90:Q91"/>
    <mergeCell ref="L105:L106"/>
    <mergeCell ref="K105:K106"/>
    <mergeCell ref="J105:J106"/>
    <mergeCell ref="I105:I106"/>
    <mergeCell ref="D105:D106"/>
    <mergeCell ref="C105:C106"/>
    <mergeCell ref="G105:G106"/>
    <mergeCell ref="F105:F106"/>
    <mergeCell ref="F90:F91"/>
    <mergeCell ref="G92:G94"/>
    <mergeCell ref="C90:C91"/>
    <mergeCell ref="C92:C94"/>
    <mergeCell ref="E90:E91"/>
    <mergeCell ref="K92:K94"/>
    <mergeCell ref="J92:J94"/>
    <mergeCell ref="I92:I94"/>
    <mergeCell ref="H92:H94"/>
    <mergeCell ref="D92:D94"/>
    <mergeCell ref="F92:F94"/>
    <mergeCell ref="C116:C117"/>
    <mergeCell ref="D90:D91"/>
    <mergeCell ref="H105:H106"/>
    <mergeCell ref="C114:C115"/>
    <mergeCell ref="D83:D84"/>
    <mergeCell ref="J86:J87"/>
    <mergeCell ref="I86:I87"/>
    <mergeCell ref="H86:H87"/>
    <mergeCell ref="G86:G87"/>
    <mergeCell ref="F86:F87"/>
    <mergeCell ref="E86:E87"/>
    <mergeCell ref="C88:C89"/>
    <mergeCell ref="C86:C87"/>
    <mergeCell ref="D88:D89"/>
    <mergeCell ref="D86:D87"/>
    <mergeCell ref="F88:F89"/>
    <mergeCell ref="E88:E89"/>
    <mergeCell ref="S86:S87"/>
    <mergeCell ref="R86:R87"/>
    <mergeCell ref="P86:P87"/>
    <mergeCell ref="O86:O87"/>
    <mergeCell ref="N86:N87"/>
    <mergeCell ref="D118:D119"/>
    <mergeCell ref="E118:E119"/>
    <mergeCell ref="C118:C119"/>
    <mergeCell ref="K118:K119"/>
    <mergeCell ref="J118:J119"/>
    <mergeCell ref="I118:I119"/>
    <mergeCell ref="K86:K87"/>
    <mergeCell ref="L114:L115"/>
    <mergeCell ref="K114:K115"/>
    <mergeCell ref="J114:J115"/>
    <mergeCell ref="I114:I115"/>
    <mergeCell ref="H114:H115"/>
    <mergeCell ref="D116:D117"/>
    <mergeCell ref="K116:K117"/>
    <mergeCell ref="J116:J117"/>
    <mergeCell ref="I116:I117"/>
    <mergeCell ref="H116:H117"/>
    <mergeCell ref="G114:G115"/>
    <mergeCell ref="L92:L94"/>
    <mergeCell ref="B43:B47"/>
    <mergeCell ref="B61:B63"/>
    <mergeCell ref="B39:B42"/>
    <mergeCell ref="C66:C67"/>
    <mergeCell ref="C83:C84"/>
    <mergeCell ref="J83:J84"/>
    <mergeCell ref="I83:I84"/>
    <mergeCell ref="M81:M82"/>
    <mergeCell ref="L81:L82"/>
    <mergeCell ref="I81:I82"/>
    <mergeCell ref="H81:H82"/>
    <mergeCell ref="G81:G82"/>
    <mergeCell ref="F81:F82"/>
    <mergeCell ref="J81:J82"/>
    <mergeCell ref="D81:D82"/>
    <mergeCell ref="C81:C82"/>
    <mergeCell ref="K83:K84"/>
    <mergeCell ref="E81:E82"/>
    <mergeCell ref="H83:H84"/>
    <mergeCell ref="K81:K82"/>
    <mergeCell ref="L83:L84"/>
    <mergeCell ref="M83:M84"/>
    <mergeCell ref="M78:M80"/>
    <mergeCell ref="C72:C74"/>
    <mergeCell ref="S81:S82"/>
    <mergeCell ref="R81:R82"/>
    <mergeCell ref="W81:W82"/>
    <mergeCell ref="V81:V82"/>
    <mergeCell ref="P72:P74"/>
    <mergeCell ref="B97:B100"/>
    <mergeCell ref="B90:B94"/>
    <mergeCell ref="B52:B56"/>
    <mergeCell ref="B70:B74"/>
    <mergeCell ref="B75:B80"/>
    <mergeCell ref="B64:B69"/>
    <mergeCell ref="C70:C71"/>
    <mergeCell ref="C78:C80"/>
    <mergeCell ref="L78:L80"/>
    <mergeCell ref="Q88:Q89"/>
    <mergeCell ref="R88:R89"/>
    <mergeCell ref="M86:M87"/>
    <mergeCell ref="P88:P89"/>
    <mergeCell ref="O88:O89"/>
    <mergeCell ref="N88:N89"/>
    <mergeCell ref="M88:M89"/>
    <mergeCell ref="V86:V87"/>
    <mergeCell ref="U86:U87"/>
    <mergeCell ref="T86:T87"/>
    <mergeCell ref="C55:C56"/>
    <mergeCell ref="R72:R74"/>
    <mergeCell ref="Q72:Q74"/>
    <mergeCell ref="Y35:Y38"/>
    <mergeCell ref="U81:U82"/>
    <mergeCell ref="T81:T82"/>
    <mergeCell ref="Y49:Y50"/>
    <mergeCell ref="U55:U56"/>
    <mergeCell ref="W55:W56"/>
    <mergeCell ref="V55:V56"/>
    <mergeCell ref="Y70:Y71"/>
    <mergeCell ref="Y68:Y69"/>
    <mergeCell ref="X68:X69"/>
    <mergeCell ref="W68:W69"/>
    <mergeCell ref="V68:V69"/>
    <mergeCell ref="U68:U69"/>
    <mergeCell ref="T68:T69"/>
    <mergeCell ref="U78:U80"/>
    <mergeCell ref="X35:X38"/>
    <mergeCell ref="W35:W38"/>
    <mergeCell ref="V35:V38"/>
    <mergeCell ref="Y81:Y82"/>
    <mergeCell ref="O55:O56"/>
    <mergeCell ref="W70:W71"/>
    <mergeCell ref="Q83:Q84"/>
    <mergeCell ref="P83:P84"/>
    <mergeCell ref="O83:O84"/>
    <mergeCell ref="R78:R80"/>
    <mergeCell ref="Q78:Q80"/>
    <mergeCell ref="P78:P80"/>
    <mergeCell ref="Q86:Q87"/>
    <mergeCell ref="O78:O80"/>
    <mergeCell ref="N78:N80"/>
    <mergeCell ref="Q81:Q82"/>
    <mergeCell ref="P81:P82"/>
    <mergeCell ref="O81:O82"/>
    <mergeCell ref="N81:N82"/>
    <mergeCell ref="N83:N84"/>
    <mergeCell ref="R83:R84"/>
    <mergeCell ref="E137:F137"/>
    <mergeCell ref="E136:F136"/>
    <mergeCell ref="H70:H71"/>
    <mergeCell ref="G70:G71"/>
    <mergeCell ref="F70:F71"/>
    <mergeCell ref="E70:E71"/>
    <mergeCell ref="G83:G84"/>
    <mergeCell ref="F83:F84"/>
    <mergeCell ref="E83:E84"/>
    <mergeCell ref="E92:E94"/>
    <mergeCell ref="E105:E106"/>
    <mergeCell ref="G72:G74"/>
    <mergeCell ref="F72:F74"/>
    <mergeCell ref="E72:E74"/>
    <mergeCell ref="G78:G80"/>
    <mergeCell ref="F78:F80"/>
    <mergeCell ref="E78:E80"/>
    <mergeCell ref="H90:H91"/>
    <mergeCell ref="F114:F115"/>
    <mergeCell ref="E114:E115"/>
    <mergeCell ref="G88:G89"/>
    <mergeCell ref="H88:H89"/>
    <mergeCell ref="Z6:Z7"/>
    <mergeCell ref="W1:AA1"/>
    <mergeCell ref="W2:AA3"/>
    <mergeCell ref="R6:V6"/>
    <mergeCell ref="W6:W7"/>
    <mergeCell ref="X6:X7"/>
    <mergeCell ref="Y6:Y7"/>
    <mergeCell ref="K6:N6"/>
    <mergeCell ref="O6:Q6"/>
    <mergeCell ref="AA6:AC6"/>
    <mergeCell ref="A6:B6"/>
    <mergeCell ref="E6:G6"/>
    <mergeCell ref="B18:B24"/>
    <mergeCell ref="C6:D6"/>
    <mergeCell ref="D14:D15"/>
    <mergeCell ref="C14:C15"/>
    <mergeCell ref="D22:D23"/>
    <mergeCell ref="C22:C23"/>
    <mergeCell ref="D19:D20"/>
    <mergeCell ref="C19:C20"/>
    <mergeCell ref="F22:F23"/>
    <mergeCell ref="E22:E23"/>
    <mergeCell ref="A8:A13"/>
    <mergeCell ref="A14:A17"/>
    <mergeCell ref="A18:A24"/>
    <mergeCell ref="G22:G23"/>
    <mergeCell ref="B8:B13"/>
    <mergeCell ref="G19:G20"/>
    <mergeCell ref="F19:F20"/>
    <mergeCell ref="C11:C12"/>
    <mergeCell ref="F11:F12"/>
    <mergeCell ref="B14:B17"/>
    <mergeCell ref="C16:C17"/>
    <mergeCell ref="G16:G17"/>
    <mergeCell ref="C31:C34"/>
    <mergeCell ref="Q35:Q38"/>
    <mergeCell ref="P35:P38"/>
    <mergeCell ref="O35:O38"/>
    <mergeCell ref="M22:M23"/>
    <mergeCell ref="H6:J6"/>
    <mergeCell ref="V25:V26"/>
    <mergeCell ref="U25:U26"/>
    <mergeCell ref="T25:T26"/>
    <mergeCell ref="S25:S26"/>
    <mergeCell ref="U35:U38"/>
    <mergeCell ref="H31:H34"/>
    <mergeCell ref="N25:N26"/>
    <mergeCell ref="M25:M26"/>
    <mergeCell ref="L25:L26"/>
    <mergeCell ref="K25:K26"/>
    <mergeCell ref="J25:J26"/>
    <mergeCell ref="J19:J20"/>
    <mergeCell ref="E31:E34"/>
    <mergeCell ref="D31:D34"/>
    <mergeCell ref="U22:U23"/>
    <mergeCell ref="R35:R38"/>
    <mergeCell ref="T35:T38"/>
    <mergeCell ref="T29:T30"/>
    <mergeCell ref="D27:D28"/>
    <mergeCell ref="C27:C28"/>
    <mergeCell ref="I25:I26"/>
    <mergeCell ref="C29:C30"/>
    <mergeCell ref="E25:E26"/>
    <mergeCell ref="D25:D26"/>
    <mergeCell ref="J27:J28"/>
    <mergeCell ref="H25:H26"/>
    <mergeCell ref="G25:G26"/>
    <mergeCell ref="F25:F26"/>
    <mergeCell ref="H29:H30"/>
    <mergeCell ref="H27:H28"/>
    <mergeCell ref="D16:D17"/>
    <mergeCell ref="N16:N17"/>
    <mergeCell ref="M16:M17"/>
    <mergeCell ref="L16:L17"/>
    <mergeCell ref="K16:K17"/>
    <mergeCell ref="J16:J17"/>
    <mergeCell ref="I16:I17"/>
    <mergeCell ref="H16:H17"/>
    <mergeCell ref="B25:B30"/>
    <mergeCell ref="G29:G30"/>
    <mergeCell ref="F29:F30"/>
    <mergeCell ref="E29:E30"/>
    <mergeCell ref="D29:D30"/>
    <mergeCell ref="J22:J23"/>
    <mergeCell ref="N29:N30"/>
    <mergeCell ref="M29:M30"/>
    <mergeCell ref="L29:L30"/>
    <mergeCell ref="K29:K30"/>
    <mergeCell ref="J29:J30"/>
    <mergeCell ref="I29:I30"/>
    <mergeCell ref="C25:C26"/>
    <mergeCell ref="G27:G28"/>
    <mergeCell ref="F27:F28"/>
    <mergeCell ref="E27:E28"/>
    <mergeCell ref="I31:I34"/>
    <mergeCell ref="G31:G34"/>
    <mergeCell ref="F31:F34"/>
    <mergeCell ref="H39:H40"/>
    <mergeCell ref="G39:G40"/>
    <mergeCell ref="F44:F45"/>
    <mergeCell ref="E44:E45"/>
    <mergeCell ref="G55:G56"/>
    <mergeCell ref="F55:F56"/>
    <mergeCell ref="H55:H56"/>
    <mergeCell ref="E39:E40"/>
    <mergeCell ref="F39:F40"/>
    <mergeCell ref="I35:I38"/>
    <mergeCell ref="G35:G38"/>
    <mergeCell ref="F35:F38"/>
    <mergeCell ref="E35:E38"/>
    <mergeCell ref="G49:G50"/>
    <mergeCell ref="F49:F50"/>
    <mergeCell ref="E49:E50"/>
    <mergeCell ref="H35:H38"/>
    <mergeCell ref="G41:G42"/>
    <mergeCell ref="H41:H42"/>
    <mergeCell ref="I14:I15"/>
    <mergeCell ref="H14:H15"/>
    <mergeCell ref="G14:G15"/>
    <mergeCell ref="F14:F15"/>
    <mergeCell ref="E14:E15"/>
    <mergeCell ref="N14:N15"/>
    <mergeCell ref="M14:M15"/>
    <mergeCell ref="L14:L15"/>
    <mergeCell ref="F16:F17"/>
    <mergeCell ref="E16:E17"/>
    <mergeCell ref="C75:C77"/>
    <mergeCell ref="I75:I77"/>
    <mergeCell ref="H75:H77"/>
    <mergeCell ref="G75:G77"/>
    <mergeCell ref="D75:D77"/>
    <mergeCell ref="J70:J71"/>
    <mergeCell ref="I70:I71"/>
    <mergeCell ref="D70:D71"/>
    <mergeCell ref="H72:H74"/>
    <mergeCell ref="J72:J74"/>
    <mergeCell ref="I72:I74"/>
    <mergeCell ref="D72:D74"/>
    <mergeCell ref="N72:N74"/>
    <mergeCell ref="M72:M74"/>
    <mergeCell ref="N66:N67"/>
    <mergeCell ref="M66:M67"/>
    <mergeCell ref="L66:L67"/>
    <mergeCell ref="K66:K67"/>
    <mergeCell ref="R39:R40"/>
    <mergeCell ref="O39:O40"/>
    <mergeCell ref="N39:N40"/>
    <mergeCell ref="Q39:Q40"/>
    <mergeCell ref="P39:P40"/>
    <mergeCell ref="K55:K56"/>
    <mergeCell ref="L55:L56"/>
    <mergeCell ref="M41:M42"/>
    <mergeCell ref="L41:L42"/>
    <mergeCell ref="K41:K42"/>
    <mergeCell ref="O72:O74"/>
    <mergeCell ref="Q68:Q69"/>
    <mergeCell ref="P68:P69"/>
    <mergeCell ref="O68:O69"/>
    <mergeCell ref="O70:O71"/>
    <mergeCell ref="R68:R69"/>
    <mergeCell ref="P55:P56"/>
    <mergeCell ref="R66:R67"/>
    <mergeCell ref="R55:R56"/>
    <mergeCell ref="Q55:Q56"/>
    <mergeCell ref="R70:R71"/>
    <mergeCell ref="Q70:Q71"/>
    <mergeCell ref="P70:P71"/>
    <mergeCell ref="D55:D56"/>
    <mergeCell ref="J55:J56"/>
    <mergeCell ref="G68:G69"/>
    <mergeCell ref="F68:F69"/>
    <mergeCell ref="E68:E69"/>
    <mergeCell ref="D68:D69"/>
    <mergeCell ref="F66:F67"/>
    <mergeCell ref="E66:E67"/>
    <mergeCell ref="D66:D67"/>
    <mergeCell ref="J68:J69"/>
    <mergeCell ref="G66:G67"/>
    <mergeCell ref="H66:H67"/>
    <mergeCell ref="I66:I67"/>
    <mergeCell ref="E55:E56"/>
    <mergeCell ref="I55:I56"/>
    <mergeCell ref="Q66:Q67"/>
    <mergeCell ref="P66:P67"/>
    <mergeCell ref="O66:O67"/>
    <mergeCell ref="K31:K34"/>
    <mergeCell ref="R14:R15"/>
    <mergeCell ref="L22:L23"/>
    <mergeCell ref="K22:K23"/>
    <mergeCell ref="P31:P34"/>
    <mergeCell ref="O31:O34"/>
    <mergeCell ref="O29:O30"/>
    <mergeCell ref="O25:O26"/>
    <mergeCell ref="P29:P30"/>
    <mergeCell ref="Q31:Q34"/>
    <mergeCell ref="N31:N34"/>
    <mergeCell ref="S39:S40"/>
    <mergeCell ref="J31:J34"/>
    <mergeCell ref="Q14:Q15"/>
    <mergeCell ref="P14:P15"/>
    <mergeCell ref="O14:O15"/>
    <mergeCell ref="R16:R17"/>
    <mergeCell ref="Q16:Q17"/>
    <mergeCell ref="P16:P17"/>
    <mergeCell ref="U14:U15"/>
    <mergeCell ref="T14:T15"/>
    <mergeCell ref="S14:S15"/>
    <mergeCell ref="S29:S30"/>
    <mergeCell ref="R29:R30"/>
    <mergeCell ref="S31:S34"/>
    <mergeCell ref="R31:R34"/>
    <mergeCell ref="T31:T34"/>
    <mergeCell ref="O16:O17"/>
    <mergeCell ref="R27:R28"/>
    <mergeCell ref="K14:K15"/>
    <mergeCell ref="Q25:Q26"/>
    <mergeCell ref="P25:P26"/>
    <mergeCell ref="J14:J15"/>
    <mergeCell ref="M31:M34"/>
    <mergeCell ref="L31:L34"/>
    <mergeCell ref="Y16:Y17"/>
    <mergeCell ref="X16:X17"/>
    <mergeCell ref="W16:W17"/>
    <mergeCell ref="V16:V17"/>
    <mergeCell ref="U16:U17"/>
    <mergeCell ref="T16:T17"/>
    <mergeCell ref="S16:S17"/>
    <mergeCell ref="Y14:Y15"/>
    <mergeCell ref="X14:X15"/>
    <mergeCell ref="V14:V15"/>
    <mergeCell ref="W14:W15"/>
    <mergeCell ref="Y31:Y34"/>
    <mergeCell ref="X31:X34"/>
    <mergeCell ref="Y29:Y30"/>
    <mergeCell ref="X29:X30"/>
    <mergeCell ref="V27:V28"/>
    <mergeCell ref="U27:U28"/>
    <mergeCell ref="Y27:Y28"/>
    <mergeCell ref="X27:X28"/>
    <mergeCell ref="W27:W28"/>
    <mergeCell ref="W29:W30"/>
    <mergeCell ref="V29:V30"/>
    <mergeCell ref="U29:U30"/>
    <mergeCell ref="W31:W34"/>
    <mergeCell ref="V31:V34"/>
    <mergeCell ref="U31:U34"/>
    <mergeCell ref="Y22:Y23"/>
    <mergeCell ref="X22:X23"/>
    <mergeCell ref="W22:W23"/>
    <mergeCell ref="V22:V23"/>
    <mergeCell ref="Q22:Q23"/>
    <mergeCell ref="P22:P23"/>
    <mergeCell ref="O22:O23"/>
    <mergeCell ref="N22:N23"/>
    <mergeCell ref="T27:T28"/>
    <mergeCell ref="S27:S28"/>
    <mergeCell ref="T22:T23"/>
    <mergeCell ref="S22:S23"/>
    <mergeCell ref="R22:R23"/>
    <mergeCell ref="R25:R26"/>
    <mergeCell ref="X25:X26"/>
    <mergeCell ref="W25:W26"/>
    <mergeCell ref="L90:L91"/>
    <mergeCell ref="N55:N56"/>
    <mergeCell ref="M55:M56"/>
    <mergeCell ref="M70:M71"/>
    <mergeCell ref="L88:L89"/>
    <mergeCell ref="G90:G91"/>
    <mergeCell ref="L86:L87"/>
    <mergeCell ref="K88:K89"/>
    <mergeCell ref="J88:J89"/>
    <mergeCell ref="I88:I89"/>
    <mergeCell ref="K78:K80"/>
    <mergeCell ref="J78:J80"/>
    <mergeCell ref="I78:I80"/>
    <mergeCell ref="H78:H80"/>
    <mergeCell ref="L72:L74"/>
    <mergeCell ref="K72:K74"/>
    <mergeCell ref="L70:L71"/>
    <mergeCell ref="K70:K71"/>
    <mergeCell ref="L68:L69"/>
    <mergeCell ref="K68:K69"/>
    <mergeCell ref="N70:N71"/>
    <mergeCell ref="K90:K91"/>
    <mergeCell ref="J90:J91"/>
    <mergeCell ref="I90:I91"/>
    <mergeCell ref="J41:J42"/>
    <mergeCell ref="I41:I42"/>
    <mergeCell ref="L49:L50"/>
    <mergeCell ref="K49:K50"/>
    <mergeCell ref="J49:J50"/>
    <mergeCell ref="I49:I50"/>
    <mergeCell ref="M44:M45"/>
    <mergeCell ref="Y41:Y42"/>
    <mergeCell ref="X41:X42"/>
    <mergeCell ref="W41:W42"/>
    <mergeCell ref="V41:V42"/>
    <mergeCell ref="U41:U42"/>
    <mergeCell ref="T41:T42"/>
    <mergeCell ref="S41:S42"/>
    <mergeCell ref="U44:U45"/>
    <mergeCell ref="V105:V106"/>
    <mergeCell ref="T78:T80"/>
    <mergeCell ref="T72:T74"/>
    <mergeCell ref="S72:S74"/>
    <mergeCell ref="Y55:Y56"/>
    <mergeCell ref="X55:X56"/>
    <mergeCell ref="T55:T56"/>
    <mergeCell ref="W66:W67"/>
    <mergeCell ref="V66:V67"/>
    <mergeCell ref="U66:U67"/>
    <mergeCell ref="T66:T67"/>
    <mergeCell ref="S66:S67"/>
    <mergeCell ref="W72:W74"/>
    <mergeCell ref="V72:V74"/>
    <mergeCell ref="S78:S80"/>
    <mergeCell ref="Y72:Y74"/>
    <mergeCell ref="X72:X74"/>
    <mergeCell ref="S55:S56"/>
    <mergeCell ref="V70:V71"/>
    <mergeCell ref="U70:U71"/>
    <mergeCell ref="T70:T71"/>
    <mergeCell ref="S70:S71"/>
    <mergeCell ref="X70:X71"/>
    <mergeCell ref="U72:U74"/>
    <mergeCell ref="M114:M115"/>
    <mergeCell ref="Y114:Y115"/>
    <mergeCell ref="U49:U50"/>
    <mergeCell ref="S68:S69"/>
    <mergeCell ref="W90:W91"/>
    <mergeCell ref="V90:V91"/>
    <mergeCell ref="S92:S94"/>
    <mergeCell ref="T83:T84"/>
    <mergeCell ref="S83:S84"/>
    <mergeCell ref="W83:W84"/>
    <mergeCell ref="V83:V84"/>
    <mergeCell ref="U83:U84"/>
    <mergeCell ref="U88:U89"/>
    <mergeCell ref="T88:T89"/>
    <mergeCell ref="S88:S89"/>
    <mergeCell ref="V88:V89"/>
    <mergeCell ref="X66:X67"/>
    <mergeCell ref="X81:X82"/>
    <mergeCell ref="Y88:Y89"/>
    <mergeCell ref="U90:U91"/>
    <mergeCell ref="T90:T91"/>
    <mergeCell ref="Y90:Y91"/>
    <mergeCell ref="X114:X115"/>
    <mergeCell ref="W105:W106"/>
    <mergeCell ref="T114:T115"/>
    <mergeCell ref="D4:G4"/>
    <mergeCell ref="D114:D115"/>
    <mergeCell ref="E11:E12"/>
    <mergeCell ref="D11:D12"/>
    <mergeCell ref="N11:N12"/>
    <mergeCell ref="M11:M12"/>
    <mergeCell ref="L11:L12"/>
    <mergeCell ref="F41:F42"/>
    <mergeCell ref="E41:E42"/>
    <mergeCell ref="D41:D42"/>
    <mergeCell ref="D49:D50"/>
    <mergeCell ref="D39:D40"/>
    <mergeCell ref="M39:M40"/>
    <mergeCell ref="L39:L40"/>
    <mergeCell ref="K39:K40"/>
    <mergeCell ref="J39:J40"/>
    <mergeCell ref="M49:M50"/>
    <mergeCell ref="I22:I23"/>
    <mergeCell ref="H22:H23"/>
    <mergeCell ref="N49:N50"/>
    <mergeCell ref="N41:N42"/>
    <mergeCell ref="N44:N45"/>
    <mergeCell ref="N114:N115"/>
    <mergeCell ref="O49:O50"/>
    <mergeCell ref="Y118:Y119"/>
    <mergeCell ref="X118:X119"/>
    <mergeCell ref="N118:N119"/>
    <mergeCell ref="N116:N117"/>
    <mergeCell ref="C39:C40"/>
    <mergeCell ref="C41:C42"/>
    <mergeCell ref="C49:C50"/>
    <mergeCell ref="I68:I69"/>
    <mergeCell ref="H68:H69"/>
    <mergeCell ref="C68:C69"/>
    <mergeCell ref="E116:E117"/>
    <mergeCell ref="H118:H119"/>
    <mergeCell ref="G118:G119"/>
    <mergeCell ref="F118:F119"/>
    <mergeCell ref="G116:G117"/>
    <mergeCell ref="F116:F117"/>
    <mergeCell ref="H49:H50"/>
    <mergeCell ref="J66:J67"/>
    <mergeCell ref="I39:I40"/>
    <mergeCell ref="D78:D80"/>
    <mergeCell ref="M118:M119"/>
    <mergeCell ref="L118:L119"/>
    <mergeCell ref="U114:U115"/>
    <mergeCell ref="T116:T117"/>
    <mergeCell ref="K11:K12"/>
    <mergeCell ref="S11:S12"/>
    <mergeCell ref="R11:R12"/>
    <mergeCell ref="Q11:Q12"/>
    <mergeCell ref="P11:P12"/>
    <mergeCell ref="O11:O12"/>
    <mergeCell ref="M116:M117"/>
    <mergeCell ref="L116:L117"/>
    <mergeCell ref="Q27:Q28"/>
    <mergeCell ref="P27:P28"/>
    <mergeCell ref="O27:O28"/>
    <mergeCell ref="Q29:Q30"/>
    <mergeCell ref="S116:S117"/>
    <mergeCell ref="P41:P42"/>
    <mergeCell ref="O41:O42"/>
    <mergeCell ref="R41:R42"/>
    <mergeCell ref="Q41:Q42"/>
    <mergeCell ref="R49:R50"/>
    <mergeCell ref="Q49:Q50"/>
    <mergeCell ref="P49:P50"/>
    <mergeCell ref="S114:S115"/>
    <mergeCell ref="N68:N69"/>
    <mergeCell ref="M68:M69"/>
    <mergeCell ref="T11:T12"/>
    <mergeCell ref="Y11:Y12"/>
    <mergeCell ref="R118:R119"/>
    <mergeCell ref="Q118:Q119"/>
    <mergeCell ref="P118:P119"/>
    <mergeCell ref="O118:O119"/>
    <mergeCell ref="O116:O117"/>
    <mergeCell ref="R116:R117"/>
    <mergeCell ref="Q116:Q117"/>
    <mergeCell ref="W116:W117"/>
    <mergeCell ref="V116:V117"/>
    <mergeCell ref="V118:V119"/>
    <mergeCell ref="U118:U119"/>
    <mergeCell ref="T118:T119"/>
    <mergeCell ref="S118:S119"/>
    <mergeCell ref="W118:W119"/>
    <mergeCell ref="P116:P117"/>
    <mergeCell ref="X11:X12"/>
    <mergeCell ref="X49:X50"/>
    <mergeCell ref="W49:W50"/>
    <mergeCell ref="V49:V50"/>
    <mergeCell ref="Y116:Y117"/>
    <mergeCell ref="X116:X117"/>
    <mergeCell ref="U116:U117"/>
    <mergeCell ref="AB130:AB132"/>
    <mergeCell ref="G2:H2"/>
    <mergeCell ref="H11:H12"/>
    <mergeCell ref="G11:G12"/>
    <mergeCell ref="I27:I28"/>
    <mergeCell ref="N27:N28"/>
    <mergeCell ref="M27:M28"/>
    <mergeCell ref="L27:L28"/>
    <mergeCell ref="K27:K28"/>
    <mergeCell ref="Y78:Y80"/>
    <mergeCell ref="T49:T50"/>
    <mergeCell ref="S49:S50"/>
    <mergeCell ref="W78:W80"/>
    <mergeCell ref="X78:X80"/>
    <mergeCell ref="V78:V80"/>
    <mergeCell ref="Y39:Y40"/>
    <mergeCell ref="X39:X40"/>
    <mergeCell ref="W39:W40"/>
    <mergeCell ref="V39:V40"/>
    <mergeCell ref="J11:J12"/>
    <mergeCell ref="I11:I12"/>
    <mergeCell ref="W11:W12"/>
    <mergeCell ref="V11:V12"/>
    <mergeCell ref="U11:U12"/>
  </mergeCells>
  <conditionalFormatting sqref="W8:W9 W90 W39 W35:W36 W31 W18:W19 W70 W57:W66 W75 W78 W81 W16 W11 W24:W25 W29 W43:W44 W41 W72:W73 W85 W83 W92:W93 W27 W68 W51:W55 W46:W49 W21:W22 W99:W103 W13:W14 W95:W97 W120:W122">
    <cfRule type="cellIs" priority="187" operator="greaterThanOrEqual">
      <formula>-39</formula>
    </cfRule>
    <cfRule type="cellIs" dxfId="63" priority="188" operator="between">
      <formula>-39</formula>
      <formula>-56</formula>
    </cfRule>
    <cfRule type="cellIs" dxfId="62" priority="189" operator="between">
      <formula>-75</formula>
      <formula>-55</formula>
    </cfRule>
    <cfRule type="cellIs" dxfId="61" priority="190" operator="lessThanOrEqual">
      <formula>-75</formula>
    </cfRule>
  </conditionalFormatting>
  <conditionalFormatting sqref="W8:W9 W90 W39 W35:W36 W31 W18:W19 W70 W57:W66 W75 W78 W81 W16 W11 W24:W25 W29 W43:W44 W41 W72:W73 W85 W83 W92:W93 W27 W68 W51:W55 W46:W49 W21:W22 W99:W103 W13:W14 W95:W97 W120:W122">
    <cfRule type="cellIs" dxfId="60" priority="186" operator="greaterThan">
      <formula>0</formula>
    </cfRule>
  </conditionalFormatting>
  <conditionalFormatting sqref="W133">
    <cfRule type="cellIs" priority="162" operator="greaterThanOrEqual">
      <formula>-39</formula>
    </cfRule>
    <cfRule type="cellIs" dxfId="59" priority="163" operator="between">
      <formula>-39</formula>
      <formula>-56</formula>
    </cfRule>
    <cfRule type="cellIs" dxfId="58" priority="164" operator="between">
      <formula>-75</formula>
      <formula>-55</formula>
    </cfRule>
    <cfRule type="cellIs" dxfId="57" priority="165" operator="lessThanOrEqual">
      <formula>-75</formula>
    </cfRule>
  </conditionalFormatting>
  <conditionalFormatting sqref="W133">
    <cfRule type="cellIs" dxfId="56" priority="161" operator="greaterThan">
      <formula>0</formula>
    </cfRule>
  </conditionalFormatting>
  <conditionalFormatting sqref="W104:W105 W107:W114 W116 W118 W124">
    <cfRule type="cellIs" priority="132" operator="greaterThanOrEqual">
      <formula>-39</formula>
    </cfRule>
    <cfRule type="cellIs" dxfId="55" priority="133" operator="between">
      <formula>-39</formula>
      <formula>-56</formula>
    </cfRule>
    <cfRule type="cellIs" dxfId="54" priority="134" operator="between">
      <formula>-75</formula>
      <formula>-55</formula>
    </cfRule>
    <cfRule type="cellIs" dxfId="53" priority="135" operator="lessThanOrEqual">
      <formula>-75</formula>
    </cfRule>
  </conditionalFormatting>
  <conditionalFormatting sqref="W104:W105 W107:W114 W116 W118 W124">
    <cfRule type="cellIs" dxfId="52" priority="131" operator="greaterThan">
      <formula>0</formula>
    </cfRule>
  </conditionalFormatting>
  <conditionalFormatting sqref="W128">
    <cfRule type="cellIs" priority="42" operator="greaterThanOrEqual">
      <formula>-39</formula>
    </cfRule>
    <cfRule type="cellIs" dxfId="51" priority="43" operator="between">
      <formula>-39</formula>
      <formula>-56</formula>
    </cfRule>
    <cfRule type="cellIs" dxfId="50" priority="44" operator="between">
      <formula>-75</formula>
      <formula>-55</formula>
    </cfRule>
    <cfRule type="cellIs" dxfId="49" priority="45" operator="lessThanOrEqual">
      <formula>-75</formula>
    </cfRule>
  </conditionalFormatting>
  <conditionalFormatting sqref="W128">
    <cfRule type="cellIs" dxfId="48" priority="41" operator="greaterThan">
      <formula>0</formula>
    </cfRule>
  </conditionalFormatting>
  <conditionalFormatting sqref="W129:W132">
    <cfRule type="cellIs" priority="47" operator="greaterThanOrEqual">
      <formula>-39</formula>
    </cfRule>
    <cfRule type="cellIs" dxfId="47" priority="48" operator="between">
      <formula>-39</formula>
      <formula>-56</formula>
    </cfRule>
    <cfRule type="cellIs" dxfId="46" priority="49" operator="between">
      <formula>-75</formula>
      <formula>-55</formula>
    </cfRule>
    <cfRule type="cellIs" dxfId="45" priority="50" operator="lessThanOrEqual">
      <formula>-75</formula>
    </cfRule>
  </conditionalFormatting>
  <conditionalFormatting sqref="W129:W132">
    <cfRule type="cellIs" dxfId="44" priority="46" operator="greaterThan">
      <formula>0</formula>
    </cfRule>
  </conditionalFormatting>
  <conditionalFormatting sqref="W125">
    <cfRule type="cellIs" dxfId="43" priority="36" operator="greaterThan">
      <formula>0</formula>
    </cfRule>
  </conditionalFormatting>
  <conditionalFormatting sqref="W125">
    <cfRule type="cellIs" priority="37" operator="greaterThanOrEqual">
      <formula>-39</formula>
    </cfRule>
    <cfRule type="cellIs" dxfId="42" priority="38" operator="between">
      <formula>-39</formula>
      <formula>-56</formula>
    </cfRule>
    <cfRule type="cellIs" dxfId="41" priority="39" operator="between">
      <formula>-75</formula>
      <formula>-55</formula>
    </cfRule>
    <cfRule type="cellIs" dxfId="40" priority="40" operator="lessThanOrEqual">
      <formula>-75</formula>
    </cfRule>
  </conditionalFormatting>
  <conditionalFormatting sqref="W10">
    <cfRule type="cellIs" dxfId="39" priority="31" operator="greaterThan">
      <formula>0</formula>
    </cfRule>
  </conditionalFormatting>
  <conditionalFormatting sqref="W10">
    <cfRule type="cellIs" priority="32" operator="greaterThanOrEqual">
      <formula>-39</formula>
    </cfRule>
    <cfRule type="cellIs" dxfId="38" priority="33" operator="between">
      <formula>-39</formula>
      <formula>-56</formula>
    </cfRule>
    <cfRule type="cellIs" dxfId="37" priority="34" operator="between">
      <formula>-75</formula>
      <formula>-55</formula>
    </cfRule>
    <cfRule type="cellIs" dxfId="36" priority="35" operator="lessThanOrEqual">
      <formula>-75</formula>
    </cfRule>
  </conditionalFormatting>
  <conditionalFormatting sqref="W86 W88">
    <cfRule type="cellIs" priority="27" operator="greaterThanOrEqual">
      <formula>-39</formula>
    </cfRule>
    <cfRule type="cellIs" dxfId="35" priority="28" operator="between">
      <formula>-39</formula>
      <formula>-56</formula>
    </cfRule>
    <cfRule type="cellIs" dxfId="34" priority="29" operator="between">
      <formula>-75</formula>
      <formula>-55</formula>
    </cfRule>
    <cfRule type="cellIs" dxfId="33" priority="30" operator="lessThanOrEqual">
      <formula>-75</formula>
    </cfRule>
  </conditionalFormatting>
  <conditionalFormatting sqref="W86 W88">
    <cfRule type="cellIs" dxfId="32" priority="26" operator="greaterThan">
      <formula>0</formula>
    </cfRule>
  </conditionalFormatting>
  <conditionalFormatting sqref="W98">
    <cfRule type="cellIs" dxfId="31" priority="21" operator="greaterThan">
      <formula>0</formula>
    </cfRule>
  </conditionalFormatting>
  <conditionalFormatting sqref="W98">
    <cfRule type="cellIs" priority="22" operator="greaterThanOrEqual">
      <formula>-39</formula>
    </cfRule>
    <cfRule type="cellIs" dxfId="30" priority="23" operator="between">
      <formula>-39</formula>
      <formula>-56</formula>
    </cfRule>
    <cfRule type="cellIs" dxfId="29" priority="24" operator="between">
      <formula>-75</formula>
      <formula>-55</formula>
    </cfRule>
    <cfRule type="cellIs" dxfId="28" priority="25" operator="lessThanOrEqual">
      <formula>-75</formula>
    </cfRule>
  </conditionalFormatting>
  <conditionalFormatting sqref="W126:W127">
    <cfRule type="cellIs" dxfId="27" priority="16" operator="greaterThan">
      <formula>0</formula>
    </cfRule>
  </conditionalFormatting>
  <conditionalFormatting sqref="W126:W127">
    <cfRule type="cellIs" priority="17" operator="greaterThanOrEqual">
      <formula>-39</formula>
    </cfRule>
    <cfRule type="cellIs" dxfId="26" priority="18" operator="between">
      <formula>-39</formula>
      <formula>-56</formula>
    </cfRule>
    <cfRule type="cellIs" dxfId="25" priority="19" operator="between">
      <formula>-75</formula>
      <formula>-55</formula>
    </cfRule>
    <cfRule type="cellIs" dxfId="24" priority="20" operator="lessThanOrEqual">
      <formula>-75</formula>
    </cfRule>
  </conditionalFormatting>
  <conditionalFormatting sqref="W123">
    <cfRule type="cellIs" priority="2" operator="greaterThanOrEqual">
      <formula>-39</formula>
    </cfRule>
    <cfRule type="cellIs" dxfId="23" priority="3" operator="between">
      <formula>-39</formula>
      <formula>-56</formula>
    </cfRule>
    <cfRule type="cellIs" dxfId="22" priority="4" operator="between">
      <formula>-75</formula>
      <formula>-55</formula>
    </cfRule>
    <cfRule type="cellIs" dxfId="21" priority="5" operator="lessThanOrEqual">
      <formula>-75</formula>
    </cfRule>
  </conditionalFormatting>
  <conditionalFormatting sqref="W123">
    <cfRule type="cellIs" dxfId="20" priority="1" operator="greaterThan">
      <formula>0</formula>
    </cfRule>
  </conditionalFormatting>
  <dataValidations count="3">
    <dataValidation type="list" allowBlank="1" showInputMessage="1" showErrorMessage="1" sqref="P118 M109 M111:M112 K35:K36 K72:K73 K31 K29 K68 K21:K22 K75 K78 K16 K27 K46:K49 K39 K41 K70 K83 K81 K85:K86 K88 K90 K92:K93 K24:K25 K57:K66 K51:K55 K43:K44 K18:K19 K107:K114 P109:P114 K118 K116 P116 K8:K11 K13:K14 K95:K105 P123 P120 K120:K133">
      <formula1>"1,10"</formula1>
    </dataValidation>
    <dataValidation type="list" allowBlank="1" showInputMessage="1" showErrorMessage="1" sqref="M102:M104 L96:M96 R118:T118 R35:T36 L35:M36 O35:P36 O29:P29 P107:P108 O75:P75 L75:M75 R75:T75 L78:M78 O78:P78 R78:T78 L31:M31 O31:P31 R31:T31 L16:M16 R16:T16 O16:P16 L29:M29 R29:T29 L39:M39 O39:P39 R39:T39 O41:P41 L41 R41:T41 O72:P73 O70:P70 L72:M73 L70:M70 R72:T73 R70:T70 L85 R83:T83 O83:P83 O81:P81 L83:M83 L81:M81 R81:T81 L86:M86 L88:M88 O85:P86 R88:T88 O88:P88 R85:T86 L90:M90 L92:M93 R90:T90 O90:P90 O92:P93 R92:T93 L27:M27 L24:M25 O27:P27 O24:P25 R27:T27 R24:T25 L95 L21:M22 O68:P68 O57:P66 L68:M68 L57:M66 R68:T68 R57:T66 O51:P55 L51:M55 R51:T55 L46:M49 L43:M44 R46:T49 O46:P49 O43:P44 R43:T44 R21:T22 R18:T19 O21:P22 O18:P19 L18:M19 L107:L114 R107:T114 O107:O114 O118 L118 O116 L116 R116:T116 L13:M14 L8:M11 O13:P14 O8:P11 R8:T11 R13:T14 R95:T105 L120 L97:L105 O95:P105 O121:P122 L121:M122 L124:M125 L123 O123 M128:M133 O120 L126:L133 O124:P133 R120:T133">
      <formula1>"1,5,10"</formula1>
    </dataValidation>
    <dataValidation type="list" allowBlank="1" showInputMessage="1" showErrorMessage="1" sqref="V35:V36 V72:V73 V31 V29 V68 V21:V22 V75 V78 V16 V27 V46:V49 V39 V41 V70 V83 V81 V85:V86 V88 V90 V92:V93 V24:V25 V57:V66 V51:V55 V43:V44 V18:V19 V107:V114 V118 V116 V8:V11 V13:V14 V95:V105 V120:V133">
      <formula1>"1,-1"</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8"/>
  <sheetViews>
    <sheetView workbookViewId="0">
      <selection activeCell="B7" sqref="B7"/>
    </sheetView>
  </sheetViews>
  <sheetFormatPr baseColWidth="10" defaultRowHeight="15"/>
  <cols>
    <col min="2" max="2" width="15.85546875" customWidth="1"/>
    <col min="3" max="3" width="28.7109375" customWidth="1"/>
  </cols>
  <sheetData>
    <row r="2" spans="1:3" ht="15.75" thickBot="1"/>
    <row r="3" spans="1:3" ht="32.1" customHeight="1" thickBot="1">
      <c r="A3" s="99" t="s">
        <v>209</v>
      </c>
      <c r="B3" s="99" t="s">
        <v>210</v>
      </c>
      <c r="C3" s="99" t="s">
        <v>211</v>
      </c>
    </row>
    <row r="4" spans="1:3" ht="30" customHeight="1">
      <c r="A4" s="100">
        <v>1</v>
      </c>
      <c r="B4" s="101">
        <v>43554</v>
      </c>
      <c r="C4" s="102" t="s">
        <v>212</v>
      </c>
    </row>
    <row r="5" spans="1:3" ht="25.5">
      <c r="A5" s="103">
        <v>1</v>
      </c>
      <c r="B5" s="104">
        <v>43906</v>
      </c>
      <c r="C5" s="105" t="s">
        <v>213</v>
      </c>
    </row>
    <row r="6" spans="1:3" ht="76.5">
      <c r="A6" s="103" t="s">
        <v>215</v>
      </c>
      <c r="B6" s="104">
        <v>44188</v>
      </c>
      <c r="C6" s="105" t="s">
        <v>214</v>
      </c>
    </row>
    <row r="7" spans="1:3" ht="39" thickBot="1">
      <c r="A7" s="106" t="s">
        <v>538</v>
      </c>
      <c r="B7" s="107">
        <v>44414</v>
      </c>
      <c r="C7" s="108" t="s">
        <v>537</v>
      </c>
    </row>
    <row r="8" spans="1:3" ht="15.75" thickBot="1">
      <c r="A8" s="106"/>
      <c r="B8" s="107"/>
      <c r="C8" s="10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60"/>
  <sheetViews>
    <sheetView topLeftCell="A2" zoomScaleNormal="100" zoomScalePageLayoutView="85" workbookViewId="0">
      <pane ySplit="9" topLeftCell="A26" activePane="bottomLeft" state="frozen"/>
      <selection activeCell="A2" sqref="A2"/>
      <selection pane="bottomLeft" activeCell="N23" sqref="N23"/>
    </sheetView>
  </sheetViews>
  <sheetFormatPr baseColWidth="10" defaultColWidth="10.85546875" defaultRowHeight="14.25"/>
  <cols>
    <col min="1" max="1" width="5.7109375" style="32" customWidth="1"/>
    <col min="2" max="2" width="12.85546875" style="32" customWidth="1"/>
    <col min="3" max="3" width="16.42578125" style="32" customWidth="1"/>
    <col min="4" max="4" width="23.28515625" style="32" customWidth="1"/>
    <col min="5" max="5" width="21.28515625" style="32" customWidth="1"/>
    <col min="6" max="7" width="28.42578125" style="32" customWidth="1"/>
    <col min="8" max="9" width="23" style="32" customWidth="1"/>
    <col min="10" max="12" width="13.42578125" style="32" customWidth="1"/>
    <col min="13" max="14" width="10.85546875" style="32"/>
    <col min="15" max="15" width="13.85546875" style="32" customWidth="1"/>
    <col min="16" max="17" width="10.85546875" style="32"/>
    <col min="18" max="18" width="15.42578125" style="32" customWidth="1"/>
    <col min="19" max="21" width="10.85546875" style="32"/>
    <col min="22" max="22" width="13.42578125" style="32" customWidth="1"/>
    <col min="23" max="23" width="12" style="32" customWidth="1"/>
    <col min="24" max="24" width="18.42578125" style="32" customWidth="1"/>
    <col min="25" max="26" width="17.140625" style="32" customWidth="1"/>
    <col min="27" max="27" width="13.42578125" style="32" customWidth="1"/>
    <col min="28" max="28" width="16.7109375" style="32" customWidth="1"/>
    <col min="29" max="31" width="10.85546875" style="32" customWidth="1"/>
    <col min="32" max="32" width="10.85546875" style="32" hidden="1" customWidth="1"/>
    <col min="33" max="16384" width="10.85546875" style="32"/>
  </cols>
  <sheetData>
    <row r="1" spans="1:33" s="25" customFormat="1" ht="13.35" customHeight="1">
      <c r="B1" s="26"/>
      <c r="C1" s="743"/>
      <c r="D1" s="743"/>
      <c r="E1" s="743"/>
      <c r="F1" s="743"/>
      <c r="G1" s="743"/>
      <c r="H1" s="743"/>
      <c r="I1" s="743"/>
      <c r="J1" s="743"/>
      <c r="K1" s="27"/>
      <c r="L1" s="27"/>
      <c r="M1" s="746"/>
      <c r="N1" s="746"/>
      <c r="O1" s="746"/>
      <c r="P1" s="746"/>
      <c r="Q1" s="746"/>
      <c r="R1" s="746"/>
      <c r="S1" s="746"/>
      <c r="T1" s="746"/>
      <c r="U1" s="746"/>
      <c r="V1" s="746"/>
      <c r="W1" s="746"/>
      <c r="X1" s="746"/>
      <c r="Y1" s="747"/>
      <c r="Z1" s="747"/>
      <c r="AA1" s="747"/>
      <c r="AB1" s="747"/>
      <c r="AC1" s="28"/>
      <c r="AD1" s="28"/>
      <c r="AE1" s="28"/>
      <c r="AF1" s="28"/>
      <c r="AG1" s="28"/>
    </row>
    <row r="2" spans="1:33" s="25" customFormat="1" ht="13.35" customHeight="1">
      <c r="B2" s="26"/>
      <c r="C2" s="744"/>
      <c r="D2" s="744"/>
      <c r="E2" s="744"/>
      <c r="F2" s="744"/>
      <c r="G2" s="744"/>
      <c r="H2" s="744"/>
      <c r="I2" s="744"/>
      <c r="J2" s="744"/>
      <c r="K2" s="27"/>
      <c r="L2" s="27"/>
      <c r="M2" s="29"/>
      <c r="N2" s="29"/>
      <c r="O2" s="29"/>
      <c r="P2" s="29"/>
      <c r="Q2" s="29"/>
      <c r="R2" s="29"/>
      <c r="S2" s="29"/>
      <c r="T2" s="29"/>
      <c r="U2" s="29"/>
      <c r="V2" s="29"/>
      <c r="W2" s="29"/>
      <c r="X2" s="29"/>
      <c r="Y2" s="30"/>
      <c r="Z2" s="30"/>
      <c r="AA2" s="30"/>
      <c r="AB2" s="30"/>
      <c r="AC2" s="28"/>
      <c r="AD2" s="28"/>
      <c r="AE2" s="28"/>
      <c r="AF2" s="28"/>
      <c r="AG2" s="28"/>
    </row>
    <row r="3" spans="1:33" s="25" customFormat="1" ht="13.35" customHeight="1">
      <c r="B3" s="26"/>
      <c r="C3" s="744"/>
      <c r="D3" s="744"/>
      <c r="E3" s="744"/>
      <c r="F3" s="744"/>
      <c r="G3" s="744"/>
      <c r="H3" s="744"/>
      <c r="I3" s="744"/>
      <c r="J3" s="744"/>
      <c r="K3" s="27"/>
      <c r="L3" s="27"/>
      <c r="M3" s="746"/>
      <c r="N3" s="746"/>
      <c r="O3" s="746"/>
      <c r="P3" s="746"/>
      <c r="Q3" s="746"/>
      <c r="R3" s="746"/>
      <c r="S3" s="746"/>
      <c r="T3" s="746"/>
      <c r="U3" s="746"/>
      <c r="V3" s="746"/>
      <c r="W3" s="746"/>
      <c r="X3" s="746"/>
      <c r="Y3" s="747"/>
      <c r="Z3" s="747"/>
      <c r="AA3" s="747"/>
      <c r="AB3" s="747"/>
      <c r="AC3" s="28"/>
      <c r="AD3" s="28"/>
      <c r="AE3" s="28"/>
      <c r="AF3" s="28"/>
      <c r="AG3" s="28"/>
    </row>
    <row r="4" spans="1:33" s="25" customFormat="1" ht="12.75">
      <c r="B4" s="26"/>
      <c r="C4" s="744"/>
      <c r="D4" s="744"/>
      <c r="E4" s="744"/>
      <c r="F4" s="744"/>
      <c r="G4" s="744"/>
      <c r="H4" s="744"/>
      <c r="I4" s="744"/>
      <c r="J4" s="744"/>
      <c r="K4" s="26"/>
      <c r="L4" s="26"/>
      <c r="M4" s="748"/>
      <c r="N4" s="748"/>
      <c r="O4" s="748"/>
      <c r="P4" s="748"/>
      <c r="Q4" s="748"/>
      <c r="R4" s="748"/>
      <c r="S4" s="748"/>
      <c r="T4" s="748"/>
      <c r="U4" s="748"/>
      <c r="V4" s="748"/>
      <c r="W4" s="748"/>
      <c r="X4" s="748"/>
      <c r="Y4" s="747"/>
      <c r="Z4" s="747"/>
      <c r="AA4" s="747"/>
      <c r="AB4" s="747"/>
      <c r="AC4" s="28"/>
      <c r="AD4" s="28"/>
      <c r="AE4" s="28"/>
      <c r="AF4" s="28"/>
      <c r="AG4" s="28"/>
    </row>
    <row r="5" spans="1:33" s="25" customFormat="1" ht="12.75">
      <c r="B5" s="26"/>
      <c r="C5" s="744"/>
      <c r="D5" s="744"/>
      <c r="E5" s="744"/>
      <c r="F5" s="744"/>
      <c r="G5" s="744"/>
      <c r="H5" s="744"/>
      <c r="I5" s="744"/>
      <c r="J5" s="744"/>
      <c r="K5" s="26"/>
      <c r="L5" s="26"/>
      <c r="M5" s="31"/>
      <c r="N5" s="31"/>
      <c r="O5" s="31"/>
      <c r="P5" s="31"/>
      <c r="Q5" s="31"/>
      <c r="R5" s="31"/>
      <c r="S5" s="31"/>
      <c r="T5" s="31"/>
      <c r="U5" s="31"/>
      <c r="V5" s="31"/>
      <c r="W5" s="31"/>
      <c r="X5" s="31"/>
      <c r="Y5" s="30"/>
      <c r="Z5" s="30"/>
      <c r="AA5" s="30"/>
      <c r="AB5" s="30"/>
      <c r="AC5" s="28"/>
      <c r="AD5" s="28"/>
      <c r="AE5" s="28"/>
      <c r="AF5" s="28"/>
      <c r="AG5" s="28"/>
    </row>
    <row r="6" spans="1:33" s="25" customFormat="1" ht="13.5" thickBot="1">
      <c r="B6" s="26"/>
      <c r="C6" s="745"/>
      <c r="D6" s="745"/>
      <c r="E6" s="745"/>
      <c r="F6" s="745"/>
      <c r="G6" s="745"/>
      <c r="H6" s="745"/>
      <c r="I6" s="745"/>
      <c r="J6" s="745"/>
      <c r="K6" s="27"/>
      <c r="L6" s="27"/>
      <c r="M6" s="746"/>
      <c r="N6" s="746"/>
      <c r="O6" s="746"/>
      <c r="P6" s="746"/>
      <c r="Q6" s="746"/>
      <c r="R6" s="746"/>
      <c r="S6" s="746"/>
      <c r="T6" s="746"/>
      <c r="U6" s="746"/>
      <c r="V6" s="746"/>
      <c r="W6" s="746"/>
      <c r="X6" s="746"/>
      <c r="Y6" s="28"/>
      <c r="Z6" s="28"/>
      <c r="AA6" s="28"/>
      <c r="AB6" s="28"/>
      <c r="AC6" s="28"/>
      <c r="AD6" s="28"/>
      <c r="AE6" s="28"/>
      <c r="AF6" s="28"/>
      <c r="AG6" s="28"/>
    </row>
    <row r="7" spans="1:33" ht="24.75" customHeight="1">
      <c r="A7" s="749" t="s">
        <v>55</v>
      </c>
      <c r="B7" s="750"/>
      <c r="C7" s="750"/>
      <c r="D7" s="750"/>
      <c r="E7" s="750"/>
      <c r="F7" s="750"/>
      <c r="G7" s="750"/>
      <c r="H7" s="750"/>
      <c r="I7" s="750"/>
      <c r="J7" s="750"/>
      <c r="K7" s="750"/>
      <c r="L7" s="750"/>
      <c r="M7" s="750"/>
      <c r="N7" s="750"/>
      <c r="O7" s="750"/>
      <c r="P7" s="750"/>
      <c r="Q7" s="750"/>
      <c r="R7" s="750"/>
      <c r="S7" s="750"/>
      <c r="T7" s="750"/>
      <c r="U7" s="750"/>
      <c r="V7" s="750"/>
      <c r="W7" s="750"/>
      <c r="X7" s="750"/>
      <c r="Y7" s="750"/>
      <c r="Z7" s="750"/>
      <c r="AA7" s="750"/>
      <c r="AB7" s="751"/>
    </row>
    <row r="8" spans="1:33" ht="20.25" customHeight="1">
      <c r="A8" s="752" t="s">
        <v>56</v>
      </c>
      <c r="B8" s="753"/>
      <c r="C8" s="753"/>
      <c r="D8" s="753"/>
      <c r="E8" s="753"/>
      <c r="F8" s="753"/>
      <c r="G8" s="753"/>
      <c r="H8" s="753"/>
      <c r="I8" s="753"/>
      <c r="J8" s="753"/>
      <c r="K8" s="753"/>
      <c r="L8" s="753"/>
      <c r="M8" s="753"/>
      <c r="N8" s="753"/>
      <c r="O8" s="753"/>
      <c r="P8" s="753"/>
      <c r="Q8" s="753"/>
      <c r="R8" s="753"/>
      <c r="S8" s="753"/>
      <c r="T8" s="753"/>
      <c r="U8" s="753"/>
      <c r="V8" s="753"/>
      <c r="W8" s="753"/>
      <c r="X8" s="753"/>
      <c r="Y8" s="753"/>
      <c r="Z8" s="753"/>
      <c r="AA8" s="753"/>
      <c r="AB8" s="753"/>
      <c r="AC8" s="753"/>
      <c r="AD8" s="754"/>
    </row>
    <row r="9" spans="1:33" ht="28.5" customHeight="1">
      <c r="A9" s="21"/>
      <c r="B9" s="755" t="s">
        <v>57</v>
      </c>
      <c r="C9" s="755"/>
      <c r="D9" s="755"/>
      <c r="E9" s="756" t="s">
        <v>1</v>
      </c>
      <c r="F9" s="756"/>
      <c r="G9" s="757" t="s">
        <v>2</v>
      </c>
      <c r="H9" s="758"/>
      <c r="I9" s="758"/>
      <c r="J9" s="759" t="s">
        <v>3</v>
      </c>
      <c r="K9" s="759"/>
      <c r="L9" s="759"/>
      <c r="M9" s="759" t="s">
        <v>4</v>
      </c>
      <c r="N9" s="759"/>
      <c r="O9" s="759"/>
      <c r="P9" s="759" t="s">
        <v>5</v>
      </c>
      <c r="Q9" s="759"/>
      <c r="R9" s="759"/>
      <c r="S9" s="759" t="s">
        <v>2</v>
      </c>
      <c r="T9" s="759"/>
      <c r="U9" s="759"/>
      <c r="V9" s="759"/>
      <c r="W9" s="759"/>
      <c r="X9" s="759" t="s">
        <v>6</v>
      </c>
      <c r="Y9" s="759" t="s">
        <v>7</v>
      </c>
      <c r="Z9" s="759" t="s">
        <v>8</v>
      </c>
      <c r="AA9" s="759" t="s">
        <v>58</v>
      </c>
      <c r="AB9" s="33" t="s">
        <v>59</v>
      </c>
    </row>
    <row r="10" spans="1:33" ht="90.75" customHeight="1">
      <c r="A10" s="34" t="s">
        <v>9</v>
      </c>
      <c r="B10" s="12" t="s">
        <v>10</v>
      </c>
      <c r="C10" s="12" t="s">
        <v>60</v>
      </c>
      <c r="D10" s="35" t="s">
        <v>61</v>
      </c>
      <c r="E10" s="35" t="s">
        <v>11</v>
      </c>
      <c r="F10" s="35" t="s">
        <v>12</v>
      </c>
      <c r="G10" s="35" t="s">
        <v>13</v>
      </c>
      <c r="H10" s="12" t="s">
        <v>62</v>
      </c>
      <c r="I10" s="12" t="s">
        <v>14</v>
      </c>
      <c r="J10" s="12" t="s">
        <v>63</v>
      </c>
      <c r="K10" s="12" t="s">
        <v>64</v>
      </c>
      <c r="L10" s="12" t="s">
        <v>65</v>
      </c>
      <c r="M10" s="36" t="s">
        <v>18</v>
      </c>
      <c r="N10" s="36" t="s">
        <v>19</v>
      </c>
      <c r="O10" s="12" t="s">
        <v>20</v>
      </c>
      <c r="P10" s="36" t="s">
        <v>21</v>
      </c>
      <c r="Q10" s="36" t="s">
        <v>22</v>
      </c>
      <c r="R10" s="12" t="s">
        <v>23</v>
      </c>
      <c r="S10" s="36" t="s">
        <v>24</v>
      </c>
      <c r="T10" s="36" t="s">
        <v>25</v>
      </c>
      <c r="U10" s="36" t="s">
        <v>26</v>
      </c>
      <c r="V10" s="12" t="s">
        <v>27</v>
      </c>
      <c r="W10" s="12" t="s">
        <v>28</v>
      </c>
      <c r="X10" s="760"/>
      <c r="Y10" s="759"/>
      <c r="Z10" s="761"/>
      <c r="AA10" s="759"/>
      <c r="AB10" s="33" t="s">
        <v>30</v>
      </c>
    </row>
    <row r="11" spans="1:33" ht="108.95" customHeight="1">
      <c r="A11" s="6">
        <v>1</v>
      </c>
      <c r="B11" s="21"/>
      <c r="C11" s="7"/>
      <c r="D11" s="37"/>
      <c r="E11" s="38" t="s">
        <v>66</v>
      </c>
      <c r="F11" s="13" t="s">
        <v>67</v>
      </c>
      <c r="G11" s="15" t="s">
        <v>68</v>
      </c>
      <c r="H11" s="9" t="s">
        <v>69</v>
      </c>
      <c r="I11" s="10" t="s">
        <v>32</v>
      </c>
      <c r="J11" s="11" t="s">
        <v>70</v>
      </c>
      <c r="K11" s="11" t="s">
        <v>71</v>
      </c>
      <c r="L11" s="6"/>
      <c r="M11" s="6">
        <v>10</v>
      </c>
      <c r="N11" s="6">
        <v>10</v>
      </c>
      <c r="O11" s="6">
        <f>M11*N11</f>
        <v>100</v>
      </c>
      <c r="P11" s="6">
        <v>1</v>
      </c>
      <c r="Q11" s="6">
        <v>10</v>
      </c>
      <c r="R11" s="6">
        <f>P11*Q11</f>
        <v>10</v>
      </c>
      <c r="S11" s="6">
        <v>10</v>
      </c>
      <c r="T11" s="6">
        <v>5</v>
      </c>
      <c r="U11" s="6">
        <v>5</v>
      </c>
      <c r="V11" s="6">
        <f>(S11*3.5)+(T11*3.5)+(U11*3)</f>
        <v>67.5</v>
      </c>
      <c r="W11" s="6">
        <v>-1</v>
      </c>
      <c r="X11" s="6">
        <f>((O11*0.5)+(R11*0.35)+(V11*0.15))*W11</f>
        <v>-63.625</v>
      </c>
      <c r="Y11" s="7" t="str">
        <f>IF(X11&lt;=-75,"ALTA",IF(X11&gt;=-39,"BAJA o N. S.","MEDIA"))</f>
        <v>MEDIA</v>
      </c>
      <c r="Z11" s="7"/>
      <c r="AA11" s="21"/>
      <c r="AB11" s="21"/>
    </row>
    <row r="12" spans="1:33" ht="273" customHeight="1">
      <c r="A12" s="6">
        <v>2</v>
      </c>
      <c r="B12" s="21"/>
      <c r="C12" s="7"/>
      <c r="D12" s="37"/>
      <c r="E12" s="38" t="s">
        <v>34</v>
      </c>
      <c r="F12" s="19" t="s">
        <v>72</v>
      </c>
      <c r="G12" s="8" t="s">
        <v>73</v>
      </c>
      <c r="H12" s="9" t="s">
        <v>74</v>
      </c>
      <c r="I12" s="10" t="s">
        <v>75</v>
      </c>
      <c r="J12" s="11" t="s">
        <v>70</v>
      </c>
      <c r="K12" s="11" t="s">
        <v>71</v>
      </c>
      <c r="L12" s="6"/>
      <c r="M12" s="6">
        <v>10</v>
      </c>
      <c r="N12" s="6">
        <v>10</v>
      </c>
      <c r="O12" s="6">
        <f t="shared" ref="O12:O20" si="0">M12*N12</f>
        <v>100</v>
      </c>
      <c r="P12" s="6">
        <v>1</v>
      </c>
      <c r="Q12" s="6">
        <v>5</v>
      </c>
      <c r="R12" s="6">
        <f t="shared" ref="R12:R20" si="1">P12*Q12</f>
        <v>5</v>
      </c>
      <c r="S12" s="6">
        <v>5</v>
      </c>
      <c r="T12" s="6">
        <v>10</v>
      </c>
      <c r="U12" s="6">
        <v>5</v>
      </c>
      <c r="V12" s="6">
        <f t="shared" ref="V12:V20" si="2">(S12*3.5)+(T12*3.5)+(U12*3)</f>
        <v>67.5</v>
      </c>
      <c r="W12" s="6">
        <v>-1</v>
      </c>
      <c r="X12" s="6">
        <f t="shared" ref="X12:X23" si="3">((O12*0.5)+(R12*0.35)+(V12*0.15))*W12</f>
        <v>-61.875</v>
      </c>
      <c r="Y12" s="7" t="str">
        <f>IF(X12&lt;=-75,"ALTA",IF(X12&gt;=-39,"BAJA o N. S.","MEDIA"))</f>
        <v>MEDIA</v>
      </c>
      <c r="Z12" s="7"/>
      <c r="AA12" s="21"/>
      <c r="AB12" s="21"/>
    </row>
    <row r="13" spans="1:33" ht="108.95" customHeight="1">
      <c r="A13" s="6">
        <v>3</v>
      </c>
      <c r="B13" s="21"/>
      <c r="C13" s="7"/>
      <c r="D13" s="37"/>
      <c r="E13" s="19" t="s">
        <v>36</v>
      </c>
      <c r="F13" s="19" t="s">
        <v>76</v>
      </c>
      <c r="G13" s="8" t="s">
        <v>77</v>
      </c>
      <c r="H13" s="17" t="s">
        <v>37</v>
      </c>
      <c r="I13" s="10" t="s">
        <v>78</v>
      </c>
      <c r="J13" s="11" t="s">
        <v>70</v>
      </c>
      <c r="K13" s="11" t="s">
        <v>71</v>
      </c>
      <c r="L13" s="6"/>
      <c r="M13" s="6">
        <v>10</v>
      </c>
      <c r="N13" s="6">
        <v>10</v>
      </c>
      <c r="O13" s="6">
        <f t="shared" si="0"/>
        <v>100</v>
      </c>
      <c r="P13" s="6">
        <v>5</v>
      </c>
      <c r="Q13" s="6">
        <v>10</v>
      </c>
      <c r="R13" s="6">
        <f t="shared" si="1"/>
        <v>50</v>
      </c>
      <c r="S13" s="6">
        <v>10</v>
      </c>
      <c r="T13" s="6">
        <v>1</v>
      </c>
      <c r="U13" s="6">
        <v>5</v>
      </c>
      <c r="V13" s="6">
        <f t="shared" si="2"/>
        <v>53.5</v>
      </c>
      <c r="W13" s="6">
        <v>-1</v>
      </c>
      <c r="X13" s="6">
        <f t="shared" si="3"/>
        <v>-75.525000000000006</v>
      </c>
      <c r="Y13" s="7" t="str">
        <f>IF(X13&lt;=-75,"ALTA",IF(X13&gt;=-39,"BAJA o N. S.","MEDIA"))</f>
        <v>ALTA</v>
      </c>
      <c r="Z13" s="7"/>
      <c r="AA13" s="21"/>
      <c r="AB13" s="21"/>
    </row>
    <row r="14" spans="1:33" ht="155.1" customHeight="1">
      <c r="A14" s="6">
        <v>5</v>
      </c>
      <c r="B14" s="21"/>
      <c r="C14" s="7"/>
      <c r="D14" s="37"/>
      <c r="E14" s="19" t="s">
        <v>79</v>
      </c>
      <c r="F14" s="19" t="s">
        <v>80</v>
      </c>
      <c r="G14" s="8" t="s">
        <v>81</v>
      </c>
      <c r="H14" s="9" t="s">
        <v>82</v>
      </c>
      <c r="I14" s="9" t="s">
        <v>83</v>
      </c>
      <c r="J14" s="11" t="s">
        <v>70</v>
      </c>
      <c r="K14" s="11" t="s">
        <v>71</v>
      </c>
      <c r="L14" s="6"/>
      <c r="M14" s="6">
        <v>10</v>
      </c>
      <c r="N14" s="6">
        <v>10</v>
      </c>
      <c r="O14" s="6">
        <f t="shared" si="0"/>
        <v>100</v>
      </c>
      <c r="P14" s="6">
        <v>10</v>
      </c>
      <c r="Q14" s="6">
        <v>10</v>
      </c>
      <c r="R14" s="6">
        <f t="shared" si="1"/>
        <v>100</v>
      </c>
      <c r="S14" s="6">
        <v>1</v>
      </c>
      <c r="T14" s="6">
        <v>10</v>
      </c>
      <c r="U14" s="6">
        <v>5</v>
      </c>
      <c r="V14" s="6">
        <f t="shared" si="2"/>
        <v>53.5</v>
      </c>
      <c r="W14" s="6">
        <v>-1</v>
      </c>
      <c r="X14" s="6">
        <f t="shared" si="3"/>
        <v>-93.025000000000006</v>
      </c>
      <c r="Y14" s="7" t="str">
        <f>IF(X14&lt;=-75,"ALTA",IF(X14&gt;=-39,"BAJA o N. S.","MEDIA"))</f>
        <v>ALTA</v>
      </c>
      <c r="Z14" s="7"/>
      <c r="AA14" s="21"/>
      <c r="AB14" s="21"/>
    </row>
    <row r="15" spans="1:33" ht="129" customHeight="1">
      <c r="A15" s="6">
        <v>6</v>
      </c>
      <c r="B15" s="21"/>
      <c r="C15" s="7"/>
      <c r="D15" s="37"/>
      <c r="E15" s="19" t="s">
        <v>84</v>
      </c>
      <c r="F15" s="13" t="s">
        <v>85</v>
      </c>
      <c r="G15" s="14" t="s">
        <v>86</v>
      </c>
      <c r="H15" s="15" t="s">
        <v>87</v>
      </c>
      <c r="I15" s="10" t="s">
        <v>88</v>
      </c>
      <c r="J15" s="11" t="s">
        <v>70</v>
      </c>
      <c r="K15" s="11"/>
      <c r="L15" s="6"/>
      <c r="M15" s="6">
        <v>10</v>
      </c>
      <c r="N15" s="6">
        <v>5</v>
      </c>
      <c r="O15" s="6">
        <f t="shared" si="0"/>
        <v>50</v>
      </c>
      <c r="P15" s="6">
        <v>5</v>
      </c>
      <c r="Q15" s="6">
        <v>10</v>
      </c>
      <c r="R15" s="6">
        <f t="shared" si="1"/>
        <v>50</v>
      </c>
      <c r="S15" s="6">
        <v>1</v>
      </c>
      <c r="T15" s="6">
        <v>1</v>
      </c>
      <c r="U15" s="6">
        <v>1</v>
      </c>
      <c r="V15" s="6">
        <f t="shared" si="2"/>
        <v>10</v>
      </c>
      <c r="W15" s="6">
        <v>-1</v>
      </c>
      <c r="X15" s="6">
        <f t="shared" si="3"/>
        <v>-44</v>
      </c>
      <c r="Y15" s="7" t="s">
        <v>89</v>
      </c>
      <c r="Z15" s="7"/>
      <c r="AA15" s="21"/>
      <c r="AB15" s="21"/>
    </row>
    <row r="16" spans="1:33" ht="102">
      <c r="A16" s="6">
        <v>7</v>
      </c>
      <c r="B16" s="21"/>
      <c r="C16" s="7"/>
      <c r="D16" s="37"/>
      <c r="E16" s="39" t="s">
        <v>39</v>
      </c>
      <c r="F16" s="38" t="s">
        <v>40</v>
      </c>
      <c r="G16" s="14" t="s">
        <v>90</v>
      </c>
      <c r="H16" s="15" t="s">
        <v>91</v>
      </c>
      <c r="I16" s="16" t="s">
        <v>92</v>
      </c>
      <c r="J16" s="40" t="s">
        <v>70</v>
      </c>
      <c r="K16" s="11"/>
      <c r="L16" s="6"/>
      <c r="M16" s="6">
        <v>10</v>
      </c>
      <c r="N16" s="6">
        <v>5</v>
      </c>
      <c r="O16" s="6">
        <f t="shared" si="0"/>
        <v>50</v>
      </c>
      <c r="P16" s="6">
        <v>10</v>
      </c>
      <c r="Q16" s="6">
        <v>10</v>
      </c>
      <c r="R16" s="6">
        <f t="shared" si="1"/>
        <v>100</v>
      </c>
      <c r="S16" s="6">
        <v>10</v>
      </c>
      <c r="T16" s="6">
        <v>5</v>
      </c>
      <c r="U16" s="6">
        <v>5</v>
      </c>
      <c r="V16" s="6">
        <f t="shared" si="2"/>
        <v>67.5</v>
      </c>
      <c r="W16" s="6">
        <v>-1</v>
      </c>
      <c r="X16" s="41">
        <f t="shared" si="3"/>
        <v>-70.125</v>
      </c>
      <c r="Y16" s="7" t="str">
        <f t="shared" ref="Y16:Y21" si="4">IF(X16&lt;=-75,"ALTA",IF(X16&gt;=-39,"BAJA o N. S.","MEDIA"))</f>
        <v>MEDIA</v>
      </c>
      <c r="Z16" s="7"/>
      <c r="AA16" s="21"/>
      <c r="AB16" s="21"/>
    </row>
    <row r="17" spans="1:28" ht="140.25">
      <c r="A17" s="6">
        <v>8</v>
      </c>
      <c r="B17" s="21"/>
      <c r="C17" s="7"/>
      <c r="D17" s="37"/>
      <c r="E17" s="39" t="s">
        <v>93</v>
      </c>
      <c r="F17" s="13" t="s">
        <v>94</v>
      </c>
      <c r="G17" s="14" t="s">
        <v>95</v>
      </c>
      <c r="H17" s="8" t="s">
        <v>96</v>
      </c>
      <c r="I17" s="16" t="s">
        <v>42</v>
      </c>
      <c r="J17" s="40" t="s">
        <v>70</v>
      </c>
      <c r="K17" s="11"/>
      <c r="L17" s="6"/>
      <c r="M17" s="6">
        <v>10</v>
      </c>
      <c r="N17" s="6">
        <v>5</v>
      </c>
      <c r="O17" s="6">
        <f t="shared" si="0"/>
        <v>50</v>
      </c>
      <c r="P17" s="6">
        <v>10</v>
      </c>
      <c r="Q17" s="6">
        <v>10</v>
      </c>
      <c r="R17" s="6">
        <f t="shared" si="1"/>
        <v>100</v>
      </c>
      <c r="S17" s="6">
        <v>10</v>
      </c>
      <c r="T17" s="6">
        <v>10</v>
      </c>
      <c r="U17" s="6">
        <v>5</v>
      </c>
      <c r="V17" s="6">
        <f t="shared" si="2"/>
        <v>85</v>
      </c>
      <c r="W17" s="6">
        <v>-1</v>
      </c>
      <c r="X17" s="6">
        <f t="shared" si="3"/>
        <v>-72.75</v>
      </c>
      <c r="Y17" s="7" t="str">
        <f t="shared" si="4"/>
        <v>MEDIA</v>
      </c>
      <c r="Z17" s="7"/>
      <c r="AA17" s="21"/>
      <c r="AB17" s="21"/>
    </row>
    <row r="18" spans="1:28" ht="75.95" customHeight="1">
      <c r="A18" s="6">
        <v>9</v>
      </c>
      <c r="B18" s="21"/>
      <c r="C18" s="7"/>
      <c r="D18" s="37"/>
      <c r="E18" s="42" t="s">
        <v>97</v>
      </c>
      <c r="F18" s="19" t="s">
        <v>98</v>
      </c>
      <c r="G18" s="14" t="s">
        <v>99</v>
      </c>
      <c r="H18" s="8" t="s">
        <v>100</v>
      </c>
      <c r="I18" s="16" t="s">
        <v>101</v>
      </c>
      <c r="J18" s="40" t="s">
        <v>70</v>
      </c>
      <c r="K18" s="11"/>
      <c r="L18" s="6"/>
      <c r="M18" s="6">
        <v>10</v>
      </c>
      <c r="N18" s="6">
        <v>1</v>
      </c>
      <c r="O18" s="6">
        <f t="shared" si="0"/>
        <v>10</v>
      </c>
      <c r="P18" s="6">
        <v>5</v>
      </c>
      <c r="Q18" s="6">
        <v>5</v>
      </c>
      <c r="R18" s="6">
        <f t="shared" si="1"/>
        <v>25</v>
      </c>
      <c r="S18" s="6">
        <v>1</v>
      </c>
      <c r="T18" s="6">
        <v>5</v>
      </c>
      <c r="U18" s="6">
        <v>5</v>
      </c>
      <c r="V18" s="6">
        <f t="shared" si="2"/>
        <v>36</v>
      </c>
      <c r="W18" s="6">
        <v>-1</v>
      </c>
      <c r="X18" s="6">
        <f t="shared" si="3"/>
        <v>-19.149999999999999</v>
      </c>
      <c r="Y18" s="7" t="str">
        <f t="shared" si="4"/>
        <v>BAJA o N. S.</v>
      </c>
      <c r="Z18" s="7"/>
      <c r="AA18" s="21"/>
      <c r="AB18" s="21"/>
    </row>
    <row r="19" spans="1:28" ht="95.1" customHeight="1">
      <c r="A19" s="6">
        <v>10</v>
      </c>
      <c r="B19" s="21"/>
      <c r="C19" s="7"/>
      <c r="D19" s="37"/>
      <c r="E19" s="19" t="s">
        <v>102</v>
      </c>
      <c r="F19" s="19" t="s">
        <v>103</v>
      </c>
      <c r="G19" s="14" t="s">
        <v>104</v>
      </c>
      <c r="H19" s="8" t="s">
        <v>105</v>
      </c>
      <c r="I19" s="16" t="s">
        <v>52</v>
      </c>
      <c r="J19" s="40" t="s">
        <v>70</v>
      </c>
      <c r="K19" s="11"/>
      <c r="L19" s="6"/>
      <c r="M19" s="6">
        <v>10</v>
      </c>
      <c r="N19" s="6">
        <v>1</v>
      </c>
      <c r="O19" s="6">
        <f t="shared" si="0"/>
        <v>10</v>
      </c>
      <c r="P19" s="6">
        <v>5</v>
      </c>
      <c r="Q19" s="6">
        <v>5</v>
      </c>
      <c r="R19" s="6">
        <f t="shared" si="1"/>
        <v>25</v>
      </c>
      <c r="S19" s="6">
        <v>1</v>
      </c>
      <c r="T19" s="6">
        <v>5</v>
      </c>
      <c r="U19" s="6">
        <v>5</v>
      </c>
      <c r="V19" s="6">
        <f t="shared" si="2"/>
        <v>36</v>
      </c>
      <c r="W19" s="6">
        <v>-1</v>
      </c>
      <c r="X19" s="43">
        <f t="shared" si="3"/>
        <v>-19.149999999999999</v>
      </c>
      <c r="Y19" s="44" t="str">
        <f t="shared" si="4"/>
        <v>BAJA o N. S.</v>
      </c>
      <c r="Z19" s="44"/>
      <c r="AA19" s="21"/>
      <c r="AB19" s="21"/>
    </row>
    <row r="20" spans="1:28" ht="75" customHeight="1">
      <c r="A20" s="6"/>
      <c r="B20" s="21"/>
      <c r="C20" s="7"/>
      <c r="D20" s="37"/>
      <c r="E20" s="42" t="s">
        <v>106</v>
      </c>
      <c r="F20" s="19" t="s">
        <v>107</v>
      </c>
      <c r="G20" s="14" t="s">
        <v>108</v>
      </c>
      <c r="H20" s="8" t="s">
        <v>109</v>
      </c>
      <c r="I20" s="16" t="s">
        <v>110</v>
      </c>
      <c r="J20" s="40" t="s">
        <v>38</v>
      </c>
      <c r="K20" s="11"/>
      <c r="L20" s="6"/>
      <c r="M20" s="6">
        <v>10</v>
      </c>
      <c r="N20" s="6">
        <v>1</v>
      </c>
      <c r="O20" s="6">
        <f t="shared" si="0"/>
        <v>10</v>
      </c>
      <c r="P20" s="6">
        <v>5</v>
      </c>
      <c r="Q20" s="6">
        <v>5</v>
      </c>
      <c r="R20" s="6">
        <f t="shared" si="1"/>
        <v>25</v>
      </c>
      <c r="S20" s="6">
        <v>1</v>
      </c>
      <c r="T20" s="6">
        <v>5</v>
      </c>
      <c r="U20" s="6">
        <v>5</v>
      </c>
      <c r="V20" s="6">
        <f t="shared" si="2"/>
        <v>36</v>
      </c>
      <c r="W20" s="6">
        <v>-1</v>
      </c>
      <c r="X20" s="43">
        <f t="shared" si="3"/>
        <v>-19.149999999999999</v>
      </c>
      <c r="Y20" s="44" t="str">
        <f t="shared" si="4"/>
        <v>BAJA o N. S.</v>
      </c>
      <c r="Z20" s="44"/>
      <c r="AA20" s="21"/>
      <c r="AB20" s="21"/>
    </row>
    <row r="21" spans="1:28" ht="96.95" customHeight="1">
      <c r="A21" s="6">
        <v>11</v>
      </c>
      <c r="B21" s="21"/>
      <c r="C21" s="7"/>
      <c r="D21" s="37"/>
      <c r="E21" s="19" t="s">
        <v>111</v>
      </c>
      <c r="F21" s="19" t="s">
        <v>112</v>
      </c>
      <c r="G21" s="14" t="s">
        <v>113</v>
      </c>
      <c r="H21" s="8" t="s">
        <v>71</v>
      </c>
      <c r="I21" s="16" t="s">
        <v>114</v>
      </c>
      <c r="J21" s="40" t="s">
        <v>70</v>
      </c>
      <c r="K21" s="11"/>
      <c r="L21" s="6"/>
      <c r="M21" s="6">
        <v>10</v>
      </c>
      <c r="N21" s="6">
        <v>5</v>
      </c>
      <c r="O21" s="6">
        <f>M21*N21</f>
        <v>50</v>
      </c>
      <c r="P21" s="6">
        <v>10</v>
      </c>
      <c r="Q21" s="6">
        <v>10</v>
      </c>
      <c r="R21" s="6">
        <f>P21*Q21</f>
        <v>100</v>
      </c>
      <c r="S21" s="6">
        <v>10</v>
      </c>
      <c r="T21" s="6">
        <v>10</v>
      </c>
      <c r="U21" s="6">
        <v>5</v>
      </c>
      <c r="V21" s="6">
        <f>(S21*3.5)+(T21*3.5)+(U21*3)</f>
        <v>85</v>
      </c>
      <c r="W21" s="6">
        <v>-1</v>
      </c>
      <c r="X21" s="6">
        <f t="shared" si="3"/>
        <v>-72.75</v>
      </c>
      <c r="Y21" s="7" t="str">
        <f t="shared" si="4"/>
        <v>MEDIA</v>
      </c>
      <c r="Z21" s="7"/>
      <c r="AA21" s="21"/>
      <c r="AB21" s="21"/>
    </row>
    <row r="22" spans="1:28" ht="255">
      <c r="A22" s="6">
        <v>12</v>
      </c>
      <c r="B22" s="21"/>
      <c r="C22" s="7"/>
      <c r="D22" s="37"/>
      <c r="E22" s="19" t="s">
        <v>115</v>
      </c>
      <c r="F22" s="45" t="s">
        <v>116</v>
      </c>
      <c r="G22" s="14" t="s">
        <v>117</v>
      </c>
      <c r="H22" s="8" t="s">
        <v>118</v>
      </c>
      <c r="I22" s="16" t="s">
        <v>119</v>
      </c>
      <c r="J22" s="40" t="s">
        <v>38</v>
      </c>
      <c r="K22" s="11"/>
      <c r="L22" s="6"/>
      <c r="M22" s="6">
        <v>10</v>
      </c>
      <c r="N22" s="6">
        <v>5</v>
      </c>
      <c r="O22" s="6">
        <f>M22*N22</f>
        <v>50</v>
      </c>
      <c r="P22" s="6">
        <v>5</v>
      </c>
      <c r="Q22" s="6">
        <v>5</v>
      </c>
      <c r="R22" s="6">
        <f>P22*Q22</f>
        <v>25</v>
      </c>
      <c r="S22" s="6">
        <v>5</v>
      </c>
      <c r="T22" s="6">
        <v>5</v>
      </c>
      <c r="U22" s="6">
        <v>10</v>
      </c>
      <c r="V22" s="6">
        <f>(S22*3.5)+(T22*3.5)+(U22*3)</f>
        <v>65</v>
      </c>
      <c r="W22" s="6">
        <v>-1</v>
      </c>
      <c r="X22" s="6">
        <f t="shared" si="3"/>
        <v>-43.5</v>
      </c>
      <c r="Y22" s="7" t="s">
        <v>120</v>
      </c>
      <c r="Z22" s="7"/>
      <c r="AA22" s="21"/>
      <c r="AB22" s="21"/>
    </row>
    <row r="23" spans="1:28" ht="207.95" customHeight="1">
      <c r="A23" s="21"/>
      <c r="B23" s="21"/>
      <c r="C23" s="18"/>
      <c r="D23" s="21"/>
      <c r="E23" s="13" t="s">
        <v>121</v>
      </c>
      <c r="F23" s="13" t="s">
        <v>122</v>
      </c>
      <c r="G23" s="14" t="s">
        <v>123</v>
      </c>
      <c r="H23" s="15" t="s">
        <v>124</v>
      </c>
      <c r="I23" s="14" t="s">
        <v>125</v>
      </c>
      <c r="J23" s="21"/>
      <c r="K23" s="21"/>
      <c r="L23" s="21"/>
      <c r="M23" s="6">
        <v>10</v>
      </c>
      <c r="N23" s="6">
        <v>5</v>
      </c>
      <c r="O23" s="6">
        <f>M23*N23</f>
        <v>50</v>
      </c>
      <c r="P23" s="6">
        <v>5</v>
      </c>
      <c r="Q23" s="6">
        <v>5</v>
      </c>
      <c r="R23" s="6">
        <f>P23*Q23</f>
        <v>25</v>
      </c>
      <c r="S23" s="6">
        <v>5</v>
      </c>
      <c r="T23" s="6">
        <v>5</v>
      </c>
      <c r="U23" s="6">
        <v>10</v>
      </c>
      <c r="V23" s="6">
        <f>(S23*3.5)+(T23*3.5)+(U23*3)</f>
        <v>65</v>
      </c>
      <c r="W23" s="6">
        <v>-1</v>
      </c>
      <c r="X23" s="6">
        <f t="shared" si="3"/>
        <v>-43.5</v>
      </c>
      <c r="Y23" s="7" t="s">
        <v>50</v>
      </c>
      <c r="Z23" s="7"/>
      <c r="AA23" s="21"/>
      <c r="AB23" s="21"/>
    </row>
    <row r="24" spans="1:28" ht="15.75" thickBot="1">
      <c r="C24" s="46"/>
      <c r="D24" s="768" t="s">
        <v>126</v>
      </c>
      <c r="E24" s="769"/>
      <c r="F24" s="47"/>
    </row>
    <row r="25" spans="1:28" ht="24" customHeight="1" thickBot="1">
      <c r="C25" s="46"/>
      <c r="D25" s="770" t="s">
        <v>127</v>
      </c>
      <c r="E25" s="771"/>
      <c r="F25" s="48">
        <v>2</v>
      </c>
    </row>
    <row r="26" spans="1:28" ht="27" customHeight="1" thickBot="1">
      <c r="C26" s="46"/>
      <c r="D26" s="772" t="s">
        <v>128</v>
      </c>
      <c r="E26" s="773"/>
      <c r="F26" s="49">
        <v>5</v>
      </c>
      <c r="J26" s="774" t="s">
        <v>129</v>
      </c>
      <c r="K26" s="775"/>
      <c r="L26" s="775"/>
      <c r="M26" s="776"/>
    </row>
    <row r="27" spans="1:28" ht="27" customHeight="1">
      <c r="C27" s="46"/>
      <c r="D27" s="777" t="s">
        <v>130</v>
      </c>
      <c r="E27" s="778"/>
      <c r="F27" s="50">
        <v>3</v>
      </c>
    </row>
    <row r="28" spans="1:28" ht="24.95" customHeight="1">
      <c r="C28" s="46"/>
      <c r="D28" s="762" t="s">
        <v>131</v>
      </c>
      <c r="E28" s="763"/>
      <c r="F28" s="34">
        <v>3</v>
      </c>
      <c r="J28" s="51" t="s">
        <v>132</v>
      </c>
      <c r="K28" s="764"/>
      <c r="L28" s="765"/>
      <c r="M28" s="765"/>
    </row>
    <row r="29" spans="1:28" ht="27.95" customHeight="1" thickBot="1">
      <c r="C29" s="46"/>
      <c r="D29" s="766" t="s">
        <v>133</v>
      </c>
      <c r="E29" s="767"/>
      <c r="F29" s="34">
        <v>0</v>
      </c>
    </row>
    <row r="30" spans="1:28">
      <c r="C30" s="46"/>
    </row>
    <row r="31" spans="1:28">
      <c r="C31" s="46"/>
    </row>
    <row r="32" spans="1:28">
      <c r="C32" s="46"/>
    </row>
    <row r="33" spans="3:3">
      <c r="C33" s="46"/>
    </row>
    <row r="34" spans="3:3">
      <c r="C34" s="46"/>
    </row>
    <row r="35" spans="3:3">
      <c r="C35" s="46"/>
    </row>
    <row r="36" spans="3:3">
      <c r="C36" s="46"/>
    </row>
    <row r="37" spans="3:3">
      <c r="C37" s="46"/>
    </row>
    <row r="38" spans="3:3">
      <c r="C38" s="46"/>
    </row>
    <row r="39" spans="3:3">
      <c r="C39" s="46"/>
    </row>
    <row r="40" spans="3:3">
      <c r="C40" s="46"/>
    </row>
    <row r="41" spans="3:3">
      <c r="C41" s="46"/>
    </row>
    <row r="42" spans="3:3">
      <c r="C42" s="46"/>
    </row>
    <row r="43" spans="3:3">
      <c r="C43" s="46"/>
    </row>
    <row r="44" spans="3:3">
      <c r="C44" s="46"/>
    </row>
    <row r="45" spans="3:3">
      <c r="C45" s="46"/>
    </row>
    <row r="46" spans="3:3">
      <c r="C46" s="46"/>
    </row>
    <row r="57" spans="7:7">
      <c r="G57" s="70" t="s">
        <v>201</v>
      </c>
    </row>
    <row r="58" spans="7:7">
      <c r="G58" s="70" t="s">
        <v>202</v>
      </c>
    </row>
    <row r="59" spans="7:7">
      <c r="G59" s="70" t="s">
        <v>203</v>
      </c>
    </row>
    <row r="60" spans="7:7">
      <c r="G60" s="70" t="s">
        <v>204</v>
      </c>
    </row>
  </sheetData>
  <mergeCells count="29">
    <mergeCell ref="D28:E28"/>
    <mergeCell ref="K28:M28"/>
    <mergeCell ref="D29:E29"/>
    <mergeCell ref="Y9:Y10"/>
    <mergeCell ref="D24:E24"/>
    <mergeCell ref="D25:E25"/>
    <mergeCell ref="D26:E26"/>
    <mergeCell ref="J26:M26"/>
    <mergeCell ref="D27:E27"/>
    <mergeCell ref="A7:AB7"/>
    <mergeCell ref="A8:AD8"/>
    <mergeCell ref="B9:D9"/>
    <mergeCell ref="E9:F9"/>
    <mergeCell ref="G9:I9"/>
    <mergeCell ref="J9:L9"/>
    <mergeCell ref="M9:O9"/>
    <mergeCell ref="P9:R9"/>
    <mergeCell ref="S9:W9"/>
    <mergeCell ref="X9:X10"/>
    <mergeCell ref="Z9:Z10"/>
    <mergeCell ref="AA9:AA10"/>
    <mergeCell ref="C1:J6"/>
    <mergeCell ref="M1:X1"/>
    <mergeCell ref="Y1:AB1"/>
    <mergeCell ref="M3:X3"/>
    <mergeCell ref="Y3:AB3"/>
    <mergeCell ref="M4:X4"/>
    <mergeCell ref="Y4:AB4"/>
    <mergeCell ref="M6:X6"/>
  </mergeCells>
  <conditionalFormatting sqref="X11:X15">
    <cfRule type="cellIs" priority="22" operator="greaterThanOrEqual">
      <formula>-39</formula>
    </cfRule>
    <cfRule type="cellIs" dxfId="19" priority="23" operator="between">
      <formula>-39</formula>
      <formula>-56</formula>
    </cfRule>
    <cfRule type="cellIs" dxfId="18" priority="24" operator="between">
      <formula>-75</formula>
      <formula>-55</formula>
    </cfRule>
    <cfRule type="cellIs" dxfId="17" priority="25" operator="lessThanOrEqual">
      <formula>-75</formula>
    </cfRule>
  </conditionalFormatting>
  <conditionalFormatting sqref="X11:X15">
    <cfRule type="cellIs" dxfId="16" priority="21" operator="greaterThan">
      <formula>0</formula>
    </cfRule>
  </conditionalFormatting>
  <conditionalFormatting sqref="X21">
    <cfRule type="cellIs" dxfId="15" priority="11" operator="greaterThan">
      <formula>0</formula>
    </cfRule>
  </conditionalFormatting>
  <conditionalFormatting sqref="X17">
    <cfRule type="cellIs" priority="17" operator="greaterThanOrEqual">
      <formula>-39</formula>
    </cfRule>
    <cfRule type="cellIs" dxfId="14" priority="18" operator="between">
      <formula>-39</formula>
      <formula>-56</formula>
    </cfRule>
    <cfRule type="cellIs" dxfId="13" priority="19" operator="between">
      <formula>-75</formula>
      <formula>-55</formula>
    </cfRule>
    <cfRule type="cellIs" dxfId="12" priority="20" operator="lessThanOrEqual">
      <formula>-75</formula>
    </cfRule>
  </conditionalFormatting>
  <conditionalFormatting sqref="X17">
    <cfRule type="cellIs" dxfId="11" priority="16" operator="greaterThan">
      <formula>0</formula>
    </cfRule>
  </conditionalFormatting>
  <conditionalFormatting sqref="X21">
    <cfRule type="cellIs" priority="12" operator="greaterThanOrEqual">
      <formula>-39</formula>
    </cfRule>
    <cfRule type="cellIs" dxfId="10" priority="13" operator="between">
      <formula>-39</formula>
      <formula>-56</formula>
    </cfRule>
    <cfRule type="cellIs" dxfId="9" priority="14" operator="between">
      <formula>-75</formula>
      <formula>-55</formula>
    </cfRule>
    <cfRule type="cellIs" dxfId="8" priority="15" operator="lessThanOrEqual">
      <formula>-75</formula>
    </cfRule>
  </conditionalFormatting>
  <conditionalFormatting sqref="X22">
    <cfRule type="cellIs" dxfId="7" priority="6" operator="greaterThan">
      <formula>0</formula>
    </cfRule>
  </conditionalFormatting>
  <conditionalFormatting sqref="X22">
    <cfRule type="cellIs" priority="7" operator="greaterThanOrEqual">
      <formula>-39</formula>
    </cfRule>
    <cfRule type="cellIs" dxfId="6" priority="8" operator="between">
      <formula>-39</formula>
      <formula>-56</formula>
    </cfRule>
    <cfRule type="cellIs" dxfId="5" priority="9" operator="between">
      <formula>-75</formula>
      <formula>-55</formula>
    </cfRule>
    <cfRule type="cellIs" dxfId="4" priority="10" operator="lessThanOrEqual">
      <formula>-75</formula>
    </cfRule>
  </conditionalFormatting>
  <conditionalFormatting sqref="X23">
    <cfRule type="cellIs" dxfId="3" priority="1" operator="greaterThan">
      <formula>0</formula>
    </cfRule>
  </conditionalFormatting>
  <conditionalFormatting sqref="X23">
    <cfRule type="cellIs" priority="2" operator="greaterThanOrEqual">
      <formula>-39</formula>
    </cfRule>
    <cfRule type="cellIs" dxfId="2" priority="3" operator="between">
      <formula>-39</formula>
      <formula>-56</formula>
    </cfRule>
    <cfRule type="cellIs" dxfId="1" priority="4" operator="between">
      <formula>-75</formula>
      <formula>-55</formula>
    </cfRule>
    <cfRule type="cellIs" dxfId="0" priority="5" operator="lessThanOrEqual">
      <formula>-75</formula>
    </cfRule>
  </conditionalFormatting>
  <dataValidations count="4">
    <dataValidation type="list" allowBlank="1" showInputMessage="1" showErrorMessage="1" sqref="W11:W23">
      <formula1>"1,-1"</formula1>
    </dataValidation>
    <dataValidation type="list" allowBlank="1" showInputMessage="1" showErrorMessage="1" sqref="N11:N22 S11:U22 P11:Q22">
      <formula1>"1,5,10"</formula1>
    </dataValidation>
    <dataValidation type="list" allowBlank="1" showInputMessage="1" showErrorMessage="1" sqref="M11:M22">
      <formula1>"1,10"</formula1>
    </dataValidation>
    <dataValidation type="textLength" allowBlank="1" showInputMessage="1" showErrorMessage="1" error="Escriba un texto " promptTitle="Cualquier contenido" sqref="D15:D16 D11 D21">
      <formula1>0</formula1>
      <formula2>3500</formula2>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Instructivo</vt:lpstr>
      <vt:lpstr> Matriz ASPECTOS E IMPACTOS</vt:lpstr>
      <vt:lpstr> Control de cambio</vt:lpstr>
      <vt:lpstr>Formulas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2020-08-26T16:44:53Z</dcterms:created>
  <dcterms:modified xsi:type="dcterms:W3CDTF">2021-11-19T20:21:11Z</dcterms:modified>
</cp:coreProperties>
</file>