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RNINA TORDECILLA\Desktop\Primer seguimiento trimestral auditoria 2020\"/>
    </mc:Choice>
  </mc:AlternateContent>
  <bookViews>
    <workbookView xWindow="-120" yWindow="-120" windowWidth="20730" windowHeight="11160" tabRatio="876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54" l="1"/>
  <c r="J16" i="54"/>
  <c r="J12" i="54"/>
  <c r="J13" i="54"/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/>
  <c r="V27" i="72"/>
  <c r="F54" i="72"/>
  <c r="V26" i="72"/>
  <c r="F53" i="72"/>
  <c r="U26" i="72"/>
  <c r="G53" i="72"/>
  <c r="V25" i="72"/>
  <c r="F52" i="72"/>
  <c r="V24" i="72"/>
  <c r="F51" i="72"/>
  <c r="V23" i="72"/>
  <c r="F50" i="72"/>
  <c r="V22" i="72"/>
  <c r="F49" i="72"/>
  <c r="V21" i="72"/>
  <c r="F48" i="72"/>
  <c r="V20" i="72"/>
  <c r="F47" i="72"/>
  <c r="R20" i="72"/>
  <c r="U28" i="72"/>
  <c r="G55" i="72"/>
  <c r="Q20" i="72"/>
  <c r="U27" i="72"/>
  <c r="W27" i="72"/>
  <c r="P20" i="72"/>
  <c r="O20" i="72"/>
  <c r="U25" i="72"/>
  <c r="G52" i="72"/>
  <c r="N20" i="72"/>
  <c r="U24" i="72"/>
  <c r="G51" i="72"/>
  <c r="M20" i="72"/>
  <c r="U23" i="72"/>
  <c r="W23" i="72"/>
  <c r="L20" i="72"/>
  <c r="U22" i="72"/>
  <c r="G49" i="72"/>
  <c r="K20" i="72"/>
  <c r="U21" i="72"/>
  <c r="W21" i="72"/>
  <c r="J20" i="72"/>
  <c r="I20" i="72"/>
  <c r="H20" i="72"/>
  <c r="U18" i="72"/>
  <c r="W18" i="72"/>
  <c r="G20" i="72"/>
  <c r="U17" i="72"/>
  <c r="G44" i="72"/>
  <c r="V19" i="72"/>
  <c r="F46" i="72"/>
  <c r="B19" i="72"/>
  <c r="V18" i="72"/>
  <c r="F45" i="72"/>
  <c r="B18" i="72"/>
  <c r="V17" i="72"/>
  <c r="F44" i="72"/>
  <c r="R17" i="72"/>
  <c r="T28" i="72"/>
  <c r="Q17" i="72"/>
  <c r="T27" i="72"/>
  <c r="P17" i="72"/>
  <c r="T26" i="72"/>
  <c r="O17" i="72"/>
  <c r="T25" i="72"/>
  <c r="N17" i="72"/>
  <c r="T24" i="72"/>
  <c r="M17" i="72"/>
  <c r="T23" i="72"/>
  <c r="L17" i="72"/>
  <c r="K17" i="72"/>
  <c r="T21" i="72"/>
  <c r="J17" i="72"/>
  <c r="T20" i="72"/>
  <c r="B47" i="72"/>
  <c r="I17" i="72"/>
  <c r="T19" i="72"/>
  <c r="H17" i="72"/>
  <c r="G17" i="72"/>
  <c r="T17" i="72"/>
  <c r="S14" i="72"/>
  <c r="A14" i="72"/>
  <c r="V30" i="54"/>
  <c r="S13" i="72"/>
  <c r="A10" i="72"/>
  <c r="E30" i="54"/>
  <c r="W28" i="54"/>
  <c r="D28" i="54"/>
  <c r="C28" i="54"/>
  <c r="V28" i="71"/>
  <c r="F55" i="71"/>
  <c r="V27" i="71"/>
  <c r="F54" i="71"/>
  <c r="V26" i="71"/>
  <c r="F53" i="71"/>
  <c r="V25" i="71"/>
  <c r="F52" i="71"/>
  <c r="V24" i="71"/>
  <c r="F51" i="71"/>
  <c r="V23" i="71"/>
  <c r="F50" i="71"/>
  <c r="V22" i="71"/>
  <c r="F49" i="71"/>
  <c r="V21" i="71"/>
  <c r="F48" i="71"/>
  <c r="V20" i="71"/>
  <c r="F47" i="71"/>
  <c r="R20" i="71"/>
  <c r="U28" i="71"/>
  <c r="G55" i="71"/>
  <c r="Q20" i="71"/>
  <c r="U27" i="71"/>
  <c r="G54" i="71"/>
  <c r="P20" i="71"/>
  <c r="U26" i="71"/>
  <c r="G53" i="71"/>
  <c r="O20" i="71"/>
  <c r="N20" i="71"/>
  <c r="U24" i="71"/>
  <c r="M20" i="71"/>
  <c r="U23" i="71"/>
  <c r="P28" i="54"/>
  <c r="L20" i="71"/>
  <c r="U22" i="71"/>
  <c r="G49" i="71"/>
  <c r="K20" i="71"/>
  <c r="U21" i="71"/>
  <c r="G48" i="71"/>
  <c r="J20" i="71"/>
  <c r="I20" i="71"/>
  <c r="H20" i="71"/>
  <c r="U18" i="71"/>
  <c r="W18" i="71"/>
  <c r="G20" i="71"/>
  <c r="V19" i="71"/>
  <c r="F46" i="71"/>
  <c r="B19" i="71"/>
  <c r="V18" i="71"/>
  <c r="F45" i="71"/>
  <c r="B18" i="71"/>
  <c r="V17" i="71"/>
  <c r="F44" i="71"/>
  <c r="U17" i="71"/>
  <c r="G44" i="71"/>
  <c r="R17" i="71"/>
  <c r="T28" i="71"/>
  <c r="Q17" i="71"/>
  <c r="T27" i="71"/>
  <c r="B54" i="71"/>
  <c r="P17" i="71"/>
  <c r="T26" i="71"/>
  <c r="B53" i="71"/>
  <c r="O17" i="71"/>
  <c r="N17" i="71"/>
  <c r="T24" i="71"/>
  <c r="M17" i="71"/>
  <c r="T23" i="71"/>
  <c r="B50" i="71"/>
  <c r="L17" i="71"/>
  <c r="T22" i="71"/>
  <c r="B49" i="71"/>
  <c r="K17" i="71"/>
  <c r="T21" i="71"/>
  <c r="B48" i="71"/>
  <c r="J17" i="71"/>
  <c r="T20" i="71"/>
  <c r="I17" i="71"/>
  <c r="H17" i="71"/>
  <c r="T18" i="71"/>
  <c r="G17" i="71"/>
  <c r="T17" i="71"/>
  <c r="S14" i="71"/>
  <c r="A14" i="71"/>
  <c r="V28" i="54"/>
  <c r="S13" i="71"/>
  <c r="A10" i="71"/>
  <c r="E28" i="54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/>
  <c r="V26" i="70"/>
  <c r="F53" i="70"/>
  <c r="V25" i="70"/>
  <c r="F52" i="70"/>
  <c r="V24" i="70"/>
  <c r="F51" i="70"/>
  <c r="V23" i="70"/>
  <c r="F50" i="70"/>
  <c r="V22" i="70"/>
  <c r="F49" i="70"/>
  <c r="U22" i="70"/>
  <c r="G49" i="70"/>
  <c r="V21" i="70"/>
  <c r="F48" i="70"/>
  <c r="V20" i="70"/>
  <c r="F47" i="70"/>
  <c r="R20" i="70"/>
  <c r="Q20" i="70"/>
  <c r="U27" i="70"/>
  <c r="G54" i="70"/>
  <c r="P20" i="70"/>
  <c r="U26" i="70"/>
  <c r="O20" i="70"/>
  <c r="U25" i="70"/>
  <c r="G52" i="70"/>
  <c r="N20" i="70"/>
  <c r="U24" i="70"/>
  <c r="M20" i="70"/>
  <c r="U23" i="70"/>
  <c r="G50" i="70"/>
  <c r="L20" i="70"/>
  <c r="K20" i="70"/>
  <c r="U21" i="70"/>
  <c r="W21" i="70"/>
  <c r="J20" i="70"/>
  <c r="I20" i="70"/>
  <c r="H20" i="70"/>
  <c r="G20" i="70"/>
  <c r="V19" i="70"/>
  <c r="F46" i="70"/>
  <c r="U19" i="70"/>
  <c r="G46" i="70"/>
  <c r="B19" i="70"/>
  <c r="V18" i="70"/>
  <c r="F45" i="70"/>
  <c r="B18" i="70"/>
  <c r="V17" i="70"/>
  <c r="F44" i="70"/>
  <c r="R17" i="70"/>
  <c r="Q17" i="70"/>
  <c r="T27" i="70"/>
  <c r="P17" i="70"/>
  <c r="T26" i="70"/>
  <c r="S27" i="54"/>
  <c r="O17" i="70"/>
  <c r="T25" i="70"/>
  <c r="N17" i="70"/>
  <c r="T24" i="70"/>
  <c r="M17" i="70"/>
  <c r="T23" i="70"/>
  <c r="L17" i="70"/>
  <c r="T22" i="70"/>
  <c r="K17" i="70"/>
  <c r="T21" i="70"/>
  <c r="J17" i="70"/>
  <c r="I17" i="70"/>
  <c r="H17" i="70"/>
  <c r="T18" i="70"/>
  <c r="B45" i="70"/>
  <c r="G17" i="70"/>
  <c r="T17" i="70"/>
  <c r="S14" i="70"/>
  <c r="S15" i="70"/>
  <c r="A14" i="70"/>
  <c r="V26" i="54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U20" i="69"/>
  <c r="G47" i="69"/>
  <c r="R20" i="69"/>
  <c r="Q20" i="69"/>
  <c r="P20" i="69"/>
  <c r="O20" i="69"/>
  <c r="U19" i="69"/>
  <c r="G46" i="69"/>
  <c r="N20" i="69"/>
  <c r="M20" i="69"/>
  <c r="L20" i="69"/>
  <c r="U18" i="69"/>
  <c r="K24" i="54"/>
  <c r="K20" i="69"/>
  <c r="J20" i="69"/>
  <c r="I20" i="69"/>
  <c r="U17" i="69"/>
  <c r="G44" i="69"/>
  <c r="H20" i="69"/>
  <c r="G20" i="69"/>
  <c r="V19" i="69"/>
  <c r="F46" i="69"/>
  <c r="B19" i="69"/>
  <c r="V18" i="69"/>
  <c r="F45" i="69"/>
  <c r="B18" i="69"/>
  <c r="V17" i="69"/>
  <c r="F44" i="69"/>
  <c r="R17" i="69"/>
  <c r="T20" i="69"/>
  <c r="B47" i="69"/>
  <c r="Q17" i="69"/>
  <c r="P17" i="69"/>
  <c r="O17" i="69"/>
  <c r="T19" i="69"/>
  <c r="B46" i="69"/>
  <c r="N17" i="69"/>
  <c r="M17" i="69"/>
  <c r="L17" i="69"/>
  <c r="T18" i="69"/>
  <c r="B45" i="69"/>
  <c r="K17" i="69"/>
  <c r="J17" i="69"/>
  <c r="I17" i="69"/>
  <c r="T17" i="69"/>
  <c r="B44" i="69"/>
  <c r="H17" i="69"/>
  <c r="G17" i="69"/>
  <c r="S14" i="69"/>
  <c r="S15" i="69"/>
  <c r="A14" i="69"/>
  <c r="V24" i="54"/>
  <c r="S13" i="69"/>
  <c r="A10" i="69"/>
  <c r="E24" i="54"/>
  <c r="V28" i="68"/>
  <c r="F55" i="68"/>
  <c r="U28" i="68"/>
  <c r="G55" i="68"/>
  <c r="T28" i="68"/>
  <c r="B55" i="68"/>
  <c r="V27" i="68"/>
  <c r="F54" i="68"/>
  <c r="U27" i="68"/>
  <c r="G54" i="68"/>
  <c r="T27" i="68"/>
  <c r="B54" i="68"/>
  <c r="V26" i="68"/>
  <c r="F53" i="68"/>
  <c r="U26" i="68"/>
  <c r="W26" i="68"/>
  <c r="T26" i="68"/>
  <c r="B53" i="68"/>
  <c r="V25" i="68"/>
  <c r="F52" i="68"/>
  <c r="U25" i="68"/>
  <c r="G52" i="68"/>
  <c r="T25" i="68"/>
  <c r="B52" i="68"/>
  <c r="V24" i="68"/>
  <c r="F51" i="68"/>
  <c r="U24" i="68"/>
  <c r="G51" i="68"/>
  <c r="T24" i="68"/>
  <c r="B51" i="68"/>
  <c r="V23" i="68"/>
  <c r="F50" i="68"/>
  <c r="U23" i="68"/>
  <c r="G50" i="68"/>
  <c r="T23" i="68"/>
  <c r="B50" i="68"/>
  <c r="V22" i="68"/>
  <c r="F49" i="68"/>
  <c r="U22" i="68"/>
  <c r="W22" i="68"/>
  <c r="T22" i="68"/>
  <c r="O23" i="54"/>
  <c r="V21" i="68"/>
  <c r="F48" i="68"/>
  <c r="U21" i="68"/>
  <c r="W21" i="68"/>
  <c r="T21" i="68"/>
  <c r="B48" i="68"/>
  <c r="V20" i="68"/>
  <c r="F47" i="68"/>
  <c r="U20" i="68"/>
  <c r="G47" i="68"/>
  <c r="R20" i="68"/>
  <c r="U19" i="68"/>
  <c r="L22" i="54"/>
  <c r="Q20" i="68"/>
  <c r="P20" i="68"/>
  <c r="O20" i="68"/>
  <c r="N20" i="68"/>
  <c r="M20" i="68"/>
  <c r="L20" i="68"/>
  <c r="U18" i="68"/>
  <c r="K22" i="54"/>
  <c r="K20" i="68"/>
  <c r="J20" i="68"/>
  <c r="I20" i="68"/>
  <c r="H20" i="68"/>
  <c r="G20" i="68"/>
  <c r="V19" i="68"/>
  <c r="F46" i="68"/>
  <c r="B19" i="68"/>
  <c r="V18" i="68"/>
  <c r="F45" i="68"/>
  <c r="B18" i="68"/>
  <c r="V17" i="68"/>
  <c r="F44" i="68"/>
  <c r="R17" i="68"/>
  <c r="T20" i="68"/>
  <c r="B47" i="68"/>
  <c r="Q17" i="68"/>
  <c r="P17" i="68"/>
  <c r="O17" i="68"/>
  <c r="N17" i="68"/>
  <c r="T18" i="68"/>
  <c r="B45" i="68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/>
  <c r="V28" i="67"/>
  <c r="F55" i="67"/>
  <c r="V27" i="67"/>
  <c r="F54" i="67"/>
  <c r="V26" i="67"/>
  <c r="F53" i="67"/>
  <c r="V25" i="67"/>
  <c r="F52" i="67"/>
  <c r="V24" i="67"/>
  <c r="F51" i="67"/>
  <c r="V23" i="67"/>
  <c r="F50" i="67"/>
  <c r="V22" i="67"/>
  <c r="F49" i="67"/>
  <c r="U22" i="67"/>
  <c r="G49" i="67"/>
  <c r="V21" i="67"/>
  <c r="F48" i="67"/>
  <c r="V20" i="67"/>
  <c r="F47" i="67"/>
  <c r="R20" i="67"/>
  <c r="Q20" i="67"/>
  <c r="U27" i="67"/>
  <c r="T20" i="54"/>
  <c r="P20" i="67"/>
  <c r="U26" i="67"/>
  <c r="G53" i="67"/>
  <c r="O20" i="67"/>
  <c r="U25" i="67"/>
  <c r="G52" i="67"/>
  <c r="N20" i="67"/>
  <c r="U18" i="67"/>
  <c r="K20" i="54"/>
  <c r="M20" i="67"/>
  <c r="U23" i="67"/>
  <c r="P20" i="54"/>
  <c r="L20" i="67"/>
  <c r="K20" i="67"/>
  <c r="U21" i="67"/>
  <c r="G48" i="67"/>
  <c r="J20" i="67"/>
  <c r="I20" i="67"/>
  <c r="H20" i="67"/>
  <c r="G20" i="67"/>
  <c r="V19" i="67"/>
  <c r="F46" i="67"/>
  <c r="B19" i="67"/>
  <c r="V18" i="67"/>
  <c r="F45" i="67"/>
  <c r="B18" i="67"/>
  <c r="V17" i="67"/>
  <c r="F44" i="67"/>
  <c r="R17" i="67"/>
  <c r="T28" i="67"/>
  <c r="B55" i="67"/>
  <c r="Q17" i="67"/>
  <c r="T27" i="67"/>
  <c r="B54" i="67"/>
  <c r="P17" i="67"/>
  <c r="T26" i="67"/>
  <c r="S21" i="54"/>
  <c r="O17" i="67"/>
  <c r="T25" i="67"/>
  <c r="R21" i="54"/>
  <c r="N17" i="67"/>
  <c r="T24" i="67"/>
  <c r="B51" i="67"/>
  <c r="M17" i="67"/>
  <c r="T23" i="67"/>
  <c r="B50" i="67"/>
  <c r="L17" i="67"/>
  <c r="T22" i="67"/>
  <c r="B49" i="67"/>
  <c r="K17" i="67"/>
  <c r="T21" i="67"/>
  <c r="B48" i="67"/>
  <c r="J17" i="67"/>
  <c r="T20" i="67"/>
  <c r="B47" i="67"/>
  <c r="I17" i="67"/>
  <c r="H17" i="67"/>
  <c r="G17" i="67"/>
  <c r="S14" i="67"/>
  <c r="S15" i="67"/>
  <c r="A14" i="67"/>
  <c r="V20" i="54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/>
  <c r="Q20" i="66"/>
  <c r="P20" i="66"/>
  <c r="O20" i="66"/>
  <c r="U19" i="66"/>
  <c r="L18" i="54"/>
  <c r="N20" i="66"/>
  <c r="M20" i="66"/>
  <c r="L20" i="66"/>
  <c r="U18" i="66"/>
  <c r="W18" i="66"/>
  <c r="K20" i="66"/>
  <c r="J20" i="66"/>
  <c r="I20" i="66"/>
  <c r="U17" i="66"/>
  <c r="H20" i="66"/>
  <c r="G20" i="66"/>
  <c r="V19" i="66"/>
  <c r="F46" i="66"/>
  <c r="B19" i="66"/>
  <c r="V18" i="66"/>
  <c r="F45" i="66"/>
  <c r="B18" i="66"/>
  <c r="V17" i="66"/>
  <c r="F44" i="66"/>
  <c r="R17" i="66"/>
  <c r="T20" i="66"/>
  <c r="B47" i="66"/>
  <c r="Q17" i="66"/>
  <c r="P17" i="66"/>
  <c r="O17" i="66"/>
  <c r="T19" i="66"/>
  <c r="B46" i="66"/>
  <c r="N17" i="66"/>
  <c r="M17" i="66"/>
  <c r="L17" i="66"/>
  <c r="T18" i="66"/>
  <c r="B45" i="66"/>
  <c r="K17" i="66"/>
  <c r="J17" i="66"/>
  <c r="I17" i="66"/>
  <c r="T17" i="66"/>
  <c r="H17" i="66"/>
  <c r="G17" i="66"/>
  <c r="S14" i="66"/>
  <c r="A14" i="66"/>
  <c r="V18" i="54"/>
  <c r="S13" i="66"/>
  <c r="A10" i="66"/>
  <c r="E18" i="54"/>
  <c r="V28" i="65"/>
  <c r="F55" i="65" s="1"/>
  <c r="U28" i="65"/>
  <c r="G55" i="65" s="1"/>
  <c r="T28" i="65"/>
  <c r="B55" i="65"/>
  <c r="V27" i="65"/>
  <c r="F54" i="65"/>
  <c r="U27" i="65"/>
  <c r="G54" i="65"/>
  <c r="T27" i="65"/>
  <c r="B54" i="65"/>
  <c r="V26" i="65"/>
  <c r="F53" i="65"/>
  <c r="U26" i="65"/>
  <c r="W26" i="65"/>
  <c r="T26" i="65"/>
  <c r="B53" i="65"/>
  <c r="V25" i="65"/>
  <c r="F52" i="65" s="1"/>
  <c r="U25" i="65"/>
  <c r="G52" i="65" s="1"/>
  <c r="T25" i="65"/>
  <c r="B52" i="65"/>
  <c r="V24" i="65"/>
  <c r="F51" i="65"/>
  <c r="U24" i="65"/>
  <c r="G51" i="65"/>
  <c r="T24" i="65"/>
  <c r="B51" i="65"/>
  <c r="V23" i="65"/>
  <c r="F50" i="65"/>
  <c r="U23" i="65"/>
  <c r="G50" i="65"/>
  <c r="T23" i="65"/>
  <c r="B50" i="65"/>
  <c r="V22" i="65"/>
  <c r="F49" i="65" s="1"/>
  <c r="U22" i="65"/>
  <c r="W22" i="65" s="1"/>
  <c r="T22" i="65"/>
  <c r="B49" i="65"/>
  <c r="V21" i="65"/>
  <c r="F48" i="65"/>
  <c r="U21" i="65"/>
  <c r="W21" i="65"/>
  <c r="T21" i="65"/>
  <c r="B48" i="65"/>
  <c r="V20" i="65"/>
  <c r="R20" i="65"/>
  <c r="U20" i="65" s="1"/>
  <c r="Q20" i="65"/>
  <c r="P20" i="65"/>
  <c r="O20" i="65"/>
  <c r="U19" i="65"/>
  <c r="N20" i="65"/>
  <c r="M20" i="65"/>
  <c r="L20" i="65"/>
  <c r="U18" i="65"/>
  <c r="K16" i="54"/>
  <c r="K20" i="65"/>
  <c r="J20" i="65"/>
  <c r="I20" i="65"/>
  <c r="U17" i="65" s="1"/>
  <c r="H20" i="65"/>
  <c r="G20" i="65"/>
  <c r="V19" i="65"/>
  <c r="B19" i="65"/>
  <c r="V18" i="65"/>
  <c r="B18" i="65"/>
  <c r="V17" i="65"/>
  <c r="R17" i="65"/>
  <c r="T20" i="65"/>
  <c r="B47" i="65"/>
  <c r="Q17" i="65"/>
  <c r="P17" i="65"/>
  <c r="O17" i="65"/>
  <c r="T19" i="65"/>
  <c r="B46" i="65"/>
  <c r="N17" i="65"/>
  <c r="M17" i="65"/>
  <c r="L17" i="65"/>
  <c r="T18" i="65"/>
  <c r="K17" i="65"/>
  <c r="J17" i="65"/>
  <c r="I17" i="65"/>
  <c r="T17" i="65"/>
  <c r="B44" i="65"/>
  <c r="H17" i="65"/>
  <c r="G17" i="65"/>
  <c r="S14" i="65"/>
  <c r="S15" i="65"/>
  <c r="A14" i="65"/>
  <c r="V16" i="54"/>
  <c r="S13" i="65"/>
  <c r="A10" i="65"/>
  <c r="E16" i="54"/>
  <c r="V28" i="64"/>
  <c r="F55" i="64" s="1"/>
  <c r="U28" i="64"/>
  <c r="G55" i="64"/>
  <c r="T28" i="64"/>
  <c r="B55" i="64"/>
  <c r="V27" i="64"/>
  <c r="F54" i="64"/>
  <c r="U27" i="64"/>
  <c r="G54" i="64"/>
  <c r="T27" i="64"/>
  <c r="B54" i="64"/>
  <c r="V26" i="64"/>
  <c r="F53" i="64"/>
  <c r="U26" i="64"/>
  <c r="W26" i="64"/>
  <c r="T26" i="64"/>
  <c r="B53" i="64"/>
  <c r="V25" i="64"/>
  <c r="F52" i="64" s="1"/>
  <c r="U25" i="64"/>
  <c r="R14" i="54" s="1"/>
  <c r="G52" i="64"/>
  <c r="T25" i="64"/>
  <c r="B52" i="64"/>
  <c r="V24" i="64"/>
  <c r="F51" i="64"/>
  <c r="U24" i="64"/>
  <c r="G51" i="64"/>
  <c r="T24" i="64"/>
  <c r="B51" i="64"/>
  <c r="V23" i="64"/>
  <c r="F50" i="64"/>
  <c r="U23" i="64"/>
  <c r="G50" i="64"/>
  <c r="T23" i="64"/>
  <c r="B50" i="64"/>
  <c r="V22" i="64"/>
  <c r="F49" i="64" s="1"/>
  <c r="U22" i="64"/>
  <c r="V29" i="64" s="1"/>
  <c r="T22" i="64"/>
  <c r="B49" i="64"/>
  <c r="V21" i="64"/>
  <c r="F48" i="64"/>
  <c r="U21" i="64"/>
  <c r="W21" i="64"/>
  <c r="T21" i="64"/>
  <c r="B48" i="64"/>
  <c r="V20" i="64"/>
  <c r="U20" i="64"/>
  <c r="Q20" i="64"/>
  <c r="P20" i="64"/>
  <c r="U19" i="64"/>
  <c r="N20" i="64"/>
  <c r="M20" i="64"/>
  <c r="U18" i="64"/>
  <c r="K20" i="64"/>
  <c r="J20" i="64"/>
  <c r="I20" i="64"/>
  <c r="U17" i="64" s="1"/>
  <c r="H20" i="64"/>
  <c r="G20" i="64"/>
  <c r="V19" i="64"/>
  <c r="B19" i="64"/>
  <c r="V18" i="64"/>
  <c r="B18" i="64"/>
  <c r="V17" i="64"/>
  <c r="F44" i="64" s="1"/>
  <c r="R17" i="64"/>
  <c r="T20" i="64"/>
  <c r="B47" i="64"/>
  <c r="Q17" i="64"/>
  <c r="P17" i="64"/>
  <c r="O17" i="64"/>
  <c r="T19" i="64"/>
  <c r="B46" i="64"/>
  <c r="N17" i="64"/>
  <c r="M17" i="64"/>
  <c r="L17" i="64"/>
  <c r="T18" i="64"/>
  <c r="K17" i="64"/>
  <c r="J17" i="64"/>
  <c r="I17" i="64"/>
  <c r="T17" i="64"/>
  <c r="B44" i="64"/>
  <c r="H17" i="64"/>
  <c r="G17" i="64"/>
  <c r="S14" i="64"/>
  <c r="S15" i="64"/>
  <c r="A14" i="64"/>
  <c r="V14" i="54"/>
  <c r="S13" i="64"/>
  <c r="A10" i="64"/>
  <c r="E14" i="54"/>
  <c r="U22" i="54"/>
  <c r="B49" i="69"/>
  <c r="R15" i="54"/>
  <c r="U24" i="67"/>
  <c r="G51" i="67"/>
  <c r="J17" i="54"/>
  <c r="S25" i="54"/>
  <c r="T18" i="72"/>
  <c r="U17" i="67"/>
  <c r="G44" i="67"/>
  <c r="U20" i="67"/>
  <c r="M20" i="54"/>
  <c r="T19" i="68"/>
  <c r="B46" i="68"/>
  <c r="B49" i="68"/>
  <c r="U18" i="70"/>
  <c r="K26" i="54"/>
  <c r="N15" i="54"/>
  <c r="S24" i="54"/>
  <c r="U19" i="71"/>
  <c r="L28" i="54"/>
  <c r="U17" i="70"/>
  <c r="G44" i="70"/>
  <c r="S23" i="54"/>
  <c r="T19" i="71"/>
  <c r="B46" i="71"/>
  <c r="T25" i="71"/>
  <c r="B52" i="71"/>
  <c r="S15" i="72"/>
  <c r="S15" i="66"/>
  <c r="B54" i="66"/>
  <c r="U28" i="67"/>
  <c r="G55" i="67"/>
  <c r="T17" i="68"/>
  <c r="B44" i="68"/>
  <c r="G53" i="69"/>
  <c r="N17" i="54"/>
  <c r="M22" i="54"/>
  <c r="L25" i="54"/>
  <c r="S15" i="71"/>
  <c r="R17" i="54"/>
  <c r="U19" i="72"/>
  <c r="L30" i="54"/>
  <c r="U20" i="72"/>
  <c r="M30" i="54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6" i="72"/>
  <c r="W28" i="72"/>
  <c r="K30" i="54"/>
  <c r="O30" i="54"/>
  <c r="S30" i="54"/>
  <c r="M31" i="54"/>
  <c r="G51" i="71"/>
  <c r="Q28" i="54"/>
  <c r="U20" i="71"/>
  <c r="M28" i="54"/>
  <c r="U25" i="71"/>
  <c r="G52" i="7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P29" i="54"/>
  <c r="T29" i="54"/>
  <c r="O29" i="54"/>
  <c r="K28" i="54"/>
  <c r="O28" i="54"/>
  <c r="S28" i="54"/>
  <c r="G53" i="70"/>
  <c r="S26" i="54"/>
  <c r="G51" i="70"/>
  <c r="Q26" i="54"/>
  <c r="U20" i="70"/>
  <c r="M26" i="54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/>
  <c r="G54" i="67"/>
  <c r="O20" i="54"/>
  <c r="U19" i="67"/>
  <c r="L20" i="54"/>
  <c r="G50" i="67"/>
  <c r="Q21" i="54"/>
  <c r="U21" i="54"/>
  <c r="T19" i="67"/>
  <c r="B46" i="67"/>
  <c r="S20" i="54"/>
  <c r="T18" i="67"/>
  <c r="B45" i="67"/>
  <c r="W18" i="67"/>
  <c r="J20" i="54"/>
  <c r="N20" i="54"/>
  <c r="R20" i="54"/>
  <c r="P21" i="54"/>
  <c r="T21" i="54"/>
  <c r="M21" i="54"/>
  <c r="W21" i="67"/>
  <c r="W22" i="67"/>
  <c r="W23" i="67"/>
  <c r="W24" i="67"/>
  <c r="W25" i="67"/>
  <c r="W26" i="67"/>
  <c r="W27" i="67"/>
  <c r="W28" i="67"/>
  <c r="B52" i="67"/>
  <c r="J21" i="54"/>
  <c r="N21" i="54"/>
  <c r="B53" i="67"/>
  <c r="Q20" i="54"/>
  <c r="U20" i="54"/>
  <c r="O21" i="54"/>
  <c r="O19" i="54"/>
  <c r="B44" i="66"/>
  <c r="J19" i="54"/>
  <c r="S19" i="54"/>
  <c r="N19" i="54"/>
  <c r="R19" i="54"/>
  <c r="B50" i="66"/>
  <c r="L19" i="54"/>
  <c r="K19" i="54"/>
  <c r="W21" i="66"/>
  <c r="W22" i="66"/>
  <c r="M19" i="54"/>
  <c r="Q19" i="54"/>
  <c r="U19" i="54"/>
  <c r="G44" i="66"/>
  <c r="J18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53" i="65"/>
  <c r="B45" i="65"/>
  <c r="K17" i="54"/>
  <c r="S16" i="54"/>
  <c r="M17" i="54"/>
  <c r="Q17" i="54"/>
  <c r="U17" i="54"/>
  <c r="T16" i="54"/>
  <c r="Q16" i="54"/>
  <c r="O17" i="54"/>
  <c r="S17" i="54"/>
  <c r="P16" i="54"/>
  <c r="N16" i="54"/>
  <c r="L17" i="54"/>
  <c r="P17" i="54"/>
  <c r="T17" i="54"/>
  <c r="G53" i="64"/>
  <c r="N14" i="54"/>
  <c r="B45" i="64"/>
  <c r="K15" i="54"/>
  <c r="P14" i="54"/>
  <c r="T14" i="54"/>
  <c r="L15" i="54"/>
  <c r="P15" i="54"/>
  <c r="T15" i="54"/>
  <c r="Q14" i="54"/>
  <c r="U14" i="54"/>
  <c r="M15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G46" i="66"/>
  <c r="W23" i="66"/>
  <c r="W24" i="66"/>
  <c r="V29" i="66"/>
  <c r="G45" i="66"/>
  <c r="W23" i="65"/>
  <c r="W24" i="65"/>
  <c r="W27" i="65"/>
  <c r="G48" i="65"/>
  <c r="W23" i="64"/>
  <c r="W24" i="64"/>
  <c r="W25" i="64"/>
  <c r="W27" i="64"/>
  <c r="W28" i="64"/>
  <c r="G48" i="64"/>
  <c r="R28" i="54"/>
  <c r="K21" i="54"/>
  <c r="J26" i="54"/>
  <c r="G47" i="70"/>
  <c r="W29" i="67"/>
  <c r="W30" i="66"/>
  <c r="W19" i="67"/>
  <c r="W30" i="67"/>
  <c r="W18" i="70"/>
  <c r="J23" i="54"/>
  <c r="L29" i="54"/>
  <c r="B45" i="72"/>
  <c r="K31" i="54"/>
  <c r="L21" i="54"/>
  <c r="V29" i="72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V29" i="67"/>
  <c r="W29" i="66"/>
  <c r="W30" i="70"/>
  <c r="W29" i="70"/>
  <c r="W30" i="69"/>
  <c r="W29" i="69"/>
  <c r="W30" i="68"/>
  <c r="W29" i="68"/>
  <c r="B23" i="67"/>
  <c r="B23" i="66"/>
  <c r="W29" i="72"/>
  <c r="W30" i="72"/>
  <c r="W29" i="71"/>
  <c r="W30" i="71"/>
  <c r="B23" i="70"/>
  <c r="B23" i="69"/>
  <c r="B23" i="68"/>
  <c r="B23" i="72"/>
  <c r="B23" i="71"/>
  <c r="C12" i="54"/>
  <c r="D12" i="54"/>
  <c r="W12" i="54"/>
  <c r="H20" i="53"/>
  <c r="I20" i="53"/>
  <c r="U17" i="53" s="1"/>
  <c r="J20" i="53"/>
  <c r="K20" i="53"/>
  <c r="U21" i="53"/>
  <c r="G48" i="53"/>
  <c r="M20" i="53"/>
  <c r="N20" i="53"/>
  <c r="P20" i="53"/>
  <c r="Q20" i="53"/>
  <c r="G20" i="53"/>
  <c r="U22" i="53"/>
  <c r="O12" i="54" s="1"/>
  <c r="U23" i="53"/>
  <c r="G50" i="53"/>
  <c r="U24" i="53"/>
  <c r="G51" i="53"/>
  <c r="U25" i="53"/>
  <c r="R12" i="54" s="1"/>
  <c r="G52" i="53"/>
  <c r="U26" i="53"/>
  <c r="G53" i="53"/>
  <c r="U27" i="53"/>
  <c r="G54" i="53"/>
  <c r="U28" i="53"/>
  <c r="W28" i="53" s="1"/>
  <c r="G55" i="53"/>
  <c r="V20" i="53"/>
  <c r="V19" i="53"/>
  <c r="V18" i="53"/>
  <c r="V17" i="53"/>
  <c r="F44" i="53" s="1"/>
  <c r="V22" i="53"/>
  <c r="F49" i="53" s="1"/>
  <c r="V21" i="53"/>
  <c r="F48" i="53"/>
  <c r="R17" i="53"/>
  <c r="T28" i="53"/>
  <c r="B55" i="53"/>
  <c r="O17" i="53"/>
  <c r="T25" i="53"/>
  <c r="B52" i="53"/>
  <c r="L17" i="53"/>
  <c r="I17" i="53"/>
  <c r="V28" i="53"/>
  <c r="F55" i="53" s="1"/>
  <c r="V27" i="53"/>
  <c r="F54" i="53"/>
  <c r="V26" i="53"/>
  <c r="F53" i="53"/>
  <c r="V25" i="53"/>
  <c r="F52" i="53" s="1"/>
  <c r="V24" i="53"/>
  <c r="F51" i="53"/>
  <c r="V23" i="53"/>
  <c r="F50" i="53"/>
  <c r="N12" i="54"/>
  <c r="R13" i="54"/>
  <c r="U12" i="54"/>
  <c r="Q12" i="54"/>
  <c r="U13" i="54"/>
  <c r="T12" i="54"/>
  <c r="P12" i="54"/>
  <c r="S12" i="54"/>
  <c r="W27" i="53"/>
  <c r="W26" i="53"/>
  <c r="W24" i="53"/>
  <c r="W23" i="53"/>
  <c r="U18" i="53"/>
  <c r="T19" i="53"/>
  <c r="T22" i="53"/>
  <c r="B49" i="53"/>
  <c r="U20" i="53"/>
  <c r="U19" i="53"/>
  <c r="B19" i="53"/>
  <c r="B18" i="53"/>
  <c r="Q17" i="53"/>
  <c r="T27" i="53"/>
  <c r="B54" i="53"/>
  <c r="P17" i="53"/>
  <c r="T26" i="53"/>
  <c r="B53" i="53"/>
  <c r="N17" i="53"/>
  <c r="T24" i="53"/>
  <c r="B51" i="53"/>
  <c r="M17" i="53"/>
  <c r="T23" i="53"/>
  <c r="B50" i="53"/>
  <c r="K17" i="53"/>
  <c r="J17" i="53"/>
  <c r="H17" i="53"/>
  <c r="G17" i="53"/>
  <c r="S14" i="53"/>
  <c r="A14" i="53"/>
  <c r="V12" i="54"/>
  <c r="S13" i="53"/>
  <c r="A10" i="53"/>
  <c r="E12" i="54"/>
  <c r="L13" i="54"/>
  <c r="B46" i="53"/>
  <c r="Q13" i="54"/>
  <c r="O13" i="54"/>
  <c r="T13" i="54"/>
  <c r="S13" i="54"/>
  <c r="P13" i="54"/>
  <c r="W21" i="53"/>
  <c r="T18" i="53"/>
  <c r="T17" i="53"/>
  <c r="T20" i="53"/>
  <c r="T21" i="53"/>
  <c r="S15" i="53"/>
  <c r="B44" i="53"/>
  <c r="K13" i="54"/>
  <c r="B45" i="53"/>
  <c r="N13" i="54"/>
  <c r="B48" i="53"/>
  <c r="M13" i="54"/>
  <c r="B47" i="53"/>
  <c r="W18" i="65" l="1"/>
  <c r="L16" i="54"/>
  <c r="W25" i="65"/>
  <c r="W19" i="65"/>
  <c r="R16" i="54"/>
  <c r="W20" i="65"/>
  <c r="M16" i="54"/>
  <c r="V29" i="65"/>
  <c r="W28" i="65"/>
  <c r="U16" i="54"/>
  <c r="O16" i="54"/>
  <c r="G49" i="65"/>
  <c r="W22" i="64"/>
  <c r="G49" i="64"/>
  <c r="G44" i="64"/>
  <c r="W18" i="64"/>
  <c r="J14" i="54"/>
  <c r="W20" i="64"/>
  <c r="W19" i="64"/>
  <c r="V29" i="53"/>
  <c r="W22" i="53"/>
  <c r="G49" i="53"/>
  <c r="W20" i="53"/>
  <c r="W25" i="53"/>
  <c r="W19" i="53"/>
  <c r="G44" i="53"/>
  <c r="W18" i="53"/>
  <c r="W29" i="65" l="1"/>
  <c r="W30" i="65"/>
  <c r="B23" i="65" s="1"/>
  <c r="W29" i="64"/>
  <c r="W30" i="64"/>
  <c r="B23" i="64" s="1"/>
  <c r="W29" i="53"/>
  <c r="W30" i="53"/>
  <c r="B23" i="53" s="1"/>
</calcChain>
</file>

<file path=xl/sharedStrings.xml><?xml version="1.0" encoding="utf-8"?>
<sst xmlns="http://schemas.openxmlformats.org/spreadsheetml/2006/main" count="516" uniqueCount="109">
  <si>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</si>
  <si>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</si>
  <si>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</si>
  <si>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</si>
  <si>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</si>
  <si>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</si>
  <si>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</si>
  <si>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</si>
  <si>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</si>
  <si>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</si>
  <si>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</si>
  <si>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</si>
  <si>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</si>
  <si>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</si>
  <si>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</si>
  <si>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</si>
  <si>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</si>
  <si>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</si>
  <si>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</si>
  <si>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</si>
  <si>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</si>
  <si>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</si>
  <si>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</si>
  <si>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</si>
  <si>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</si>
  <si>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</si>
  <si>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</si>
  <si>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</si>
  <si>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</si>
  <si>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</si>
  <si>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</si>
  <si>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</si>
  <si>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</si>
  <si>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</si>
  <si>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</si>
  <si>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</si>
  <si>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</si>
  <si>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</si>
  <si>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</si>
  <si>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</si>
  <si>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</si>
  <si>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</si>
  <si>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</si>
  <si>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</si>
  <si>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</si>
  <si>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</si>
  <si>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</si>
  <si>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</si>
  <si>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</si>
  <si>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</si>
  <si>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</si>
  <si>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</si>
  <si>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</si>
  <si>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</si>
  <si>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</si>
  <si>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</si>
  <si>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</si>
  <si>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</si>
  <si>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</si>
  <si>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</si>
  <si>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</si>
  <si>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</si>
  <si>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</si>
  <si>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</si>
  <si>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</si>
  <si>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</si>
  <si>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</si>
  <si>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</si>
  <si>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</si>
  <si>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</si>
  <si>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</si>
  <si>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</si>
  <si>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</si>
  <si>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</si>
  <si>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</si>
  <si>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</si>
  <si>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</si>
  <si>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</si>
  <si>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</si>
  <si>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</si>
  <si>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</si>
  <si>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</si>
  <si>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</si>
  <si>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</si>
  <si>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</si>
  <si>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</si>
  <si>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</si>
  <si>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</si>
  <si>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</si>
  <si>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</si>
  <si>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</si>
  <si>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</si>
  <si>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</si>
  <si>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</si>
  <si>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</si>
  <si>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</si>
  <si>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</si>
  <si>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</si>
  <si>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PROGRAMA MEJORAMIENTO DE VIVIENDA</t>
  </si>
  <si>
    <t>PENDIENTE</t>
  </si>
  <si>
    <t>PENDIENTE AJUSTAR META A 3 TRIMESTRE</t>
  </si>
  <si>
    <t>100% (45.000 M2)</t>
  </si>
  <si>
    <t>META AÑO 2020: 45.000 M2, EN EL PRIMER TRIMESTRE  DE 2020 SE EJECUTARON 1.500 M2, QUE EQUIVALEN A 3.3% DE LA META.</t>
  </si>
  <si>
    <t>NO SE CUMPLIÓ CON LA META PROGRAMADA PARA EL PRIMER TRIMESTRE 2020.</t>
  </si>
  <si>
    <t>AÑO: 2020</t>
  </si>
  <si>
    <t>10.000 M2 = 100%</t>
  </si>
  <si>
    <t xml:space="preserve">META AÑO 2020: 10.000 M2, EN EL PRIMER TRIMESTRE  DE 2020 SE EJECUTARON 8.000 M2, PARA UN AVANCE DE 80%.  </t>
  </si>
  <si>
    <t>SE CUMPLIÓ Y SE REBASÓ LA META EN EL PRIMER TRIMESTRE</t>
  </si>
  <si>
    <t>INDICADOR INACTIVO ESTA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</si>
</sst>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9" fontId="2" fillId="6" borderId="11" xfId="0" applyNumberFormat="1" applyFont="1" applyFill="1" applyBorder="1" applyAlignment="1" applyProtection="1">
      <alignment horizontal="center" vertical="center" wrapText="1"/>
    </xf>
    <xf numFmtId="0" fontId="25" fillId="6" borderId="11" xfId="0" applyFont="1" applyFill="1" applyBorder="1" applyAlignment="1" applyProtection="1">
      <alignment horizontal="center" vertical="center" wrapText="1"/>
    </xf>
    <xf numFmtId="0" fontId="25" fillId="5" borderId="11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9" fontId="17" fillId="0" borderId="27" xfId="0" applyNumberFormat="1" applyFont="1" applyFill="1" applyBorder="1" applyAlignment="1" applyProtection="1">
      <alignment horizontal="center" vertical="center" wrapText="1"/>
    </xf>
    <xf numFmtId="9" fontId="17" fillId="0" borderId="10" xfId="0" applyNumberFormat="1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3.3333333333333333E-2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962896"/>
        <c:axId val="251309240"/>
        <c:axId val="0"/>
      </c:bar3DChart>
      <c:catAx>
        <c:axId val="25196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09240"/>
        <c:crosses val="autoZero"/>
        <c:auto val="1"/>
        <c:lblAlgn val="ctr"/>
        <c:lblOffset val="100"/>
        <c:noMultiLvlLbl val="0"/>
      </c:catAx>
      <c:valAx>
        <c:axId val="25130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96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34864"/>
        <c:axId val="251737216"/>
        <c:axId val="0"/>
      </c:bar3DChart>
      <c:catAx>
        <c:axId val="25173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737216"/>
        <c:crosses val="autoZero"/>
        <c:auto val="1"/>
        <c:lblAlgn val="ctr"/>
        <c:lblOffset val="100"/>
        <c:noMultiLvlLbl val="0"/>
      </c:catAx>
      <c:valAx>
        <c:axId val="25173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73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335808"/>
        <c:axId val="251336984"/>
        <c:axId val="0"/>
      </c:bar3DChart>
      <c:catAx>
        <c:axId val="251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6984"/>
        <c:crosses val="autoZero"/>
        <c:auto val="1"/>
        <c:lblAlgn val="ctr"/>
        <c:lblOffset val="100"/>
        <c:noMultiLvlLbl val="0"/>
      </c:catAx>
      <c:valAx>
        <c:axId val="25133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335024"/>
        <c:axId val="251333456"/>
        <c:axId val="0"/>
      </c:bar3DChart>
      <c:catAx>
        <c:axId val="25133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3456"/>
        <c:crosses val="autoZero"/>
        <c:auto val="1"/>
        <c:lblAlgn val="ctr"/>
        <c:lblOffset val="100"/>
        <c:noMultiLvlLbl val="0"/>
      </c:catAx>
      <c:valAx>
        <c:axId val="25133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335416"/>
        <c:axId val="251336592"/>
        <c:axId val="0"/>
      </c:bar3DChart>
      <c:catAx>
        <c:axId val="25133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6592"/>
        <c:crosses val="autoZero"/>
        <c:auto val="1"/>
        <c:lblAlgn val="ctr"/>
        <c:lblOffset val="100"/>
        <c:noMultiLvlLbl val="0"/>
      </c:catAx>
      <c:valAx>
        <c:axId val="2513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33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21736"/>
        <c:axId val="252922128"/>
        <c:axId val="0"/>
      </c:bar3DChart>
      <c:catAx>
        <c:axId val="2529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22128"/>
        <c:crosses val="autoZero"/>
        <c:auto val="1"/>
        <c:lblAlgn val="ctr"/>
        <c:lblOffset val="100"/>
        <c:noMultiLvlLbl val="0"/>
      </c:catAx>
      <c:valAx>
        <c:axId val="2529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2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20952"/>
        <c:axId val="252923304"/>
        <c:axId val="0"/>
      </c:bar3DChart>
      <c:catAx>
        <c:axId val="25292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23304"/>
        <c:crosses val="autoZero"/>
        <c:auto val="1"/>
        <c:lblAlgn val="ctr"/>
        <c:lblOffset val="100"/>
        <c:noMultiLvlLbl val="0"/>
      </c:catAx>
      <c:valAx>
        <c:axId val="2529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20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22912"/>
        <c:axId val="252918992"/>
        <c:axId val="0"/>
      </c:bar3DChart>
      <c:catAx>
        <c:axId val="2529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18992"/>
        <c:crosses val="autoZero"/>
        <c:auto val="1"/>
        <c:lblAlgn val="ctr"/>
        <c:lblOffset val="100"/>
        <c:noMultiLvlLbl val="0"/>
      </c:catAx>
      <c:valAx>
        <c:axId val="25291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17032"/>
        <c:axId val="252919776"/>
        <c:axId val="0"/>
      </c:bar3DChart>
      <c:catAx>
        <c:axId val="25291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19776"/>
        <c:crosses val="autoZero"/>
        <c:auto val="1"/>
        <c:lblAlgn val="ctr"/>
        <c:lblOffset val="100"/>
        <c:noMultiLvlLbl val="0"/>
      </c:catAx>
      <c:valAx>
        <c:axId val="2529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291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33296"/>
        <c:axId val="251734472"/>
        <c:axId val="0"/>
      </c:bar3DChart>
      <c:catAx>
        <c:axId val="25173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734472"/>
        <c:crosses val="autoZero"/>
        <c:auto val="1"/>
        <c:lblAlgn val="ctr"/>
        <c:lblOffset val="100"/>
        <c:noMultiLvlLbl val="0"/>
      </c:catAx>
      <c:valAx>
        <c:axId val="25173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173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423583</xdr:colOff>
      <xdr:row>0</xdr:row>
      <xdr:rowOff>78442</xdr:rowOff>
    </xdr:from>
    <xdr:to>
      <xdr:col>11</xdr:col>
      <xdr:colOff>291353</xdr:colOff>
      <xdr:row>3</xdr:row>
      <xdr:rowOff>302559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3" y="78442"/>
          <a:ext cx="8585946" cy="13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313763</xdr:colOff>
      <xdr:row>31</xdr:row>
      <xdr:rowOff>168088</xdr:rowOff>
    </xdr:from>
    <xdr:to>
      <xdr:col>11</xdr:col>
      <xdr:colOff>481852</xdr:colOff>
      <xdr:row>39</xdr:row>
      <xdr:rowOff>95810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3" y="13547912"/>
          <a:ext cx="8886265" cy="148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=""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=""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=""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=""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=""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=""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=""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=""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=""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=""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=""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=""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=""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=""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=""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=""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=""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=""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=""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=""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=""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=""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=""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=""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=""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=""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=""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=""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=""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=""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=""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=""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=""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=""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=""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=""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=""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=""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=""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=""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=""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=""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=""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=""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38620</xdr:rowOff>
    </xdr:from>
    <xdr:to>
      <xdr:col>17</xdr:col>
      <xdr:colOff>365610</xdr:colOff>
      <xdr:row>53</xdr:row>
      <xdr:rowOff>163694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=""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=""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=""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=""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=""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=""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=""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=""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=""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=""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=""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=""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=""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=""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=""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=""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=""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=""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=""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=""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=""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=""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200715</xdr:rowOff>
    </xdr:from>
    <xdr:to>
      <xdr:col>17</xdr:col>
      <xdr:colOff>365610</xdr:colOff>
      <xdr:row>53</xdr:row>
      <xdr:rowOff>335492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=""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=""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=""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=""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=""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=""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=""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=""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=""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=""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=""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=""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=""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=""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=""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=""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=""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=""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=""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=""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=""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=""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51</xdr:row>
      <xdr:rowOff>310619</xdr:rowOff>
    </xdr:from>
    <xdr:to>
      <xdr:col>17</xdr:col>
      <xdr:colOff>365610</xdr:colOff>
      <xdr:row>53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=""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=""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=""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=""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=""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=""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=""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=""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=""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=""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=""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=""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=""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=""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=""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=""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=""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=""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=""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=""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=""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=""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=""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=""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=""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=""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=""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=""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=""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=""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=""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=""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=""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=""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=""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=""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=""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=""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=""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=""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=""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=""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=""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=""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=""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=""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=""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=""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=""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=""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=""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=""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=""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=""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=""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=""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=""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=""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=""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=""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=""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=""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=""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=""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=""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=""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=""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=""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=""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=""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=""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=""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=""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=""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=""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=""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=""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=""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=""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=""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=""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=""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=""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=""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=""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=""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=""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=""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=""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=""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=""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=""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=""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=""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=""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=""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=""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=""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=""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=""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=""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=""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=""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=""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=""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=""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=""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=""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=""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=""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=""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=""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=""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=""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=""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=""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=""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=""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=""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=""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=""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=""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=""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=""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=""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=""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=""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=""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=""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=""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=""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=""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showWhiteSpace="0" view="pageBreakPreview" zoomScale="85" zoomScaleNormal="84" zoomScaleSheetLayoutView="85" workbookViewId="0">
      <selection activeCell="Q16" sqref="Q16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13.4257812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1" spans="1:23" ht="25.5" customHeight="1" x14ac:dyDescent="0.25"/>
    <row r="2" spans="1:23" ht="32.25" customHeight="1" x14ac:dyDescent="0.25"/>
    <row r="3" spans="1:23" ht="30.75" customHeight="1" x14ac:dyDescent="0.25">
      <c r="B3"/>
    </row>
    <row r="4" spans="1:23" ht="25.5" customHeight="1" x14ac:dyDescent="0.25"/>
    <row r="5" spans="1:23" x14ac:dyDescent="0.25">
      <c r="A5" s="3"/>
      <c r="D5" s="101" t="s">
        <v>92</v>
      </c>
      <c r="E5" s="101"/>
      <c r="F5" s="101"/>
      <c r="G5" s="101"/>
      <c r="H5" s="101"/>
      <c r="I5" s="101"/>
      <c r="J5" s="101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104</v>
      </c>
      <c r="E7" s="6"/>
      <c r="F7" s="5"/>
    </row>
    <row r="8" spans="1:23" s="70" customFormat="1" ht="12.75" customHeight="1" x14ac:dyDescent="0.25">
      <c r="A8" s="87" t="s">
        <v>23</v>
      </c>
      <c r="B8" s="90" t="s">
        <v>24</v>
      </c>
      <c r="C8" s="93" t="s">
        <v>16</v>
      </c>
      <c r="D8" s="96" t="s">
        <v>17</v>
      </c>
      <c r="E8" s="90" t="s">
        <v>18</v>
      </c>
      <c r="F8" s="90" t="s">
        <v>40</v>
      </c>
      <c r="G8" s="90" t="s">
        <v>20</v>
      </c>
      <c r="H8" s="90"/>
      <c r="I8" s="90"/>
      <c r="J8" s="102" t="s">
        <v>19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/>
      <c r="V8" s="90" t="s">
        <v>41</v>
      </c>
      <c r="W8" s="109" t="s">
        <v>21</v>
      </c>
    </row>
    <row r="9" spans="1:23" s="70" customFormat="1" ht="12.75" customHeight="1" x14ac:dyDescent="0.25">
      <c r="A9" s="88"/>
      <c r="B9" s="91"/>
      <c r="C9" s="94"/>
      <c r="D9" s="97"/>
      <c r="E9" s="99"/>
      <c r="F9" s="91"/>
      <c r="G9" s="91"/>
      <c r="H9" s="91"/>
      <c r="I9" s="91"/>
      <c r="J9" s="105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7"/>
      <c r="V9" s="91"/>
      <c r="W9" s="110"/>
    </row>
    <row r="10" spans="1:23" s="70" customFormat="1" ht="15.75" customHeight="1" x14ac:dyDescent="0.25">
      <c r="A10" s="88"/>
      <c r="B10" s="91"/>
      <c r="C10" s="94"/>
      <c r="D10" s="97"/>
      <c r="E10" s="99"/>
      <c r="F10" s="91"/>
      <c r="G10" s="112" t="s">
        <v>42</v>
      </c>
      <c r="H10" s="112" t="s">
        <v>43</v>
      </c>
      <c r="I10" s="112" t="s">
        <v>44</v>
      </c>
      <c r="J10" s="94" t="s">
        <v>45</v>
      </c>
      <c r="K10" s="94" t="s">
        <v>46</v>
      </c>
      <c r="L10" s="94" t="s">
        <v>47</v>
      </c>
      <c r="M10" s="94" t="s">
        <v>48</v>
      </c>
      <c r="N10" s="94" t="s">
        <v>49</v>
      </c>
      <c r="O10" s="94" t="s">
        <v>50</v>
      </c>
      <c r="P10" s="94" t="s">
        <v>51</v>
      </c>
      <c r="Q10" s="94" t="s">
        <v>52</v>
      </c>
      <c r="R10" s="94" t="s">
        <v>53</v>
      </c>
      <c r="S10" s="94" t="s">
        <v>54</v>
      </c>
      <c r="T10" s="94" t="s">
        <v>55</v>
      </c>
      <c r="U10" s="94" t="s">
        <v>56</v>
      </c>
      <c r="V10" s="91"/>
      <c r="W10" s="110"/>
    </row>
    <row r="11" spans="1:23" s="70" customFormat="1" ht="37.5" customHeight="1" thickBot="1" x14ac:dyDescent="0.3">
      <c r="A11" s="89"/>
      <c r="B11" s="92"/>
      <c r="C11" s="95"/>
      <c r="D11" s="98"/>
      <c r="E11" s="100"/>
      <c r="F11" s="108"/>
      <c r="G11" s="112"/>
      <c r="H11" s="112"/>
      <c r="I11" s="112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108"/>
      <c r="W11" s="111"/>
    </row>
    <row r="12" spans="1:23" ht="57" customHeight="1" x14ac:dyDescent="0.25">
      <c r="A12" s="136" t="s">
        <v>73</v>
      </c>
      <c r="B12" s="143" t="s">
        <v>90</v>
      </c>
      <c r="C12" s="113" t="str">
        <f>Indicador1!$F$6</f>
        <v>INDICADOR 1: VIAS NUEVAS CONSTRUIDAS</v>
      </c>
      <c r="D12" s="127" t="str">
        <f>Indicador1!$D$9</f>
        <v>M2 de construccion de vias nuevas ejecutadas / M2 de construccion de vias nuevas contratadas x 100</v>
      </c>
      <c r="E12" s="128" t="str">
        <f>Indicador1!$A$10</f>
        <v>Eficacia</v>
      </c>
      <c r="F12" s="129" t="str">
        <f>Indicador1!$Q$9</f>
        <v>100% (45.000 M2)</v>
      </c>
      <c r="G12" s="137"/>
      <c r="H12" s="139"/>
      <c r="I12" s="141"/>
      <c r="J12" s="84">
        <f>Indicador1!$U$17</f>
        <v>3.3333333333333333E-2</v>
      </c>
      <c r="K12" s="79"/>
      <c r="L12" s="84"/>
      <c r="M12" s="79"/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21" t="str">
        <f>Indicador1!$A$14</f>
        <v>Trimestral</v>
      </c>
      <c r="W12" s="119" t="str">
        <f>Indicador1!$G$5</f>
        <v>ING. RAFAEL LAFONT DE SALES</v>
      </c>
    </row>
    <row r="13" spans="1:23" ht="48.75" customHeight="1" thickBot="1" x14ac:dyDescent="0.3">
      <c r="A13" s="136"/>
      <c r="B13" s="143"/>
      <c r="C13" s="114"/>
      <c r="D13" s="116"/>
      <c r="E13" s="118"/>
      <c r="F13" s="125"/>
      <c r="G13" s="138"/>
      <c r="H13" s="140"/>
      <c r="I13" s="142"/>
      <c r="J13" s="85" t="str">
        <f>Indicador1!$T$17</f>
        <v>1er Trimestre</v>
      </c>
      <c r="K13" s="80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22"/>
      <c r="W13" s="120"/>
    </row>
    <row r="14" spans="1:23" ht="49.5" customHeight="1" x14ac:dyDescent="0.25">
      <c r="A14" s="136"/>
      <c r="B14" s="143"/>
      <c r="C14" s="123" t="str">
        <f>Indicador2!$F$6</f>
        <v>INDICADOR 2: MANTENIMIENTO Y RECONSTRUCCION DE VIAS</v>
      </c>
      <c r="D14" s="115" t="str">
        <f>Indicador2!$D$9</f>
        <v>M2 de mantenimiento y reconstrucciòn de vias ejecutadas / M2 de mantenimiento y reconstruccion de vias contratadas x 100</v>
      </c>
      <c r="E14" s="117" t="str">
        <f>Indicador2!$A$10</f>
        <v>Eficacia</v>
      </c>
      <c r="F14" s="124" t="str">
        <f>Indicador2!$Q$9</f>
        <v>10.000 M2 = 100%</v>
      </c>
      <c r="G14" s="137"/>
      <c r="H14" s="139"/>
      <c r="I14" s="141"/>
      <c r="J14" s="79">
        <f>Indicador2!$U17</f>
        <v>0.8</v>
      </c>
      <c r="K14" s="79"/>
      <c r="L14" s="79"/>
      <c r="M14" s="79"/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6" t="str">
        <f>Indicador2!$A$14</f>
        <v>Trimestral</v>
      </c>
      <c r="W14" s="119" t="str">
        <f>Indicador2!$G$5</f>
        <v>ING. RAFAEL LAFONT DE SALES</v>
      </c>
    </row>
    <row r="15" spans="1:23" ht="38.25" customHeight="1" thickBot="1" x14ac:dyDescent="0.3">
      <c r="A15" s="136"/>
      <c r="B15" s="143"/>
      <c r="C15" s="114"/>
      <c r="D15" s="116"/>
      <c r="E15" s="118"/>
      <c r="F15" s="125"/>
      <c r="G15" s="138"/>
      <c r="H15" s="140"/>
      <c r="I15" s="142"/>
      <c r="J15" s="86" t="str">
        <f>Indicador2!$T17</f>
        <v>1er Trimestre</v>
      </c>
      <c r="K15" s="80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22"/>
      <c r="W15" s="120"/>
    </row>
    <row r="16" spans="1:23" ht="39" customHeight="1" x14ac:dyDescent="0.25">
      <c r="A16" s="136"/>
      <c r="B16" s="143"/>
      <c r="C16" s="113" t="str">
        <f>Indicador3!$F$6</f>
        <v>INDICADOR 3: MEJORAMIENTO DE VIVIENDA SALUDABLE</v>
      </c>
      <c r="D16" s="115" t="str">
        <f>Indicador3!$D$9</f>
        <v>Unidades de Mejoramiento de Vivienda Saludable Intervenidas / Unidades de Mejoramiento de Vivienda Saludable Contratadas x 100</v>
      </c>
      <c r="E16" s="117" t="str">
        <f>Indicador3!$A$10</f>
        <v>Eficacia</v>
      </c>
      <c r="F16" s="131" t="str">
        <f>Indicador3!$Q$9</f>
        <v>INDICADOR INACTIVO ESTA VIGENCIA 2020</v>
      </c>
      <c r="G16" s="76"/>
      <c r="H16" s="77"/>
      <c r="I16" s="78"/>
      <c r="J16" s="79" t="str">
        <f>Indicador3!$U$17</f>
        <v/>
      </c>
      <c r="K16" s="79" t="str">
        <f>Indicador3!$U$18</f>
        <v/>
      </c>
      <c r="L16" s="79" t="str">
        <f>Indicador3!$U$19</f>
        <v/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6" t="str">
        <f>Indicador3!$A$14</f>
        <v>Trimestral</v>
      </c>
      <c r="W16" s="119" t="str">
        <f>Indicador3!$G$5</f>
        <v>ING. RAFAEL LAFONT DE SALES</v>
      </c>
    </row>
    <row r="17" spans="1:23" ht="39" customHeight="1" thickBot="1" x14ac:dyDescent="0.3">
      <c r="A17" s="136"/>
      <c r="B17" s="143"/>
      <c r="C17" s="114"/>
      <c r="D17" s="116"/>
      <c r="E17" s="118"/>
      <c r="F17" s="13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22"/>
      <c r="W17" s="120"/>
    </row>
    <row r="18" spans="1:23" ht="39" customHeight="1" x14ac:dyDescent="0.25">
      <c r="A18" s="136"/>
      <c r="B18" s="143"/>
      <c r="C18" s="113" t="str">
        <f>Indicador4!$F$6</f>
        <v>INDICADOR 4</v>
      </c>
      <c r="D18" s="115">
        <f>Indicador4!$D$9</f>
        <v>0</v>
      </c>
      <c r="E18" s="117" t="str">
        <f>Indicador4!$A$10</f>
        <v>Eficacia</v>
      </c>
      <c r="F18" s="124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30" t="str">
        <f>Indicador4!$A$14</f>
        <v>Trimestral</v>
      </c>
      <c r="W18" s="119">
        <f>Indicador4!$G$5</f>
        <v>0</v>
      </c>
    </row>
    <row r="19" spans="1:23" ht="39" customHeight="1" thickBot="1" x14ac:dyDescent="0.3">
      <c r="A19" s="136"/>
      <c r="B19" s="143"/>
      <c r="C19" s="114"/>
      <c r="D19" s="116"/>
      <c r="E19" s="118"/>
      <c r="F19" s="125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22"/>
      <c r="W19" s="120"/>
    </row>
    <row r="20" spans="1:23" ht="39" customHeight="1" x14ac:dyDescent="0.25">
      <c r="A20" s="136"/>
      <c r="B20" s="143"/>
      <c r="C20" s="113" t="str">
        <f>Indicador5!$F$6</f>
        <v>INDICADOR 5</v>
      </c>
      <c r="D20" s="115">
        <f>Indicador5!$D$9</f>
        <v>0</v>
      </c>
      <c r="E20" s="117" t="str">
        <f>Indicador5!$A$10</f>
        <v>Efectividad</v>
      </c>
      <c r="F20" s="124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21" t="str">
        <f>Indicador5!$A$14</f>
        <v>Mensual</v>
      </c>
      <c r="W20" s="119">
        <f>Indicador5!$G$5</f>
        <v>0</v>
      </c>
    </row>
    <row r="21" spans="1:23" ht="39" customHeight="1" thickBot="1" x14ac:dyDescent="0.3">
      <c r="A21" s="136"/>
      <c r="B21" s="143"/>
      <c r="C21" s="114"/>
      <c r="D21" s="116"/>
      <c r="E21" s="118"/>
      <c r="F21" s="125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22"/>
      <c r="W21" s="120"/>
    </row>
    <row r="22" spans="1:23" ht="39" customHeight="1" x14ac:dyDescent="0.25">
      <c r="A22" s="136"/>
      <c r="B22" s="143"/>
      <c r="C22" s="113" t="str">
        <f>Indicador6!$F$6</f>
        <v>INDICADOR 6</v>
      </c>
      <c r="D22" s="133">
        <f>Indicador6!$D$9</f>
        <v>0</v>
      </c>
      <c r="E22" s="134" t="str">
        <f>Indicador6!$A$10</f>
        <v>Efectividad</v>
      </c>
      <c r="F22" s="135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21" t="str">
        <f>Indicador6!$A$14</f>
        <v>Cuatrimestral</v>
      </c>
      <c r="W22" s="119">
        <f>Indicador6!$G$5</f>
        <v>0</v>
      </c>
    </row>
    <row r="23" spans="1:23" ht="39" customHeight="1" thickBot="1" x14ac:dyDescent="0.3">
      <c r="A23" s="136"/>
      <c r="B23" s="143"/>
      <c r="C23" s="114"/>
      <c r="D23" s="116"/>
      <c r="E23" s="118"/>
      <c r="F23" s="125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22"/>
      <c r="W23" s="120"/>
    </row>
    <row r="24" spans="1:23" ht="39" customHeight="1" x14ac:dyDescent="0.25">
      <c r="A24" s="136"/>
      <c r="B24" s="143"/>
      <c r="C24" s="113" t="str">
        <f>Indicador7!$F$6</f>
        <v>INDICADOR 7</v>
      </c>
      <c r="D24" s="127">
        <f>Indicador7!$D$9</f>
        <v>0</v>
      </c>
      <c r="E24" s="128" t="str">
        <f>Indicador7!$A$10</f>
        <v>Eficacia</v>
      </c>
      <c r="F24" s="129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21" t="str">
        <f>Indicador7!$A$14</f>
        <v>Trimestral</v>
      </c>
      <c r="W24" s="119">
        <f>Indicador7!$G$5</f>
        <v>0</v>
      </c>
    </row>
    <row r="25" spans="1:23" ht="39" customHeight="1" thickBot="1" x14ac:dyDescent="0.3">
      <c r="A25" s="136"/>
      <c r="B25" s="143"/>
      <c r="C25" s="114"/>
      <c r="D25" s="116"/>
      <c r="E25" s="118"/>
      <c r="F25" s="125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22"/>
      <c r="W25" s="120"/>
    </row>
    <row r="26" spans="1:23" ht="39" customHeight="1" x14ac:dyDescent="0.25">
      <c r="A26" s="136"/>
      <c r="B26" s="143"/>
      <c r="C26" s="113" t="str">
        <f>Indicador8!$F$6</f>
        <v>INDICADOR 8</v>
      </c>
      <c r="D26" s="127">
        <f>Indicador8!$D$9</f>
        <v>0</v>
      </c>
      <c r="E26" s="128" t="str">
        <f>Indicador8!$A$10</f>
        <v>Efectividad</v>
      </c>
      <c r="F26" s="129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21" t="str">
        <f>Indicador8!$A$14</f>
        <v>Mensual</v>
      </c>
      <c r="W26" s="119">
        <f>Indicador8!$G$5</f>
        <v>0</v>
      </c>
    </row>
    <row r="27" spans="1:23" ht="39" customHeight="1" thickBot="1" x14ac:dyDescent="0.3">
      <c r="A27" s="136"/>
      <c r="B27" s="143"/>
      <c r="C27" s="114"/>
      <c r="D27" s="116"/>
      <c r="E27" s="118"/>
      <c r="F27" s="125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22"/>
      <c r="W27" s="120"/>
    </row>
    <row r="28" spans="1:23" ht="39" customHeight="1" x14ac:dyDescent="0.25">
      <c r="A28" s="136"/>
      <c r="B28" s="143"/>
      <c r="C28" s="113" t="str">
        <f>Indicador9!$F$6</f>
        <v>INDICADOR 9</v>
      </c>
      <c r="D28" s="127">
        <f>Indicador9!$D$9</f>
        <v>0</v>
      </c>
      <c r="E28" s="128" t="str">
        <f>Indicador9!$A$10</f>
        <v>Efectividad</v>
      </c>
      <c r="F28" s="129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21" t="str">
        <f>Indicador9!$A$14</f>
        <v>Mensual</v>
      </c>
      <c r="W28" s="119">
        <f>Indicador9!$G$5</f>
        <v>0</v>
      </c>
    </row>
    <row r="29" spans="1:23" ht="39" customHeight="1" thickBot="1" x14ac:dyDescent="0.3">
      <c r="A29" s="136"/>
      <c r="B29" s="143"/>
      <c r="C29" s="114"/>
      <c r="D29" s="116"/>
      <c r="E29" s="118"/>
      <c r="F29" s="125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22"/>
      <c r="W29" s="120"/>
    </row>
    <row r="30" spans="1:23" ht="39" customHeight="1" x14ac:dyDescent="0.25">
      <c r="A30" s="136"/>
      <c r="B30" s="143"/>
      <c r="C30" s="113" t="str">
        <f>Indicador10!$F$6</f>
        <v>INDICADOR 10</v>
      </c>
      <c r="D30" s="127">
        <f>Indicador10!$D$9</f>
        <v>0</v>
      </c>
      <c r="E30" s="128" t="str">
        <f>Indicador10!$A$10</f>
        <v>Efectividad</v>
      </c>
      <c r="F30" s="129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21" t="str">
        <f>Indicador10!$A$14</f>
        <v>Mensual</v>
      </c>
      <c r="W30" s="119">
        <f>Indicador10!$G$5</f>
        <v>0</v>
      </c>
    </row>
    <row r="31" spans="1:23" ht="39" customHeight="1" x14ac:dyDescent="0.25">
      <c r="A31" s="136"/>
      <c r="B31" s="143"/>
      <c r="C31" s="114"/>
      <c r="D31" s="116"/>
      <c r="E31" s="118"/>
      <c r="F31" s="125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22"/>
      <c r="W31" s="120"/>
    </row>
    <row r="32" spans="1:23" x14ac:dyDescent="0.25">
      <c r="C32" s="69"/>
    </row>
    <row r="33" spans="3:18" x14ac:dyDescent="0.25">
      <c r="C33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/>
    <hyperlink ref="C14" location="Indicador2!A1" display="Mantenimiento Preventivo"/>
    <hyperlink ref="C16" location="Indicador1!A1" display="Satisfaccion del cliente"/>
    <hyperlink ref="C18" location="Indicador1!A1" display="Satisfaccion del cliente"/>
    <hyperlink ref="C20" location="Indicador1!A1" display="Satisfaccion del cliente"/>
    <hyperlink ref="C22" location="Indicador1!A1" display="Satisfaccion del cliente"/>
    <hyperlink ref="C24" location="Indicador1!A1" display="Satisfaccion del cliente"/>
    <hyperlink ref="C26" location="Indicador1!A1" display="Satisfaccion del cliente"/>
    <hyperlink ref="C28" location="Indicador1!A1" display="Satisfaccion del cliente"/>
    <hyperlink ref="C30" location="Indicador1!A1" display="Satisfaccion del cliente"/>
    <hyperlink ref="C14:C15" location="Indicador2!Área_de_impresión" display="Indicador2!Área_de_impresión"/>
    <hyperlink ref="C12:C13" location="Indicador1!Área_de_impresión" display="Indicador1!Área_de_impresión"/>
    <hyperlink ref="C16:C17" location="Indicador3!Área_de_impresión" display="Indicador3!Área_de_impresión"/>
    <hyperlink ref="C18:C19" location="Indicador4!Área_de_impresión" display="Indicador4!Área_de_impresión"/>
    <hyperlink ref="C20:C21" location="Indicador5!Área_de_impresión" display="Indicador5!Área_de_impresión"/>
    <hyperlink ref="C22:C23" location="Indicador6!Área_de_impresión" display="Indicador6!Área_de_impresión"/>
    <hyperlink ref="C24:C25" location="Indicador7!Área_de_impresión" display="Indicador7!Área_de_impresión"/>
    <hyperlink ref="C26:C27" location="Indicador8!Área_de_impresión" display="Indicador8!Área_de_impresión"/>
    <hyperlink ref="C28:C29" location="Indicador9!Área_de_impresión" display="Indicador9!Área_de_impresión"/>
    <hyperlink ref="C30:C31" location="Indicador10!Área_de_impresión" display="Indicador10!Área_de_impresión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69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70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Z24" sqref="Z2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73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74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77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72" t="s">
        <v>26</v>
      </c>
      <c r="E8" s="172"/>
      <c r="F8" s="17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3.75" customHeight="1" x14ac:dyDescent="0.25">
      <c r="A9" s="20"/>
      <c r="B9" s="13"/>
      <c r="C9" s="16"/>
      <c r="D9" s="178" t="s">
        <v>78</v>
      </c>
      <c r="E9" s="179"/>
      <c r="F9" s="182" t="s">
        <v>25</v>
      </c>
      <c r="G9" s="184" t="s">
        <v>79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01" t="s">
        <v>101</v>
      </c>
      <c r="R9" s="202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80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3.3333333333333333E-2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49" t="str">
        <f>IF(G9="","",G9)</f>
        <v>M2 CONSTRUCCION VIAS NUEVAS EJECUTADAS</v>
      </c>
      <c r="C18" s="150"/>
      <c r="D18" s="150"/>
      <c r="E18" s="150"/>
      <c r="F18" s="150"/>
      <c r="G18" s="61"/>
      <c r="H18" s="61"/>
      <c r="I18" s="82">
        <v>1500</v>
      </c>
      <c r="J18" s="62"/>
      <c r="K18" s="62"/>
      <c r="L18" s="83"/>
      <c r="M18" s="62"/>
      <c r="N18" s="62"/>
      <c r="O18" s="83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</v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>D</v>
      </c>
    </row>
    <row r="19" spans="1:40" ht="19.5" customHeight="1" x14ac:dyDescent="0.25">
      <c r="A19" s="20"/>
      <c r="B19" s="149" t="str">
        <f>IF(G10="","",G10)</f>
        <v>M2 CONSTRUCCION VIAS NUEVAS CONTRATADAS</v>
      </c>
      <c r="C19" s="150"/>
      <c r="D19" s="150"/>
      <c r="E19" s="150"/>
      <c r="F19" s="150"/>
      <c r="G19" s="61"/>
      <c r="H19" s="61"/>
      <c r="I19" s="82">
        <v>45000</v>
      </c>
      <c r="J19" s="62"/>
      <c r="K19" s="62"/>
      <c r="L19" s="83"/>
      <c r="M19" s="62"/>
      <c r="N19" s="62"/>
      <c r="O19" s="83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</v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3.3333333333333333E-2</v>
      </c>
      <c r="J20" s="66" t="str">
        <f t="shared" si="1"/>
        <v/>
      </c>
      <c r="K20" s="66" t="str">
        <f t="shared" si="1"/>
        <v/>
      </c>
      <c r="L20" s="66"/>
      <c r="M20" s="66" t="str">
        <f t="shared" si="1"/>
        <v/>
      </c>
      <c r="N20" s="66" t="str">
        <f t="shared" si="1"/>
        <v/>
      </c>
      <c r="O20" s="66"/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A</v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>
        <v>0.25</v>
      </c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2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26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26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26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26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26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26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26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26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26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26" ht="44.2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0.25</v>
      </c>
      <c r="G44" s="74">
        <f>U17</f>
        <v>3.3333333333333333E-2</v>
      </c>
      <c r="H44" s="143" t="s">
        <v>102</v>
      </c>
      <c r="I44" s="143"/>
      <c r="J44" s="143"/>
      <c r="K44" s="143"/>
      <c r="L44" s="143"/>
      <c r="M44" s="143"/>
      <c r="N44" s="143" t="s">
        <v>103</v>
      </c>
      <c r="O44" s="143"/>
      <c r="P44" s="143"/>
      <c r="Q44" s="143"/>
      <c r="R44" s="143"/>
    </row>
    <row r="45" spans="1:26" ht="52.5" customHeight="1" x14ac:dyDescent="0.25">
      <c r="A45" s="27"/>
      <c r="B45" s="153" t="str">
        <f t="shared" ref="B45:B47" si="2">T18</f>
        <v>2do Trimestre</v>
      </c>
      <c r="C45" s="153"/>
      <c r="D45" s="153"/>
      <c r="E45" s="153"/>
      <c r="F45" s="74"/>
      <c r="G45" s="74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26" ht="48" customHeight="1" x14ac:dyDescent="0.25">
      <c r="A46" s="27"/>
      <c r="B46" s="153" t="str">
        <f t="shared" si="2"/>
        <v>3er Trimestre</v>
      </c>
      <c r="C46" s="153"/>
      <c r="D46" s="153"/>
      <c r="E46" s="153"/>
      <c r="F46" s="74"/>
      <c r="G46" s="74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Y46" s="18" t="s">
        <v>99</v>
      </c>
      <c r="Z46" s="18" t="s">
        <v>100</v>
      </c>
    </row>
    <row r="47" spans="1:26" ht="51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26" ht="30.75" customHeight="1" x14ac:dyDescent="0.25">
      <c r="A48" s="27"/>
      <c r="B48" s="153" t="str">
        <f t="shared" ref="B48:B55" si="3">T21</f>
        <v/>
      </c>
      <c r="C48" s="153"/>
      <c r="D48" s="153"/>
      <c r="E48" s="153"/>
      <c r="F48" s="74" t="str">
        <f t="shared" ref="F48:F55" si="4">V21</f>
        <v/>
      </c>
      <c r="G48" s="74" t="str">
        <f t="shared" ref="G48:G55" si="5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3"/>
        <v/>
      </c>
      <c r="C49" s="153"/>
      <c r="D49" s="153"/>
      <c r="E49" s="153"/>
      <c r="F49" s="74" t="str">
        <f t="shared" si="4"/>
        <v/>
      </c>
      <c r="G49" s="74" t="str">
        <f t="shared" si="5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3"/>
        <v/>
      </c>
      <c r="C50" s="153"/>
      <c r="D50" s="153"/>
      <c r="E50" s="153"/>
      <c r="F50" s="74" t="str">
        <f t="shared" si="4"/>
        <v/>
      </c>
      <c r="G50" s="74" t="str">
        <f t="shared" si="5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3"/>
        <v/>
      </c>
      <c r="C51" s="153"/>
      <c r="D51" s="153"/>
      <c r="E51" s="153"/>
      <c r="F51" s="74" t="str">
        <f t="shared" si="4"/>
        <v/>
      </c>
      <c r="G51" s="74" t="str">
        <f t="shared" si="5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3"/>
        <v/>
      </c>
      <c r="C52" s="153"/>
      <c r="D52" s="153"/>
      <c r="E52" s="153"/>
      <c r="F52" s="74" t="str">
        <f t="shared" si="4"/>
        <v/>
      </c>
      <c r="G52" s="74" t="str">
        <f t="shared" si="5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3"/>
        <v/>
      </c>
      <c r="C53" s="153"/>
      <c r="D53" s="153"/>
      <c r="E53" s="153"/>
      <c r="F53" s="74" t="str">
        <f t="shared" si="4"/>
        <v/>
      </c>
      <c r="G53" s="74" t="str">
        <f t="shared" si="5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3"/>
        <v/>
      </c>
      <c r="C54" s="153"/>
      <c r="D54" s="153"/>
      <c r="E54" s="153"/>
      <c r="F54" s="74" t="str">
        <f t="shared" si="4"/>
        <v/>
      </c>
      <c r="G54" s="74" t="str">
        <f t="shared" si="5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3"/>
        <v/>
      </c>
      <c r="C55" s="153"/>
      <c r="D55" s="153"/>
      <c r="E55" s="153"/>
      <c r="F55" s="74" t="str">
        <f t="shared" si="4"/>
        <v/>
      </c>
      <c r="G55" s="74" t="str">
        <f t="shared" si="5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7" t="s">
        <v>96</v>
      </c>
      <c r="O62" s="148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Y39" sqref="Y39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73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74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82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1.5" customHeight="1" x14ac:dyDescent="0.25">
      <c r="A9" s="20"/>
      <c r="B9" s="13"/>
      <c r="C9" s="68"/>
      <c r="D9" s="178" t="s">
        <v>83</v>
      </c>
      <c r="E9" s="179"/>
      <c r="F9" s="182" t="s">
        <v>25</v>
      </c>
      <c r="G9" s="184" t="s">
        <v>84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01" t="s">
        <v>105</v>
      </c>
      <c r="R9" s="202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85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9" t="str">
        <f>IF(G9="","",G9)</f>
        <v>M2 MANTENIMIENTO Y RECONSTRUCCION VIAS EJECUTADAS</v>
      </c>
      <c r="C18" s="150"/>
      <c r="D18" s="150"/>
      <c r="E18" s="150"/>
      <c r="F18" s="150"/>
      <c r="G18" s="61"/>
      <c r="H18" s="61"/>
      <c r="I18" s="82">
        <v>8000</v>
      </c>
      <c r="J18" s="62"/>
      <c r="K18" s="62"/>
      <c r="L18" s="83"/>
      <c r="M18" s="62"/>
      <c r="N18" s="62"/>
      <c r="O18" s="83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</v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>D</v>
      </c>
    </row>
    <row r="19" spans="1:40" ht="19.5" customHeight="1" x14ac:dyDescent="0.25">
      <c r="A19" s="20"/>
      <c r="B19" s="149" t="str">
        <f>IF(G10="","",G10)</f>
        <v>M2 MANTENIMIENTO Y RECONSTRUCCION VIAS CONTRATADAS</v>
      </c>
      <c r="C19" s="150"/>
      <c r="D19" s="150"/>
      <c r="E19" s="150"/>
      <c r="F19" s="150"/>
      <c r="G19" s="61"/>
      <c r="H19" s="61"/>
      <c r="I19" s="82">
        <v>10000</v>
      </c>
      <c r="J19" s="62"/>
      <c r="K19" s="62"/>
      <c r="L19" s="83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</v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Q20" si="1">IF(H19="","",IF(H19=0,0,H18/H19))</f>
        <v/>
      </c>
      <c r="I20" s="66">
        <f t="shared" si="1"/>
        <v>0.8</v>
      </c>
      <c r="J20" s="66" t="str">
        <f t="shared" si="1"/>
        <v/>
      </c>
      <c r="K20" s="66" t="str">
        <f t="shared" si="1"/>
        <v/>
      </c>
      <c r="L20" s="66"/>
      <c r="M20" s="66" t="str">
        <f t="shared" si="1"/>
        <v/>
      </c>
      <c r="N20" s="66" t="str">
        <f t="shared" si="1"/>
        <v/>
      </c>
      <c r="O20" s="66"/>
      <c r="P20" s="66" t="str">
        <f t="shared" si="1"/>
        <v/>
      </c>
      <c r="Q20" s="66" t="str">
        <f t="shared" si="1"/>
        <v/>
      </c>
      <c r="R20" s="67"/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</v>
      </c>
      <c r="W20" s="18" t="str">
        <f t="shared" si="0"/>
        <v>A</v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>
        <v>0.25</v>
      </c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2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6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0.25</v>
      </c>
      <c r="G44" s="74">
        <f>U17</f>
        <v>0.8</v>
      </c>
      <c r="H44" s="143" t="s">
        <v>106</v>
      </c>
      <c r="I44" s="143"/>
      <c r="J44" s="143"/>
      <c r="K44" s="143"/>
      <c r="L44" s="143"/>
      <c r="M44" s="143"/>
      <c r="N44" s="143" t="s">
        <v>107</v>
      </c>
      <c r="O44" s="143"/>
      <c r="P44" s="143"/>
      <c r="Q44" s="143"/>
      <c r="R44" s="143"/>
    </row>
    <row r="45" spans="1:18" ht="48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/>
      <c r="G45" s="74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ht="51" customHeight="1" x14ac:dyDescent="0.25">
      <c r="A46" s="27"/>
      <c r="B46" s="153" t="str">
        <f t="shared" si="2"/>
        <v>3er Trimestre</v>
      </c>
      <c r="C46" s="153"/>
      <c r="D46" s="153"/>
      <c r="E46" s="153"/>
      <c r="F46" s="74"/>
      <c r="G46" s="74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</row>
    <row r="47" spans="1:18" ht="48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ref="F48:F55" si="3">V21</f>
        <v/>
      </c>
      <c r="G48" s="74" t="str">
        <f t="shared" ref="G48:G55" si="4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97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Y41" sqref="Y4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4" t="s">
        <v>73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5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 t="s">
        <v>98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 t="s">
        <v>75</v>
      </c>
      <c r="H5" s="167"/>
      <c r="I5" s="167"/>
      <c r="J5" s="167"/>
      <c r="K5" s="167"/>
      <c r="L5" s="168"/>
      <c r="M5" s="11" t="s">
        <v>3</v>
      </c>
      <c r="N5" s="164" t="s">
        <v>76</v>
      </c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86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38.25" customHeight="1" x14ac:dyDescent="0.25">
      <c r="A9" s="20"/>
      <c r="B9" s="13"/>
      <c r="C9" s="68"/>
      <c r="D9" s="178" t="s">
        <v>87</v>
      </c>
      <c r="E9" s="179"/>
      <c r="F9" s="182" t="s">
        <v>25</v>
      </c>
      <c r="G9" s="184" t="s">
        <v>88</v>
      </c>
      <c r="H9" s="184"/>
      <c r="I9" s="184"/>
      <c r="J9" s="185"/>
      <c r="K9" s="186"/>
      <c r="L9" s="187"/>
      <c r="M9" s="184" t="s">
        <v>81</v>
      </c>
      <c r="N9" s="184"/>
      <c r="O9" s="184"/>
      <c r="P9" s="184"/>
      <c r="Q9" s="217" t="s">
        <v>108</v>
      </c>
      <c r="R9" s="218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 t="s">
        <v>89</v>
      </c>
      <c r="H10" s="205"/>
      <c r="I10" s="205"/>
      <c r="J10" s="205"/>
      <c r="K10" s="205"/>
      <c r="L10" s="205"/>
      <c r="M10" s="184" t="s">
        <v>81</v>
      </c>
      <c r="N10" s="184"/>
      <c r="O10" s="184"/>
      <c r="P10" s="184"/>
      <c r="Q10" s="219"/>
      <c r="R10" s="220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>UNIDADES DE MEJORAMIENTO DE VIVIENDA SALUDABLE INTERVENIDAS</v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>UNIDADES DE MEJORAMIENTO DE VIVIENDA SALUDABLE CONTRATADAS</v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44.25" customHeight="1" x14ac:dyDescent="0.25">
      <c r="A44" s="27"/>
      <c r="B44" s="153" t="str">
        <f>T17</f>
        <v>1er Trimestre</v>
      </c>
      <c r="C44" s="153"/>
      <c r="D44" s="153"/>
      <c r="E44" s="153"/>
      <c r="F44" s="74"/>
      <c r="G44" s="74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</row>
    <row r="45" spans="1:18" ht="44.2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/>
      <c r="G45" s="74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ht="53.25" customHeight="1" x14ac:dyDescent="0.25">
      <c r="A46" s="27"/>
      <c r="B46" s="153" t="str">
        <f t="shared" si="2"/>
        <v>3er Trimestre</v>
      </c>
      <c r="C46" s="153"/>
      <c r="D46" s="153"/>
      <c r="E46" s="153"/>
      <c r="F46" s="74"/>
      <c r="G46" s="74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</row>
    <row r="47" spans="1:18" ht="50.25" customHeight="1" x14ac:dyDescent="0.25">
      <c r="A47" s="27"/>
      <c r="B47" s="153" t="str">
        <f t="shared" si="2"/>
        <v>4to Trimestre</v>
      </c>
      <c r="C47" s="153"/>
      <c r="D47" s="153"/>
      <c r="E47" s="153"/>
      <c r="F47" s="74"/>
      <c r="G47" s="74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ref="F48:F55" si="3">V21</f>
        <v/>
      </c>
      <c r="G48" s="74" t="str">
        <f t="shared" ref="G48:G55" si="4">U21</f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97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rowBreaks count="1" manualBreakCount="1">
    <brk id="6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6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7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8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9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0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1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3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4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5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6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7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8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19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0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1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2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3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4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5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64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34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 t="s">
        <v>63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65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66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4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Cuatrimestre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Cuatrimestre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Cuatrimestre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/>
      </c>
      <c r="C47" s="153"/>
      <c r="D47" s="153"/>
      <c r="E47" s="153"/>
      <c r="F47" s="74" t="str">
        <f t="shared" si="3"/>
        <v/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67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/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01"/>
      <c r="R9" s="20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3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1er Trimestre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2do Trimestre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3er Trimestre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4to Trimestre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/>
      </c>
      <c r="C48" s="153"/>
      <c r="D48" s="153"/>
      <c r="E48" s="153"/>
      <c r="F48" s="74" t="str">
        <f t="shared" si="3"/>
        <v/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/>
      </c>
      <c r="C49" s="153"/>
      <c r="D49" s="153"/>
      <c r="E49" s="153"/>
      <c r="F49" s="74" t="str">
        <f t="shared" si="3"/>
        <v/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/>
      </c>
      <c r="C50" s="153"/>
      <c r="D50" s="153"/>
      <c r="E50" s="153"/>
      <c r="F50" s="74" t="str">
        <f t="shared" si="3"/>
        <v/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/>
      </c>
      <c r="C51" s="153"/>
      <c r="D51" s="153"/>
      <c r="E51" s="153"/>
      <c r="F51" s="74" t="str">
        <f t="shared" si="3"/>
        <v/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/>
      </c>
      <c r="C52" s="153"/>
      <c r="D52" s="153"/>
      <c r="E52" s="153"/>
      <c r="F52" s="74" t="str">
        <f t="shared" si="3"/>
        <v/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/>
      </c>
      <c r="C53" s="153"/>
      <c r="D53" s="153"/>
      <c r="E53" s="153"/>
      <c r="F53" s="74" t="str">
        <f t="shared" si="3"/>
        <v/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/>
      </c>
      <c r="C54" s="153"/>
      <c r="D54" s="153"/>
      <c r="E54" s="153"/>
      <c r="F54" s="74" t="str">
        <f t="shared" si="3"/>
        <v/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/>
      </c>
      <c r="C55" s="153"/>
      <c r="D55" s="153"/>
      <c r="E55" s="153"/>
      <c r="F55" s="74" t="str">
        <f t="shared" si="3"/>
        <v/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40" ht="12.75" customHeight="1" x14ac:dyDescent="0.25">
      <c r="A3" s="20"/>
      <c r="B3" s="159" t="s">
        <v>1</v>
      </c>
      <c r="C3" s="160"/>
      <c r="D3" s="160"/>
      <c r="E3" s="161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3"/>
    </row>
    <row r="4" spans="1:40" ht="14.25" customHeight="1" x14ac:dyDescent="0.25">
      <c r="A4" s="20"/>
      <c r="B4" s="151" t="s">
        <v>2</v>
      </c>
      <c r="C4" s="152"/>
      <c r="D4" s="152"/>
      <c r="E4" s="152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/>
    </row>
    <row r="5" spans="1:40" ht="16.5" customHeight="1" x14ac:dyDescent="0.25">
      <c r="A5" s="20"/>
      <c r="B5" s="159" t="s">
        <v>57</v>
      </c>
      <c r="C5" s="160"/>
      <c r="D5" s="160"/>
      <c r="E5" s="161"/>
      <c r="F5" s="8" t="s">
        <v>58</v>
      </c>
      <c r="G5" s="166"/>
      <c r="H5" s="167"/>
      <c r="I5" s="167"/>
      <c r="J5" s="167"/>
      <c r="K5" s="167"/>
      <c r="L5" s="168"/>
      <c r="M5" s="11" t="s">
        <v>3</v>
      </c>
      <c r="N5" s="164"/>
      <c r="O5" s="164"/>
      <c r="P5" s="164"/>
      <c r="Q5" s="164"/>
      <c r="R5" s="165"/>
    </row>
    <row r="6" spans="1:40" ht="16.5" customHeight="1" x14ac:dyDescent="0.25">
      <c r="A6" s="20"/>
      <c r="B6" s="159" t="s">
        <v>4</v>
      </c>
      <c r="C6" s="160"/>
      <c r="D6" s="160"/>
      <c r="E6" s="161"/>
      <c r="F6" s="162" t="s">
        <v>68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72" t="s">
        <v>26</v>
      </c>
      <c r="E8" s="172"/>
      <c r="F8" s="72" t="s">
        <v>27</v>
      </c>
      <c r="G8" s="172" t="s">
        <v>28</v>
      </c>
      <c r="H8" s="172"/>
      <c r="I8" s="172"/>
      <c r="J8" s="172" t="s">
        <v>29</v>
      </c>
      <c r="K8" s="172"/>
      <c r="L8" s="172"/>
      <c r="M8" s="172" t="s">
        <v>30</v>
      </c>
      <c r="N8" s="172"/>
      <c r="O8" s="172"/>
      <c r="P8" s="172"/>
      <c r="Q8" s="173" t="s">
        <v>40</v>
      </c>
      <c r="R8" s="174"/>
      <c r="T8" s="15"/>
    </row>
    <row r="9" spans="1:40" ht="27" customHeight="1" x14ac:dyDescent="0.25">
      <c r="A9" s="20"/>
      <c r="B9" s="13"/>
      <c r="C9" s="68"/>
      <c r="D9" s="178"/>
      <c r="E9" s="179"/>
      <c r="F9" s="182" t="s">
        <v>25</v>
      </c>
      <c r="G9" s="184"/>
      <c r="H9" s="184"/>
      <c r="I9" s="184"/>
      <c r="J9" s="185"/>
      <c r="K9" s="186"/>
      <c r="L9" s="187"/>
      <c r="M9" s="184"/>
      <c r="N9" s="184"/>
      <c r="O9" s="184"/>
      <c r="P9" s="184"/>
      <c r="Q9" s="221"/>
      <c r="R9" s="20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80"/>
      <c r="E10" s="181"/>
      <c r="F10" s="183"/>
      <c r="G10" s="205"/>
      <c r="H10" s="205"/>
      <c r="I10" s="205"/>
      <c r="J10" s="205"/>
      <c r="K10" s="205"/>
      <c r="L10" s="205"/>
      <c r="M10" s="184"/>
      <c r="N10" s="184"/>
      <c r="O10" s="184"/>
      <c r="P10" s="184"/>
      <c r="Q10" s="203"/>
      <c r="R10" s="204"/>
    </row>
    <row r="11" spans="1:40" ht="20.25" customHeight="1" x14ac:dyDescent="0.25">
      <c r="A11" s="20"/>
      <c r="B11" s="175" t="s">
        <v>14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9" t="s">
        <v>31</v>
      </c>
      <c r="J12" s="210"/>
      <c r="K12" s="211" t="s">
        <v>6</v>
      </c>
      <c r="L12" s="212"/>
      <c r="M12" s="212"/>
      <c r="N12" s="212"/>
      <c r="O12" s="212"/>
      <c r="P12" s="212"/>
      <c r="Q12" s="212"/>
      <c r="R12" s="213"/>
    </row>
    <row r="13" spans="1:40" ht="15.75" customHeight="1" x14ac:dyDescent="0.25">
      <c r="A13" s="30">
        <v>1</v>
      </c>
      <c r="B13" s="214" t="s">
        <v>5</v>
      </c>
      <c r="C13" s="21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4" t="s">
        <v>9</v>
      </c>
      <c r="M13" s="155"/>
      <c r="N13" s="154" t="s">
        <v>10</v>
      </c>
      <c r="O13" s="155"/>
      <c r="P13" s="154" t="s">
        <v>11</v>
      </c>
      <c r="Q13" s="155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4" t="s">
        <v>11</v>
      </c>
      <c r="M14" s="155"/>
      <c r="N14" s="154" t="s">
        <v>10</v>
      </c>
      <c r="O14" s="155"/>
      <c r="P14" s="154" t="s">
        <v>9</v>
      </c>
      <c r="Q14" s="155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9" t="s">
        <v>33</v>
      </c>
      <c r="C15" s="170"/>
      <c r="D15" s="17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44" t="s">
        <v>35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T16" s="39"/>
      <c r="U16" s="39"/>
    </row>
    <row r="17" spans="1:40" ht="33.75" customHeight="1" x14ac:dyDescent="0.25">
      <c r="A17" s="20"/>
      <c r="B17" s="206" t="s">
        <v>32</v>
      </c>
      <c r="C17" s="207"/>
      <c r="D17" s="207"/>
      <c r="E17" s="207"/>
      <c r="F17" s="20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9" t="str">
        <f>IF(G9="","",G9)</f>
        <v/>
      </c>
      <c r="C18" s="150"/>
      <c r="D18" s="150"/>
      <c r="E18" s="150"/>
      <c r="F18" s="15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9" t="str">
        <f>IF(G10="","",G10)</f>
        <v/>
      </c>
      <c r="C19" s="150"/>
      <c r="D19" s="150"/>
      <c r="E19" s="150"/>
      <c r="F19" s="15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51" t="s">
        <v>38</v>
      </c>
      <c r="C20" s="152"/>
      <c r="D20" s="152"/>
      <c r="E20" s="152"/>
      <c r="F20" s="15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9" t="s">
        <v>39</v>
      </c>
      <c r="C21" s="160"/>
      <c r="D21" s="160"/>
      <c r="E21" s="160"/>
      <c r="F21" s="16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9" t="s">
        <v>36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92" t="str">
        <f>IF(AND(I15=TRUE,W30&gt;=W29),"",IF(AND(I15=TRUE,W30&lt;W29),"REVISAR TENDENCIA ASCENDENTE",IF(AND(J15=TRUE,W30&lt;W29),"",IF(AND(J15=TRUE,W30&gt;W29),"REVISAR TENDENCIA DESCENDENTE",""))))</f>
        <v/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5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5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  <c r="W30" s="44">
        <f>COUNTIF(W18:W28,"A")</f>
        <v>0</v>
      </c>
    </row>
    <row r="31" spans="1:40" ht="15.75" customHeight="1" x14ac:dyDescent="0.25">
      <c r="A31" s="27"/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7"/>
    </row>
    <row r="32" spans="1:40" ht="11.25" customHeight="1" x14ac:dyDescent="0.25">
      <c r="A32" s="27"/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/>
    </row>
    <row r="33" spans="1:18" ht="15" customHeight="1" x14ac:dyDescent="0.25">
      <c r="A33" s="27"/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7"/>
    </row>
    <row r="34" spans="1:18" ht="15" customHeight="1" x14ac:dyDescent="0.25">
      <c r="A34" s="27"/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7"/>
    </row>
    <row r="35" spans="1:18" ht="15" customHeight="1" x14ac:dyDescent="0.25">
      <c r="A35" s="27"/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7"/>
    </row>
    <row r="36" spans="1:18" ht="15" customHeight="1" x14ac:dyDescent="0.25">
      <c r="A36" s="27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7"/>
    </row>
    <row r="37" spans="1:18" ht="15" customHeight="1" x14ac:dyDescent="0.25">
      <c r="A37" s="27"/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7"/>
    </row>
    <row r="38" spans="1:18" ht="15" customHeight="1" x14ac:dyDescent="0.25">
      <c r="A38" s="27"/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</row>
    <row r="39" spans="1:18" ht="15" customHeight="1" x14ac:dyDescent="0.25">
      <c r="A39" s="27"/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7"/>
    </row>
    <row r="40" spans="1:18" ht="15" customHeight="1" thickBot="1" x14ac:dyDescent="0.3">
      <c r="A40" s="27"/>
      <c r="B40" s="198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5" t="s">
        <v>37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ht="17.25" customHeight="1" x14ac:dyDescent="0.25">
      <c r="A43" s="27"/>
      <c r="B43" s="188" t="s">
        <v>59</v>
      </c>
      <c r="C43" s="188"/>
      <c r="D43" s="188"/>
      <c r="E43" s="188"/>
      <c r="F43" s="9" t="s">
        <v>15</v>
      </c>
      <c r="G43" s="9" t="s">
        <v>60</v>
      </c>
      <c r="H43" s="188" t="s">
        <v>61</v>
      </c>
      <c r="I43" s="188"/>
      <c r="J43" s="188"/>
      <c r="K43" s="188"/>
      <c r="L43" s="188"/>
      <c r="M43" s="188"/>
      <c r="N43" s="188" t="s">
        <v>62</v>
      </c>
      <c r="O43" s="188"/>
      <c r="P43" s="188"/>
      <c r="Q43" s="188"/>
      <c r="R43" s="188"/>
    </row>
    <row r="44" spans="1:18" ht="30.75" customHeight="1" x14ac:dyDescent="0.25">
      <c r="A44" s="27"/>
      <c r="B44" s="153" t="str">
        <f>T17</f>
        <v>Ene</v>
      </c>
      <c r="C44" s="153"/>
      <c r="D44" s="153"/>
      <c r="E44" s="153"/>
      <c r="F44" s="74">
        <f>V17</f>
        <v>0</v>
      </c>
      <c r="G44" s="74" t="str">
        <f>U17</f>
        <v/>
      </c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</row>
    <row r="45" spans="1:18" ht="30.75" customHeight="1" x14ac:dyDescent="0.25">
      <c r="A45" s="27"/>
      <c r="B45" s="153" t="str">
        <f t="shared" ref="B45:B55" si="2">T18</f>
        <v>Feb</v>
      </c>
      <c r="C45" s="153"/>
      <c r="D45" s="153"/>
      <c r="E45" s="153"/>
      <c r="F45" s="74">
        <f t="shared" ref="F45:F55" si="3">V18</f>
        <v>0</v>
      </c>
      <c r="G45" s="74" t="str">
        <f t="shared" ref="G45:G55" si="4">U18</f>
        <v/>
      </c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</row>
    <row r="46" spans="1:18" ht="30.75" customHeight="1" x14ac:dyDescent="0.25">
      <c r="A46" s="27"/>
      <c r="B46" s="153" t="str">
        <f t="shared" si="2"/>
        <v>Mar</v>
      </c>
      <c r="C46" s="153"/>
      <c r="D46" s="153"/>
      <c r="E46" s="153"/>
      <c r="F46" s="74">
        <f t="shared" si="3"/>
        <v>0</v>
      </c>
      <c r="G46" s="74" t="str">
        <f t="shared" si="4"/>
        <v/>
      </c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</row>
    <row r="47" spans="1:18" ht="30.75" customHeight="1" x14ac:dyDescent="0.25">
      <c r="A47" s="27"/>
      <c r="B47" s="153" t="str">
        <f t="shared" si="2"/>
        <v>Abr</v>
      </c>
      <c r="C47" s="153"/>
      <c r="D47" s="153"/>
      <c r="E47" s="153"/>
      <c r="F47" s="74">
        <f t="shared" si="3"/>
        <v>0</v>
      </c>
      <c r="G47" s="74" t="str">
        <f t="shared" si="4"/>
        <v/>
      </c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</row>
    <row r="48" spans="1:18" ht="30.75" customHeight="1" x14ac:dyDescent="0.25">
      <c r="A48" s="27"/>
      <c r="B48" s="153" t="str">
        <f t="shared" si="2"/>
        <v>May</v>
      </c>
      <c r="C48" s="153"/>
      <c r="D48" s="153"/>
      <c r="E48" s="153"/>
      <c r="F48" s="74">
        <f t="shared" si="3"/>
        <v>0</v>
      </c>
      <c r="G48" s="74" t="str">
        <f t="shared" si="4"/>
        <v/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</row>
    <row r="49" spans="1:18" ht="30.75" customHeight="1" x14ac:dyDescent="0.25">
      <c r="A49" s="27"/>
      <c r="B49" s="153" t="str">
        <f t="shared" si="2"/>
        <v>Jun</v>
      </c>
      <c r="C49" s="153"/>
      <c r="D49" s="153"/>
      <c r="E49" s="153"/>
      <c r="F49" s="74">
        <f t="shared" si="3"/>
        <v>0</v>
      </c>
      <c r="G49" s="74" t="str">
        <f t="shared" si="4"/>
        <v/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</row>
    <row r="50" spans="1:18" ht="30.75" customHeight="1" x14ac:dyDescent="0.25">
      <c r="A50" s="27"/>
      <c r="B50" s="153" t="str">
        <f t="shared" si="2"/>
        <v>Jul</v>
      </c>
      <c r="C50" s="153"/>
      <c r="D50" s="153"/>
      <c r="E50" s="153"/>
      <c r="F50" s="74">
        <f t="shared" si="3"/>
        <v>0</v>
      </c>
      <c r="G50" s="74" t="str">
        <f t="shared" si="4"/>
        <v/>
      </c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</row>
    <row r="51" spans="1:18" ht="30.75" customHeight="1" x14ac:dyDescent="0.25">
      <c r="A51" s="27"/>
      <c r="B51" s="153" t="str">
        <f t="shared" si="2"/>
        <v>Ago</v>
      </c>
      <c r="C51" s="153"/>
      <c r="D51" s="153"/>
      <c r="E51" s="153"/>
      <c r="F51" s="74">
        <f t="shared" si="3"/>
        <v>0</v>
      </c>
      <c r="G51" s="74" t="str">
        <f t="shared" si="4"/>
        <v/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</row>
    <row r="52" spans="1:18" ht="30.75" customHeight="1" x14ac:dyDescent="0.25">
      <c r="A52" s="27"/>
      <c r="B52" s="153" t="str">
        <f t="shared" si="2"/>
        <v>Sep</v>
      </c>
      <c r="C52" s="153"/>
      <c r="D52" s="153"/>
      <c r="E52" s="153"/>
      <c r="F52" s="74">
        <f t="shared" si="3"/>
        <v>0</v>
      </c>
      <c r="G52" s="74" t="str">
        <f t="shared" si="4"/>
        <v/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</row>
    <row r="53" spans="1:18" ht="30.75" customHeight="1" x14ac:dyDescent="0.25">
      <c r="A53" s="27"/>
      <c r="B53" s="153" t="str">
        <f t="shared" si="2"/>
        <v>Oct</v>
      </c>
      <c r="C53" s="153"/>
      <c r="D53" s="153"/>
      <c r="E53" s="153"/>
      <c r="F53" s="74">
        <f t="shared" si="3"/>
        <v>0</v>
      </c>
      <c r="G53" s="74" t="str">
        <f t="shared" si="4"/>
        <v/>
      </c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</row>
    <row r="54" spans="1:18" ht="30.75" customHeight="1" x14ac:dyDescent="0.25">
      <c r="A54" s="27"/>
      <c r="B54" s="153" t="str">
        <f t="shared" si="2"/>
        <v>Nov</v>
      </c>
      <c r="C54" s="153"/>
      <c r="D54" s="153"/>
      <c r="E54" s="153"/>
      <c r="F54" s="74">
        <f t="shared" si="3"/>
        <v>0</v>
      </c>
      <c r="G54" s="74" t="str">
        <f t="shared" si="4"/>
        <v/>
      </c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8" ht="30.75" customHeight="1" x14ac:dyDescent="0.25">
      <c r="A55" s="27"/>
      <c r="B55" s="153" t="str">
        <f t="shared" si="2"/>
        <v>Dic</v>
      </c>
      <c r="C55" s="153"/>
      <c r="D55" s="153"/>
      <c r="E55" s="153"/>
      <c r="F55" s="74">
        <f t="shared" si="3"/>
        <v>0</v>
      </c>
      <c r="G55" s="74" t="str">
        <f t="shared" si="4"/>
        <v/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7" t="s">
        <v>72</v>
      </c>
      <c r="O62" s="14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PATERNINA TORDECILLA</cp:lastModifiedBy>
  <cp:lastPrinted>2017-04-05T17:25:29Z</cp:lastPrinted>
  <dcterms:created xsi:type="dcterms:W3CDTF">2013-07-02T16:07:28Z</dcterms:created>
  <dcterms:modified xsi:type="dcterms:W3CDTF">2020-05-04T13:32:44Z</dcterms:modified>
</cp:coreProperties>
</file>