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D:\DOC\ERNESTO\Planes de Acción\Planes de Acción 2016\"/>
    </mc:Choice>
  </mc:AlternateContent>
  <bookViews>
    <workbookView xWindow="0" yWindow="0" windowWidth="20490" windowHeight="7755"/>
  </bookViews>
  <sheets>
    <sheet name="PROYECTOS " sheetId="4" r:id="rId1"/>
    <sheet name="GESTION ADMINISTRATIVA" sheetId="14" r:id="rId2"/>
  </sheets>
  <definedNames>
    <definedName name="_xlnm._FilterDatabase" localSheetId="1" hidden="1">'GESTION ADMINISTRATIVA'!$B$17:$L$80</definedName>
    <definedName name="_xlnm._FilterDatabase" localSheetId="0" hidden="1">'PROYECTOS '!$B$24:$O$51</definedName>
    <definedName name="_xlnm.Print_Area" localSheetId="1">'GESTION ADMINISTRATIVA'!$A$1:$M$93</definedName>
    <definedName name="_xlnm.Print_Area" localSheetId="0">'PROYECTOS '!#REF!</definedName>
    <definedName name="_xlnm.Print_Titles" localSheetId="0">'PROYECTOS '!$24:$26</definedName>
  </definedNames>
  <calcPr calcId="152511"/>
</workbook>
</file>

<file path=xl/calcChain.xml><?xml version="1.0" encoding="utf-8"?>
<calcChain xmlns="http://schemas.openxmlformats.org/spreadsheetml/2006/main">
  <c r="H46" i="14" l="1"/>
  <c r="H25" i="14"/>
  <c r="H23" i="14"/>
  <c r="H38" i="14"/>
  <c r="I38" i="14"/>
  <c r="J36" i="4"/>
  <c r="I49" i="14"/>
  <c r="I48" i="14"/>
  <c r="I46" i="14"/>
  <c r="I25" i="14"/>
  <c r="I23" i="14"/>
  <c r="J5" i="4"/>
  <c r="I34" i="4"/>
  <c r="H56" i="14"/>
  <c r="L39" i="4"/>
  <c r="L35" i="4"/>
  <c r="L34" i="4"/>
</calcChain>
</file>

<file path=xl/comments1.xml><?xml version="1.0" encoding="utf-8"?>
<comments xmlns="http://schemas.openxmlformats.org/spreadsheetml/2006/main">
  <authors>
    <author>Laura Gonzalez</author>
  </authors>
  <commentList>
    <comment ref="F24" authorId="0" shapeId="0">
      <text>
        <r>
          <rPr>
            <b/>
            <sz val="9"/>
            <color indexed="81"/>
            <rFont val="Tahoma"/>
            <family val="2"/>
          </rPr>
          <t>Laura Gonzalez:</t>
        </r>
        <r>
          <rPr>
            <sz val="9"/>
            <color indexed="81"/>
            <rFont val="Tahoma"/>
            <family val="2"/>
          </rPr>
          <t xml:space="preserve">
DEBE SER 2016</t>
        </r>
      </text>
    </comment>
    <comment ref="K36" authorId="0" shapeId="0">
      <text>
        <r>
          <rPr>
            <b/>
            <sz val="9"/>
            <color indexed="81"/>
            <rFont val="Tahoma"/>
            <family val="2"/>
          </rPr>
          <t>Laura Gonzalez:</t>
        </r>
        <r>
          <rPr>
            <sz val="9"/>
            <color indexed="81"/>
            <rFont val="Tahoma"/>
            <family val="2"/>
          </rPr>
          <t xml:space="preserve">
COLOCAR CONTRATO EDES</t>
        </r>
      </text>
    </comment>
    <comment ref="F44" authorId="0" shapeId="0">
      <text>
        <r>
          <rPr>
            <b/>
            <sz val="9"/>
            <color indexed="81"/>
            <rFont val="Tahoma"/>
            <family val="2"/>
          </rPr>
          <t>Laura Gonzalez:</t>
        </r>
        <r>
          <rPr>
            <sz val="9"/>
            <color indexed="81"/>
            <rFont val="Tahoma"/>
            <family val="2"/>
          </rPr>
          <t xml:space="preserve">
</t>
        </r>
        <r>
          <rPr>
            <sz val="12"/>
            <color indexed="81"/>
            <rFont val="Tahoma"/>
            <family val="2"/>
          </rPr>
          <t>En el plan indicativo avaprece como porcentaje de IEDs</t>
        </r>
      </text>
    </comment>
  </commentList>
</comments>
</file>

<file path=xl/comments2.xml><?xml version="1.0" encoding="utf-8"?>
<comments xmlns="http://schemas.openxmlformats.org/spreadsheetml/2006/main">
  <authors>
    <author>andrea carolina cardenas</author>
  </authors>
  <commentList>
    <comment ref="C73" authorId="0" shapeId="0">
      <text>
        <r>
          <rPr>
            <b/>
            <sz val="9"/>
            <color indexed="81"/>
            <rFont val="Tahoma"/>
            <family val="2"/>
          </rPr>
          <t>andrea carolina cardenas:</t>
        </r>
        <r>
          <rPr>
            <sz val="9"/>
            <color indexed="81"/>
            <rFont val="Tahoma"/>
            <family val="2"/>
          </rPr>
          <t xml:space="preserve">
indice de gobierno abierto</t>
        </r>
      </text>
    </comment>
  </commentList>
</comments>
</file>

<file path=xl/sharedStrings.xml><?xml version="1.0" encoding="utf-8"?>
<sst xmlns="http://schemas.openxmlformats.org/spreadsheetml/2006/main" count="506" uniqueCount="384">
  <si>
    <t>1.1. NOMBRE DE LA DEPENDENCIA O ENTIDAD:</t>
  </si>
  <si>
    <t>1.2.COMPONENTE ESTRATEGICO:</t>
  </si>
  <si>
    <t>1.3. SECTOR:</t>
  </si>
  <si>
    <t>1.10. ACTIVIDADES</t>
  </si>
  <si>
    <t>SEGUIMIENTO AL PLAN DE ACCIÓN  DESDE LAS ACTIVIDADES Y PROYECTOS ENMARCADOS EN EL PLAN DE DESARROLLO.</t>
  </si>
  <si>
    <t xml:space="preserve"> 1.7 Código BPIN</t>
  </si>
  <si>
    <t>OBJETO</t>
  </si>
  <si>
    <t>VALOR</t>
  </si>
  <si>
    <t>FECHA DE INCIO</t>
  </si>
  <si>
    <t>FECHA DE TERMINACION</t>
  </si>
  <si>
    <t>1.5. PROGRAMA</t>
  </si>
  <si>
    <t>1.11. RESPONSABLE</t>
  </si>
  <si>
    <t>1.13 PORCENTAJE DE AVANCE AL DESARROLLO DE LAS ACTIVIDADES</t>
  </si>
  <si>
    <t>1.14 CONTRATOS ASOCIADOS AL PROYECTO</t>
  </si>
  <si>
    <t>1.15 OBSERVACIONES</t>
  </si>
  <si>
    <t xml:space="preserve">1.8. PROYECTO </t>
  </si>
  <si>
    <t xml:space="preserve">2.1. NOMBRE DE LA DEPENDENCIA O ENTIDAD: </t>
  </si>
  <si>
    <t>2.2. ELABORADO POR:</t>
  </si>
  <si>
    <t>2.5. ACTIVIDADES</t>
  </si>
  <si>
    <t>2.6. RESPONSABLE</t>
  </si>
  <si>
    <t>2.3 NOMBRE DE LA ACCION</t>
  </si>
  <si>
    <t>2.4 METAS</t>
  </si>
  <si>
    <t>Registro de Proyectos</t>
  </si>
  <si>
    <t>Control de Servicios no conformes</t>
  </si>
  <si>
    <t>Medición de la satisfacción del cliente</t>
  </si>
  <si>
    <t>Revisión por la Dirección</t>
  </si>
  <si>
    <t xml:space="preserve">1.12 AVANCE DE LA META DEL PROYECTO A LA FECHA DE CORTE DEL SEGUIMIENTO </t>
  </si>
  <si>
    <t>Estimación de Ingresos</t>
  </si>
  <si>
    <t>Asignación de Recursos</t>
  </si>
  <si>
    <t>Administración de Riesgos (Identificación, valoración y control)</t>
  </si>
  <si>
    <t>Someter a revisión y sustentar la evaluación de la gestión cada 4 meses</t>
  </si>
  <si>
    <t>SEGUIMIENTO DE PLAN DE ACCIÓN DESDE LAS ACTIVIDADES INHERENTES A LA GESTIÓN ADMINISTRATIVA</t>
  </si>
  <si>
    <t>2.11 LOGROS  DE EJECUCION</t>
  </si>
  <si>
    <t>2.12 OBSERVACIONES</t>
  </si>
  <si>
    <t>SI</t>
  </si>
  <si>
    <t>2.7. FECHA DE INICIO</t>
  </si>
  <si>
    <t>2.8. FECHA DE TERMINACION</t>
  </si>
  <si>
    <t>Mejoramiento archivístico, conservación documental de archivos de gestión y archivo central  al 100%</t>
  </si>
  <si>
    <t>Clasificación, codificación y conservación de documentos según tablas de retención</t>
  </si>
  <si>
    <t>1.6. META 2015 DEL PROGRAMA</t>
  </si>
  <si>
    <t>2.9 AVANCE DE LA META</t>
  </si>
  <si>
    <t>2.10 % DE EJECUCION ACTIVIDADES</t>
  </si>
  <si>
    <r>
      <t xml:space="preserve">VIGENCIA     </t>
    </r>
    <r>
      <rPr>
        <b/>
        <u/>
        <sz val="11"/>
        <rFont val="Arial Narrow"/>
        <family val="2"/>
      </rPr>
      <t>2016</t>
    </r>
  </si>
  <si>
    <r>
      <t xml:space="preserve">VIGENCIA </t>
    </r>
    <r>
      <rPr>
        <b/>
        <u/>
        <sz val="14"/>
        <rFont val="Arial Narrow"/>
        <family val="2"/>
      </rPr>
      <t>2016</t>
    </r>
  </si>
  <si>
    <t>Componente 1: Gestión del Riesgo de Corrupción - Mapa de Riesgos de Corrupción</t>
  </si>
  <si>
    <t>Componente 2: Racionalización de Tramites</t>
  </si>
  <si>
    <t>Revisión y actualización cada cuatro meses de la información de las hojas de vida de los trámites y servicios que lo requieran e incluir en el manual de tramites los propuestos por el DAFP que no se encuentren registrados en el manual</t>
  </si>
  <si>
    <t>Depurar el inventario de trámites propuesto por la Función Pública Identificando los trámites propuestos por el DAFP que se realizan en la entidad</t>
  </si>
  <si>
    <t>Proponer ante el DAFP los trámites identificados en el Manual V5 y que no están en el inventario del SUIT</t>
  </si>
  <si>
    <t>Monitoreo a los controles de su competencia</t>
  </si>
  <si>
    <t>Manual de Trámites y Servicios actualizado</t>
  </si>
  <si>
    <t>Proponer al DAFP para inclusión en el Inventario el 20% de los trámites identificados en el manual de trámites que no están en el Inventario del SUIT</t>
  </si>
  <si>
    <t>96% de los Trámites propuestos en el inventario En estado de Gestión o CREADOS en el SUIT
85% de los Trámites en estado INSCRITOS en el SUIT</t>
  </si>
  <si>
    <t>Cronograma con el listado de Trámites priorizados para Racionalizar.</t>
  </si>
  <si>
    <t>Componente 6:  Iniciativas Adicionales</t>
  </si>
  <si>
    <t>Elaborar borrador de Código de Ética</t>
  </si>
  <si>
    <t>100% de cumplimiento del cronograma establecido para elaborar el nuevo Código de Etica</t>
  </si>
  <si>
    <t>100% de los procesos cuya percepción arrojó valores  inferiores al 87% con plan de mejoramiento a la gestión ética</t>
  </si>
  <si>
    <t>Implementación de planes de mejoramiento para el fortalecimiento de la gestión ética en cada proceso</t>
  </si>
  <si>
    <t>Contratación de la Prestación del Servicio Educativo en el Distrito de Barranquilla.</t>
  </si>
  <si>
    <t>mantenimiendo del 100% de cobertura bruta en educación básica y media.</t>
  </si>
  <si>
    <t>Entrega en Concesión de Cuatro Establecimientos Educativos en el Distrito de Barranquilla</t>
  </si>
  <si>
    <t>4 Establecimientos concesionados</t>
  </si>
  <si>
    <t>* Seleccionar el particular, persona natural o jurídica, sin ánimo de lucro que preste el servicio educativo a los estudiantes en las infraestructuras dispuestas por el Distrito.
* Realización del contrato según lo establecido en el proceso de selección</t>
  </si>
  <si>
    <t>Sostenimiento y Ampliación de la Cobertura por medio de Establecimientos No oficiales contratados para prestar el Servicio Educativo</t>
  </si>
  <si>
    <t>5720 Estudiantes Atendidos</t>
  </si>
  <si>
    <t>* Lo estipulado en lo contractual con establecimientos No Oficiales</t>
  </si>
  <si>
    <t>Prestación del Servicio Educativo a través de la Administración del Servicio</t>
  </si>
  <si>
    <t>8920 Estudiantes Atendidos</t>
  </si>
  <si>
    <t>Prestación del Servicio Educativo en el Distrito de Barranquilla</t>
  </si>
  <si>
    <t>200000 Estudiantes Atendidos</t>
  </si>
  <si>
    <t xml:space="preserve">* Identificar zonas de mayor demanda de cupos oficiales.
* Apertura de matrícula </t>
  </si>
  <si>
    <t>Atención a Población con Caracteristicas Especiales</t>
  </si>
  <si>
    <t>tener una tasa de deserción igual o menor al 3,5% anual.</t>
  </si>
  <si>
    <t>Atención y Dotación a Niños, Niñas y Jóvenes con Discapacidades Físicas</t>
  </si>
  <si>
    <t>1575 Estudiantes Atendidos</t>
  </si>
  <si>
    <t>*Identificar estudiantes que requieren metodologías flexibles. 
*Identificar espacios posibles para la implementación de las metodologías.
*Determinar colegios con mayores indices de cobertura neta para implementar las aulas.
*Identificación de nuevas metodologías para implementación.</t>
  </si>
  <si>
    <t>Atención a Niños, Niñas y Jóvenes Excepcionales</t>
  </si>
  <si>
    <t>118 Estudiantes Atendidos</t>
  </si>
  <si>
    <t>Gratuidad</t>
  </si>
  <si>
    <t>Gratuidad de Derechos Académicos a Estudiantes de los niveles 1 y 2 del Sisben, Indígenas y Desplazados</t>
  </si>
  <si>
    <t>100% de los recursos de gratuidad asignados a las IED</t>
  </si>
  <si>
    <t xml:space="preserve">*Actulización de información de las cuentas bancarias de las instituciones educativas ante el MEN  * Seguimiento de los recursos girados por el MEN a las Instituciones Educativas </t>
  </si>
  <si>
    <t>PAE</t>
  </si>
  <si>
    <t>Alimentación Escolar para estudiantes prioritariamente de los niveles 1 y 2 del Sisben</t>
  </si>
  <si>
    <t>92000 Raciones diarias</t>
  </si>
  <si>
    <t>Transporte Escolar</t>
  </si>
  <si>
    <t>Transporte Escolar para estudiantes prioritariamente de los niveles 1 y 2 del Sisben con difícil acceso a los establecimientos educativos</t>
  </si>
  <si>
    <t>5500 NNJ transportados</t>
  </si>
  <si>
    <t>* Focalizar los barrios donde no hay oferta de atencion a niños a las IED. 
* Focalizar los colegios con mayor capacidad instalada para ofrecer.</t>
  </si>
  <si>
    <t>Mejormiento Integral de la Infraestructura Educativa</t>
  </si>
  <si>
    <t>Intervención intergral de la Infraestructura Educativa</t>
  </si>
  <si>
    <t>Calidad Educativa</t>
  </si>
  <si>
    <t>Formar el 100% los maestros durante el cuatrienio</t>
  </si>
  <si>
    <t>Desarrollo Profesional de Docentes y Directivos</t>
  </si>
  <si>
    <t>Formación Docente en competencias comunicativas y metodologías en la enseñanza del idioma inglés</t>
  </si>
  <si>
    <t>435 Docentes</t>
  </si>
  <si>
    <t>0 IED en niveles bajo, inferior y muy inferior</t>
  </si>
  <si>
    <t>150 IED Beneficiadas</t>
  </si>
  <si>
    <t>* Fortalecimiento a la gestión académica desde la evaluación de estándares  para el mejoramiento en el desempeño en pruebas SABER</t>
  </si>
  <si>
    <t>Educación Pertiniente</t>
  </si>
  <si>
    <t>150 IED</t>
  </si>
  <si>
    <t xml:space="preserve">* Implementación del modelo de aprendizaje de matemáticas Método Singapur </t>
  </si>
  <si>
    <t>El 100% de las instituciones debe implementar un 2do idioma.</t>
  </si>
  <si>
    <t>Formación de Estudiantes en un segundo idioma</t>
  </si>
  <si>
    <t>* Formación de jóvenes en competencias educativas y agentes bilingües</t>
  </si>
  <si>
    <t>Cubrir el 80% de IED Implementen Plan de Convivencia Escolar</t>
  </si>
  <si>
    <t>Mejoramiento de la Convivencia Escolar</t>
  </si>
  <si>
    <t>* IED que implementen Plan de Convivencia Escolar</t>
  </si>
  <si>
    <t>Nativos Digitales</t>
  </si>
  <si>
    <t>Alcanzar la tasa de 15 niños por computador</t>
  </si>
  <si>
    <t>Promoción del Acceso de Estudiantes y Docentes a TICs</t>
  </si>
  <si>
    <t>10 Niños por computador</t>
  </si>
  <si>
    <t>*Compra de equipos por medio los recursos asignados por computadores para educar y recursos propios</t>
  </si>
  <si>
    <t>Implementación de la Conectividad en el 100% de las Sedes de las IED.</t>
  </si>
  <si>
    <t>Implementación de la Conectividad en las Instituciones Educativas</t>
  </si>
  <si>
    <t>100% de IED Con Conectividad</t>
  </si>
  <si>
    <t>*Realización de convenio con Metrotel</t>
  </si>
  <si>
    <t>Fomento a la Educación Superior y Articulación con el sector productivo</t>
  </si>
  <si>
    <t>Alcanzar 8 CEDIES en Funcionamiento</t>
  </si>
  <si>
    <t>Fomento a la Educación Superior y Articulación con el Sector Productivo - CEDIES</t>
  </si>
  <si>
    <t>* Apertura de convocatoria para cupos en CEDIES.
* Realización de convenios con las entidades prestadoras del Servicio.</t>
  </si>
  <si>
    <t>Oficina de Cobertura Educativa</t>
  </si>
  <si>
    <t>Oficina de Infraestructura Educativa</t>
  </si>
  <si>
    <t>Oficina de Calidad Educativa</t>
  </si>
  <si>
    <t>Oficina de Modernización y Nuevas tecnologías</t>
  </si>
  <si>
    <t>Oficina de universidad a tu Barrio</t>
  </si>
  <si>
    <t>SECRETARÍA DE EDUCACIÓN DISTRITAL</t>
  </si>
  <si>
    <t>UNA BARRANQUILLA MÁS EDUCADA</t>
  </si>
  <si>
    <t>EDUCACIÓN</t>
  </si>
  <si>
    <t>1.4.  ELABORADO POR:</t>
  </si>
  <si>
    <t>ERASMO JÁCOME PUERTA</t>
  </si>
  <si>
    <t>SECRETARIA DE EDUCACIÓN DISTRITAL</t>
  </si>
  <si>
    <t>Elaborar el Programa de Inversiones 2017 a través de la viabilización y registro de los proyectos presentados</t>
  </si>
  <si>
    <t>Registro y aprobación de los proyectos a desarrollar en la vigencia 2017 en el banco de proyectos</t>
  </si>
  <si>
    <t>Revisión de instructivos y actualización de formatos de acuerdo a la agilización del diligenciamiento de trámites que se realizan en la Secretaría de Educación.</t>
  </si>
  <si>
    <t>Equipo de Atención al ciudadano - Oficina de Comunicaciones - Todos los funcionarios de la SED</t>
  </si>
  <si>
    <t>Autenticación de documentos de hoja de vida, si lo requieren.</t>
  </si>
  <si>
    <t>Gestión Administrativa Docente</t>
  </si>
  <si>
    <t>Elaborar el 100%  de los certificados de servicios y salarios solicitados por los Docentes y Directivos Docentes.</t>
  </si>
  <si>
    <t>Realizar mesas de trabajo para verificar la aplicación de las tablas de retención según las establecidas por el ente territorial</t>
  </si>
  <si>
    <t>Profesional de Sistema de Gestión de Calidad - Todos los funcionarios de la SED</t>
  </si>
  <si>
    <t xml:space="preserve">Realizar una medición periodica ( cada 4 meses) de la efectividad de los controles </t>
  </si>
  <si>
    <t>Diligencia de formato de Gestión del Riesgo de la SED, evaluación, seguimiento y Plan de Mejoramiento</t>
  </si>
  <si>
    <t>Profesional de Sistema de Gestión de Calidad</t>
  </si>
  <si>
    <t>Realizar una medición periodica ( cada 4 meses ) de la prestación de los servicios y establecer planes de mejoramiento</t>
  </si>
  <si>
    <t>Realizar medición de la prestación de los servicios no conformes y establecer planes de mejoramiento</t>
  </si>
  <si>
    <t>Realizar servicio de aseo y vigilancia a las Instituciones Eductaivas del Distrito de Barranquilla.</t>
  </si>
  <si>
    <t>Realizar una medición periodica ( cada 4 meses ) de la efectividad de los controles cada 2 meses</t>
  </si>
  <si>
    <t>Diseñar y distribuir las encuestas  de satisfacción</t>
  </si>
  <si>
    <t>Equipo de atencion al Ciudadano            Asesor de atencion al ciudadano</t>
  </si>
  <si>
    <t>Seguimiento al Plan de acción, Informe de Gestión y Boletín Estadístico de la SED.</t>
  </si>
  <si>
    <t xml:space="preserve">Oficina de Planeacion </t>
  </si>
  <si>
    <t>Auto-evaluación y Planes de Mejoramiento</t>
  </si>
  <si>
    <t>Recibir, Revisar y Consolidar la información contable de los  Fondos  de servicios educativos.</t>
  </si>
  <si>
    <t>Oficina de Fondos de Servicios Educativos</t>
  </si>
  <si>
    <t>Realizar seis (6) reuniones periódicas (cada dos meses) con cada una de las áreas de la SED.  A fin de crear espacios de que permitan la circulación y el empoderamiento de los funcionarios de la oficina de AC, generando oportunidades de mejora en la prestación del servicio.</t>
  </si>
  <si>
    <t xml:space="preserve">Planificación  de reuniones Elaboración de un cronograma mensual de reuniones </t>
  </si>
  <si>
    <t>Líder de Atención al ciudadano - Lideres de proceso</t>
  </si>
  <si>
    <t>Líder de Atención al Ciudadano</t>
  </si>
  <si>
    <t>Sensibilizar a los docentes de las IED con el uso y utilización del los servicios de trámites en línea a través del SAC.</t>
  </si>
  <si>
    <t>1500 docentes de las IED sensibilizados con el uso y utilización del los servicios de trámites en línea a través del SAC.</t>
  </si>
  <si>
    <t xml:space="preserve">Encuestas de satisfacción </t>
  </si>
  <si>
    <t>Realizar 700 encuestas de satisfacción permanente que permitan conocer el grado de satisfacción del Usuario al igual que sus necesidades generando oportunidades de mejora.</t>
  </si>
  <si>
    <t>Equipo de atencion al Ciudadano            Lider de atencion al ciudadano</t>
  </si>
  <si>
    <t>Diseñar y desarrollar el Programa de Bienestar Docente y Directivo Docente.</t>
  </si>
  <si>
    <t>Planificación de actividades requeridas por el MEN, Se realizan convocatorias e inscripciones, desarrollo de las actividades de bienestar docente y directivos docentes.</t>
  </si>
  <si>
    <t>Planta y Personal</t>
  </si>
  <si>
    <t>Convocar a Comité de Amenazados  cada vez que se requiera y gestionar las aciones correspondientes productos del Comité</t>
  </si>
  <si>
    <t>Recibir solicitudes de traslados por amenazas, convocar al comité de seguimiento.</t>
  </si>
  <si>
    <t>Administrar la planta de personal de Docentes y Directivos Docentes</t>
  </si>
  <si>
    <t>Reportar el 100% de las novedades del personal docente .</t>
  </si>
  <si>
    <t>Elaboracion de reporte a fiduprevisora e ingreso de información de novedades al sistema humano.</t>
  </si>
  <si>
    <t>Ingresar vinculaciones temporales, traslados, periodo de prueba, mejoras salariales y promoción a propiedad .</t>
  </si>
  <si>
    <t>Realizar traslados por permuta de los docentes que lo requieran, en los tiempos de ley.</t>
  </si>
  <si>
    <t>Realizar el 100% de las actuaciones administrativas de los Docentes y Directivos Docentes que asignen en los tiempos de ley.</t>
  </si>
  <si>
    <t>Elaborar el 100% de los actos administrativos por días no laborados de los docentes.</t>
  </si>
  <si>
    <t xml:space="preserve">Liquidar el 100% de la nomina de planta personal docente en los tiempos establecidos por la ley. </t>
  </si>
  <si>
    <t>Revisar las novedades de todos los procesos de la Oficina</t>
  </si>
  <si>
    <t>Nómina</t>
  </si>
  <si>
    <t>Liquidar nómina en los tiempos establecidos</t>
  </si>
  <si>
    <t>Otorgamiento de ascensos, reubicaciones en el escalafon al personal Docente y Directivo Docente</t>
  </si>
  <si>
    <t>Proyectar el 100% de los ascensos de escalafón y reubicación de Docentes de entes oficiales y privados, según lo requieran los docentes.</t>
  </si>
  <si>
    <t>Recibir solicitud de ascenso, revisión de documentación, proyección de acto administrativo que niega o concede el ascenso.
Convocatoria del MEN, revisión de listados enviado por MEN, revisión de documentos de los docentes, proyección del acto administrativo que concecede o niega el ascenso</t>
  </si>
  <si>
    <t>Escalafón</t>
  </si>
  <si>
    <t>Proyectar el 100% de las protocolizaciones de colegios privados, según lo requieran los docentes.</t>
  </si>
  <si>
    <t>Recibir la protocolización de los colegios privados, recibir las solicitudes de los docentes, revisar los libros entregados por los colegios, proyectar la certificación de protocolización.</t>
  </si>
  <si>
    <t>Otorgamiento de cesantias y pensiones al personal Docente y Directivo Docente</t>
  </si>
  <si>
    <t>Proyectar el 100% de las resoluciones por retiros parciales y/o definitivos de cesantías y pensión por jubilación,  jubilación por aportes, invalidez y vejez en el tiempo requerido</t>
  </si>
  <si>
    <t>Recepción de documentación completa, se realiza acto administrativo de reconocimiento, se envia como proyecto a entidad Fiduprevisora, Fiduprevisora realiza el estudio correspondiente y se da la aprobación o negación de la prestación</t>
  </si>
  <si>
    <t>Cesantias Parciales</t>
  </si>
  <si>
    <t>Fondo de Pensiones y cesantias definitivas</t>
  </si>
  <si>
    <t>Control y vigiliancia a los establecimientos educativos</t>
  </si>
  <si>
    <t>Elaboracion de un plan en el año de POAIV</t>
  </si>
  <si>
    <t>Elaboracion del Plan Operativo Anual</t>
  </si>
  <si>
    <t>Equipo Plan Operativo (Tecnico Operativo insp, y Vig, Supervisores Unales, Coordinador Unales)</t>
  </si>
  <si>
    <t>Verificacion de cumplimiento de actividades de acuerdo a cronograma de POAIV</t>
  </si>
  <si>
    <t>Seguimiento al cumplimiento de actividades de POIV</t>
  </si>
  <si>
    <t>Respuesta Oportuna SAC</t>
  </si>
  <si>
    <t>100% de respuestas oportunamente atendida</t>
  </si>
  <si>
    <t>Dar respuesta oportuna  a los requerimientos, de los ciudadanos</t>
  </si>
  <si>
    <t>Todos los funcionarios</t>
  </si>
  <si>
    <t>Legalizacion de establecimientos educativos</t>
  </si>
  <si>
    <t>Verificacion de cumplimiento de actividades de acuerdo a los requisitos legales y reglamentarios.</t>
  </si>
  <si>
    <t>Seguimiento al cumplimiento de todos los requisitos legales</t>
  </si>
  <si>
    <t>Equipo de Legalización</t>
  </si>
  <si>
    <t>Comisionar a traves de Visitas a establecimientos educativos la verificacion y/o constatacion de requisitos legales y reglamentarios</t>
  </si>
  <si>
    <t>Socializacion de las normas y reglamentaciones actualizadas a los establecimientos educativos</t>
  </si>
  <si>
    <t>Equipo de Inspección y Vigilancia, Coordinadores de UNALE, Supervisores, directores de núcleo</t>
  </si>
  <si>
    <t>Realizar comisionenes de verificacion de hechos</t>
  </si>
  <si>
    <t xml:space="preserve">Equipo de Inspección y Vigilancia. </t>
  </si>
  <si>
    <t>100% de las procesos con mapa de riesgos elaborado</t>
  </si>
  <si>
    <t xml:space="preserve">Aplicación de la metodología de la administración de riesgos </t>
  </si>
  <si>
    <t xml:space="preserve">Riesgo Tramites y/o Servicios    Concusión,  Cohecho, Tráfico de Influencias </t>
  </si>
  <si>
    <t>Realizar mensualmente análisis de vencimiento de términos a PQRS e implementar acciones tendientes a eliminar las causas de los incumplimientos</t>
  </si>
  <si>
    <t>GEDEPSEG - F02</t>
  </si>
  <si>
    <t>Versión: 3</t>
  </si>
  <si>
    <t>Aprobación: 13 de abril de 2016</t>
  </si>
  <si>
    <t>Estudiantes matriculados en el sistema educativo oficial (Incluyendo Conseción, Contratada y Administración del Servicio)</t>
  </si>
  <si>
    <t>*Inscripción  de los docentes y directivos docentes a través  del portal educabarranquilla.
*  Convocatoria para la asistencia al evento
* Seguimiento al proceso formativo.
* Evaluación de la jornada.
* Sistematización al sistema humano y a las bases de datos.</t>
  </si>
  <si>
    <t>Elaboración del Plan de mantenimiento de equipo informaticos</t>
  </si>
  <si>
    <t>95% de los equipos de computos trabajando en correctas condiciones</t>
  </si>
  <si>
    <t>Recepción de solicitudes de mantenimiento de Hardware</t>
  </si>
  <si>
    <t>Elaboración y ejecución de plan de mantenimiento preventivo y correctivo de hardware</t>
  </si>
  <si>
    <t>Seguimiento al plan de mantenimiento de hardware</t>
  </si>
  <si>
    <t>Conexión de los Sistemas de Información</t>
  </si>
  <si>
    <t>Garantizar el acceso a información que se genera en la secretaria de educación</t>
  </si>
  <si>
    <t>Actualización de la información contenida en la pagina web e intranet</t>
  </si>
  <si>
    <t>Utilizar el correo electrónico como estrategia de difusión de información veraz y permanente</t>
  </si>
  <si>
    <t>Creación de claves y usuarios a los funcionarios de la Secretaria</t>
  </si>
  <si>
    <t>Difusión de correos masivos</t>
  </si>
  <si>
    <t>100% de aplicativos en uso funcionando correctamente</t>
  </si>
  <si>
    <t>Desarrollo y mantenimiento de sofware</t>
  </si>
  <si>
    <t>Realizar Suministro de materiales de oficina y archivo para las oficinas de las Secretaría de Educación.</t>
  </si>
  <si>
    <t>Gestión de Bienes y servicios</t>
  </si>
  <si>
    <t>Implementar Jornada Única en el 30% de las IED</t>
  </si>
  <si>
    <t>Jornada única</t>
  </si>
  <si>
    <t>* Presentación de proyectos para convocatoria.
* realizar visitas a Instituciones Educativas con el fin de verificar que las IED cumplan con los requisitos de JU.</t>
  </si>
  <si>
    <t>Mejorar los resultados ISCE en las IED focalizadas con un mínimo de 2,0</t>
  </si>
  <si>
    <t>Todos a Aprender - PTA</t>
  </si>
  <si>
    <t xml:space="preserve">93 IED </t>
  </si>
  <si>
    <t>* Realizar asesorias a docentes de básica primaria.
* Hacer seguimiento a programa de lectura.
* Realizar formaciones a los docentes de primaria.</t>
  </si>
  <si>
    <t>-</t>
  </si>
  <si>
    <t>Se ejecuta en el segundo semestre del año en curso.</t>
  </si>
  <si>
    <t xml:space="preserve">Gestion Organizacional </t>
  </si>
  <si>
    <t>Operarios de aseo de IEDs</t>
  </si>
  <si>
    <t>La contratación se realizó y se encuentran prestando el servicio.</t>
  </si>
  <si>
    <t>Ejecutar el 100% de las actividades establecidas en el Programa de Bienestar Docente y Directivo Docente.</t>
  </si>
  <si>
    <t>se implementa en el mes de mayo del 2016 el GLPI y OCS en la SED; con el fin de llevar sistematizadamente cada requerimiento de mantenimiento  y solicitudes. Tambien se llevara  un inventario detallado en linea de todos los equipos de computo.</t>
  </si>
  <si>
    <t>Se realiza desde el mes de Junio hasta Agosto.</t>
  </si>
  <si>
    <t>Se realiza a finales de la vigencia, e inicios de la próxima.</t>
  </si>
  <si>
    <t>Aunque no se realizado nueva contratación, se ha realizado el suministro con lo que se tiene en almacenamiento.</t>
  </si>
  <si>
    <t>Se ejecuta durante el segundo semestre del año</t>
  </si>
  <si>
    <t>Se lleva un avance en las actividades, próximamente se estará realizando entrega de los formatos diligenciados.</t>
  </si>
  <si>
    <t>Seguimiento del Mapa de Riesgos de Corrupción, verificando el cumplimiento del cronograma de desarrollo de los controles y la efectividad de los mismos (Cuatrimestral)</t>
  </si>
  <si>
    <t>Sin embargo esta actividad se realiza desde Gerencia de Sistemas de Información.</t>
  </si>
  <si>
    <r>
      <t>Implementación de Plan de Mejoramiento a la Gestión Etica en los procesos cuya percepción arrojó valores  inferiores al</t>
    </r>
    <r>
      <rPr>
        <b/>
        <sz val="12"/>
        <color rgb="FF000000"/>
        <rFont val="Arial Narrow"/>
        <family val="2"/>
      </rPr>
      <t xml:space="preserve"> </t>
    </r>
    <r>
      <rPr>
        <sz val="12"/>
        <color rgb="FF181717"/>
        <rFont val="Arial Narrow"/>
        <family val="2"/>
      </rPr>
      <t>87%</t>
    </r>
  </si>
  <si>
    <t>Ya se realizó la aplicación de la metodología</t>
  </si>
  <si>
    <t>Gestor Ético</t>
  </si>
  <si>
    <t>Aplicar el instrumento a los trámites incluidos en el manual de trámites y servicios del Distrito de Barranquilla, realizar un análisis en conjunto con las dependencias encargadas de los trámites para identificar las variables internas y externas que permitan priorizar los tramites y definir criterios de intervención para la mejora de los mismos.</t>
  </si>
  <si>
    <t>Concesión de infraestructura para la prestación en ella del servicio educativo</t>
  </si>
  <si>
    <t>Aunar esfuerzos y recursos para la atención a poblaciaones educactivas con caracterisitcas especiales en el Distrito Especial, Industrial y Portuario de Barranquilla</t>
  </si>
  <si>
    <t>Prestación del Servicio de transporte escolar para estudiantes pertenecientes a los niveles 1 y 2 del SISBEN focalizados en zonas donde no existe oferta educativa para que sean transportados a las instituciones educativas distritales identificadas como receptoras.</t>
  </si>
  <si>
    <t>Aunar esfuerzos y recursos tecnicos, financieros y humanos para la implementación en el año 2016 del programa Universidad a tu Barrio.</t>
  </si>
  <si>
    <t>El Plan de Mejoramiento a la Gestión ética ya se encuentra desarrollado, sin embargo, es necesario tener el código de ética del presente cuatrienio, para realizar la implementación del Plan.</t>
  </si>
  <si>
    <t>Realización del Plan de Mejoramiento a la Gestión Ética</t>
  </si>
  <si>
    <t>Oficina de Planeación Educativa</t>
  </si>
  <si>
    <t>Revisión de diseño, construcción, ampliación y mejoramiento de instituciones educativas en el Distrito de Barranquilla. Adjudicado como consecuencia de la licitación pública no. SED-LP-006-2014.</t>
  </si>
  <si>
    <t>No se está realizando por medio de contratación porque está en proceso la formulación del Plan Territorial de Formación Docente, el cual es necesario para realizar la formación.</t>
  </si>
  <si>
    <t>No se está realizando por medio de contratación debido a que el MEN está realizando las capacitaciones a los docentes en esta área.</t>
  </si>
  <si>
    <t>Prestación de Servicios Profesionales para la Immplementación del Programa de Fromación Docente y Acompañamiento Institucional a 150 Instituciones Educativas oficiales del Distrito de Barranquilla</t>
  </si>
  <si>
    <t>Aunar esfuerzos en la implementación del modelo de aprendizaje de matemáticas, método Singapur en las IED de Barranquilla, Fase V</t>
  </si>
  <si>
    <t>Aunar esfuerzos para desarrollar y poner en marcha un proceso de formación en competencias laborales específicas y comunicativas en el idioma Inglés, en estudiantes y egresados de las IED oficiales del Distrito de Barranquilla</t>
  </si>
  <si>
    <t>2500 Docentes</t>
  </si>
  <si>
    <t>50 IED</t>
  </si>
  <si>
    <t>310 Estudiantes</t>
  </si>
  <si>
    <t>* Focalizar las IED con mayor número de estudiantes matriculados pertenecientes a los niveles 1 y 2 del SISBEN</t>
  </si>
  <si>
    <t>Renovacion Pedagógica para mejorar el aprendizaje</t>
  </si>
  <si>
    <t>Area de Planeacion y gestión financiera</t>
  </si>
  <si>
    <t>Liquidar de nómina de personal Docente y Directivo Docente</t>
  </si>
  <si>
    <t>Estímulos a la Calidad Educativa</t>
  </si>
  <si>
    <t>Modernización de la plataforma tecnológica de la SED</t>
  </si>
  <si>
    <t>Oficina MTICs</t>
  </si>
  <si>
    <t>Prestación de servicios de apoyo a la gestión para formar en el ciclo de educación técnica laboral o técnica profesional a jóvenes pertenecientes a las instituciones educativas distritales de Barranquilla en el marco del proyecto de articulación de la educación media con la educación supeior</t>
  </si>
  <si>
    <t>Aunar esfuerzos y recursos técnicos financieros y humanos para fortalecer la educación media a través del mejoramiento de las competencias básicas a los jóvenes de grado 10 y 11 pertenecientes a las IED de la Media del Distrito y el desarrollo de un componente específico de un programa técnico profesional para facilitar el tránsito a la educación superior en el marco del proyecto de articulación de educación media con la educación superior.</t>
  </si>
  <si>
    <t>Hardware y software provistos para las actividades de la SED</t>
  </si>
  <si>
    <t>* Compra de licencias para el funcionamieno de software</t>
  </si>
  <si>
    <t>Articulación con la media en el grado 11°, con estas entidades: Sena, Itsa, Codetec, System</t>
  </si>
  <si>
    <t>* Continuar con los convenios de articulación con el SENA é ITSA, en las IED.
* Iniciar convenios con otras instutuciones para el fortalecimiento de la articulación con la media</t>
  </si>
  <si>
    <t>Articulación Educación Básica y Media con el Ciclo Técnico Profesional de Educación Superior</t>
  </si>
  <si>
    <t>La contratación para la compra de una licencia oracle database enterprise edition-processor perpetual con sus soportes oracle diagnostics pack-processor perpetual y oracle tuning pack - processor perpetual</t>
  </si>
  <si>
    <t xml:space="preserve">Dependencia con plan mejoramiento de acuerdo con las recomendaciones de la Oficina de Control Interno </t>
  </si>
  <si>
    <t>Elaboración de plan de mejoramiento, a fin de mitigar las debilidades evidenciadas durante el cumplimiento del mapa</t>
  </si>
  <si>
    <t>Jefe de Oficina</t>
  </si>
  <si>
    <t xml:space="preserve">Audiencia de rendición de cuentas de las instituciones educativas a su comunidad </t>
  </si>
  <si>
    <t>100% de las instituciones educativas oficiales realizaron rendición de cuentas a su comunidad</t>
  </si>
  <si>
    <t>Componente 3: Rendición de cuentas</t>
  </si>
  <si>
    <t>Componente 4: Mecanismos para Mejorar la Atención al Ciudadano</t>
  </si>
  <si>
    <t>Inventario de Buenas prácticas y aplicar por lo menos 1 buena práctica como acción de mejora a los puntos de Atención al Ciudadano</t>
  </si>
  <si>
    <t>Integrar a las áreas que manejan Atención al Ciudadano para generar desde las buenas prácticas, planes de mejoramiento que nos ayuden a unificar la política y los protocolos de Atención al Ciudadano en todos los puntos de atención.</t>
  </si>
  <si>
    <t>Revisar y seleccionar de  los 209 trámites y servicios que están en el portafolio que serán desconcentrados en las alcaldías locales</t>
  </si>
  <si>
    <t>Identificar tramites y procesos que sean susceptibles de desconcentrar en localidades</t>
  </si>
  <si>
    <t>100% de cumplimiento del cronograma establecido para elaborar el nuevo Código de Buen Gobierno</t>
  </si>
  <si>
    <t xml:space="preserve">Elaborar borrador Código de Buen Gobierno </t>
  </si>
  <si>
    <t>100% de cumplimiento en actividades acordadas con la Procuraduría General de la Nación.</t>
  </si>
  <si>
    <t>Implementación de estrategias pedagógicas y comunicativas para fomentar la cultura de la legalidad e integridad en Colombia - CLIC - Programa liderado por la Procuraduría General de la Nación</t>
  </si>
  <si>
    <t>100% de los procesos cuyos resultados fueron igual o inferiores al 70% con plan de mejoramiento a la medición IGA</t>
  </si>
  <si>
    <t>Implementación de acciones de mejoramiento en los procesos cuyos resultados fueron igual o inferiores al 70% para subsanar las debilidades encontradas en la medición de IGA</t>
  </si>
  <si>
    <t>Acción del Plan Anticorrupción obligatorio diligenciar avances</t>
  </si>
  <si>
    <t>Suministro y Distribución de complementos Alimentarios jornada mañana, almuerzos y ración industrializada lista para población prioritaria de acuerdo a lineamientos del PAE en las diferentes IED de Barranquilla focalizadas.</t>
  </si>
  <si>
    <t>Implementación y montaje de las tecnologías de la información y las comunicaciones en las Instituciones Educativas del Distrito de Barranquilla para el mejoramiento de la red de conectividad. -</t>
  </si>
  <si>
    <t xml:space="preserve">A través del proyecto de Conexión total se mejoró la red de las sedes educativas </t>
  </si>
  <si>
    <t xml:space="preserve">
A la fecha no se ha realizado compra de equipos por parte de la Secretaría y aún no se ha recibido dotacion por parte del Programa Computadores para Educar.  Este valor continúa igual </t>
  </si>
  <si>
    <t>Se han realizado 758 encuestas : 494 presencial y 264 web a corte 30 de Junio de 2016</t>
  </si>
  <si>
    <t>Se ha realizado 4 reuniones con la oficina de calidad educativa, atención al ciudadano y fondo de prestaciones</t>
  </si>
  <si>
    <t>Se envió a gerencia de sistemas matriz de priorización y actualización de trámites.</t>
  </si>
  <si>
    <t>Se finaliza los meses de Julio y Agosto con cero requerimientos vencidos</t>
  </si>
  <si>
    <t>Se recibió  trámites propuestos por el DAFP no encontrándose trámites de Educación</t>
  </si>
  <si>
    <t>No se está realizando por medio de contratación debido a que el MEN está realizando las capacitaciones a los docentes en esta área. Las pruebas APTIS de salida se realizarán del 19 al 22 de Octubre.</t>
  </si>
  <si>
    <t>Se implementa en cuatro fases, y actualmente se encuentra en la tercera.</t>
  </si>
  <si>
    <t>Además de Colombia Bilingüe y Contact, se iniciarán los Programas: English for Kids (Primaria) e Inglés 9° SENA</t>
  </si>
  <si>
    <t>Ya se terminaron las Convocatorias del MEN, ya se están incluyendo desde el Distrito cuando cumplen con los requisitos sin tener que pasar por convocatoria.</t>
  </si>
  <si>
    <t>Se contrataron 19 profesionales psicosociales, los cuales conforman el equipo de gestores de convivencia. Estos gestores trabajan articuladamente con los padrinos para el acompañamiento y atención de los casos de convivencia presentados en las distintas IED. Particularmente estos gestores están trabajando con 50 IED focalizadas por distintas problemáticas psicosociales. Igualmente se está trabajando de la mano con el Fondo de Seguridad de la Alcaldía Distrital en una campaña de prevención llamada "Caravana de Seguridad Escolar", en la cual se hace control de elementos que atentan contra la seguridad de la comunidad educativa y se llevan mensajes de sensilbilización.
Están iniciando los programas: Agentes Escolares, Deportes y Motivación en unas IED focalizadas de acuerdo a las necesidades.</t>
  </si>
  <si>
    <t>Se emitió la resolución 02852 de 10 de marzo de 2016</t>
  </si>
  <si>
    <t>Se socializó la resolución ante el Ministerio de Educación Nacional</t>
  </si>
  <si>
    <t>Se encuentra publicada en la página www.sedbarranquilla.gov.co</t>
  </si>
  <si>
    <t>En el primer trimestre se cumplieron con las actividades del cronograma</t>
  </si>
  <si>
    <t>Esta actividad se culminará en diciembre de 2016</t>
  </si>
  <si>
    <t>Se mantuvo al día el SAC en cuanto a atención oportuna a respuestas</t>
  </si>
  <si>
    <t>Se recibieron 328 quejas a 24 de agosto de 2016</t>
  </si>
  <si>
    <t>Se ha atendido todas las solicitudes de licencia nueva y modificación a la licencia de funcionamiento o acto de reconocimiento.</t>
  </si>
  <si>
    <t>a Fecha agosto de 2016 se han legalizado 44 establecimientos educativos, 5 nuevos y 39 modificaciones</t>
  </si>
  <si>
    <t>de los 44 establecimientos legalizados 15 ameritaron comisiones</t>
  </si>
  <si>
    <t>A fecha agosto de 2016 se realizar 15 comisiones de legalización</t>
  </si>
  <si>
    <t>Se dictaron charlas el 12 y  13 de mayo de 2016</t>
  </si>
  <si>
    <t>Asistieron 17 personas interesadas en educación formal y 45 en ETDH</t>
  </si>
  <si>
    <t>de las 149 muestras se han visitado 118</t>
  </si>
  <si>
    <t>Se consolidó la información contable y financiera de las IED y se cargó en el sistema contable de la alcaldía. Se encuentra en proceso de desarrollo el tercer informe trimestral.</t>
  </si>
  <si>
    <t>La SED tiene  implementado la matriz de riesgo y la matriz de indicadores por proceso, para el 2016 se han realizado dos seguimientos-</t>
  </si>
  <si>
    <t>Se tiene implementado la Matriz del producto no conforme con el cual se controlan los servicios que se prestan en la secretaría de Educación,
Se realiza seguimiento al plan de mejoramiento cada cuatro meses.</t>
  </si>
  <si>
    <t>Se realiza auto-evaluación a través de los indicadores y   planes de mejoramiento implementados por la SED para los cuales se han realizado dos seguimientos durante el 2016.-</t>
  </si>
  <si>
    <t>La SED tiene  implementada la matriz de riesgo y la matriz de indicadores por proceso, para el 2016 se han realizado dos seguimientos. -</t>
  </si>
  <si>
    <t>Se tiene asociados indicadores para cada uno de los riesgos que se encuentran en la matriz, a los cuales se han realizado dos controles durante el 2016. -</t>
  </si>
  <si>
    <t xml:space="preserve">1. Se recepcionaron 102 solicitudes dándoles  el trámite correspondiente a nivel interno y escalando las solicitudes de los equipos alquilados e impresoras a la  gerencia de sistemas de informacion de la Alcaldia Distrital </t>
  </si>
  <si>
    <t xml:space="preserve"> 1. Se estima que el 90% solicitudes de mantenimiento preventivo se realizaron durante  el periodo de mayo y agosto 2. Se repararon tres escaner dejándolos funcionando en las áreas asignadas </t>
  </si>
  <si>
    <t xml:space="preserve"> Se encuentra en un 90% dad que no se cuenta con los epuestos requeridos para dejar en funcionameitno los equipos averiados </t>
  </si>
  <si>
    <t xml:space="preserve">Se realizaron 70  mantenimientos en el periodo comprendido entre Mayo-Agosto de 2016. </t>
  </si>
  <si>
    <t xml:space="preserve">En el periodo comprendido entre Mayo y Agosto se tiene un promedio de: 
213 publicaciones en el Portal Web
43 actualizaciones en la página Web
126 publicaicones en la página Web
01 actualización en la Intranet
</t>
  </si>
  <si>
    <t>Se han creado 177 cuentas de correo de  usuarios que pertenecen a las SED, durante el periodo comprendido entre Mayo y Agosto de 2016</t>
  </si>
  <si>
    <t xml:space="preserve">
Se han enviado 562202 correos masivos durante el periodo de mayo- agosto de 2016. 
Para un total de 1.124.404 en lo corrido del año
</t>
  </si>
  <si>
    <t xml:space="preserve">1. Se han realizado cinco mantenimientos al  software scola, con promedio de 397 soportes en lo corrido del año, los cuales fueron solicitados via telefonica, correo y presencial. 2. Se legalizó Oracle en el servidor de base de datos con el fin de un mayor rendimiento.3 . Se completó el desarrollo del aplicativo de seguimiento (Ruta y Tablero de Indicadores). </t>
  </si>
  <si>
    <t xml:space="preserve">Contamos con el 100% de aplicativos funcionado, sin embargo, nos encontramos desarrollando los reportes para el aplicativo de Seguimiento, por lo tanto en la ejecución de las actividades se reporta un 90% </t>
  </si>
  <si>
    <t>Todas las IEDs recibieron los recuros de Gratuidad girados por el MEN.</t>
  </si>
  <si>
    <t>*Recepción de las cuentas bancarias de las 150 IEDs donde se girará el recurso de Calidad Educativa.
*Elaboración del Decreto donde se asignan los recursos de Calidad Educativa a las 150 IEDs.
*Tramite del Giro a las IEDs de los Recuros de Calidad Educativa.</t>
  </si>
  <si>
    <t>Se realizó el tramite correspondiente para el giro de los recursos de Calidad Educativas a las 150 IEDs.</t>
  </si>
  <si>
    <t>100% de los recursos de Calidad Educativa asignados a las 150 IEDs</t>
  </si>
  <si>
    <t>• 3.697 estudiantes focalizados en instituciones Distrito de Barranquilla</t>
  </si>
  <si>
    <t>1.9. METAS 2016 DEL PROYECTO</t>
  </si>
  <si>
    <t xml:space="preserve">El Area de Hojas de Vidas ha Tramitado las Autenticaciones solicitadas a la fecha. ( Tramites mes a mes). </t>
  </si>
  <si>
    <t xml:space="preserve">El Area de Hojas de Vidas ha Tramitado las  Certificaciones solicitadas a la fecha. ( Tramites mes a mes). </t>
  </si>
  <si>
    <t xml:space="preserve">A la fecha se han realizado (7) Actividades del Plan de Bienestar Docente. </t>
  </si>
  <si>
    <t>El Area de Nomina realizo el pago de las nominas correspondientes a (8) Meses y un pago correspondiente a Prima de servicio.</t>
  </si>
  <si>
    <t xml:space="preserve">El Area de Escalafon Docente  ha Tramitado las solicitudes de  Ascensos allegas a la secretaría a  la fecha. (Tramites mes a mes). </t>
  </si>
  <si>
    <t xml:space="preserve">El Area de Fondo de Prestaciones   ha Tramitado las solicitudes de  Cesantias parciales allegas a  la fecha. (Tramites mes a mes). </t>
  </si>
  <si>
    <t>El borrador se entregó y está para firma del alcalde</t>
  </si>
  <si>
    <t>172 aulas construidas para jornada única y aumento de cobertura</t>
  </si>
  <si>
    <t xml:space="preserve">* Focalización de Instituciones Educativas a Intervenir.
* Compra de Predios
* Realización de diseños y presupuestos
* Intervención de la obra
</t>
  </si>
  <si>
    <t>25% IEDs implementan la jornada única</t>
  </si>
  <si>
    <t>3426 estudiantes beneficiados con la oferta para educación superior</t>
  </si>
  <si>
    <t>IVC</t>
  </si>
  <si>
    <t xml:space="preserve">Planta Docente ha elaborado  los actos administrativos correspondientes. (Tramites mes a mes). </t>
  </si>
  <si>
    <t xml:space="preserve">Planta Docente ha Tramitado las actuaciones administrativas a la fecha. (Tramites mes a mes). </t>
  </si>
  <si>
    <t xml:space="preserve">Planta Docente ha realizado el traslado  por  permutas solicitadas a la fecha. (Tramites mes a mes). </t>
  </si>
  <si>
    <t xml:space="preserve">Planta Docente ha Tramitado las  vinculaciones  a la fecha. (Tramites mes a mes). </t>
  </si>
  <si>
    <t xml:space="preserve">GAD Tramita y realiza reporte en el sistema Humano de  las novedades . (Tramites mes a mes). </t>
  </si>
  <si>
    <t xml:space="preserve">Planta Docente ha Tramitado las solicitudes de traslados  por amenazas a la fecha. (Tramites mes a mes). </t>
  </si>
  <si>
    <t>El Area de Nomina realizo el tramite correspondiente a la liquidacion de Nomina de (8) Meses y un pago correspondiente a Prima de servicio.</t>
  </si>
  <si>
    <t>Se realizó transferencia documental de contratos al archivo central de la alcaldía.                                                                                                                                                                                                                                                              La SED Se encuentra en la organización de archivo de Gestión Administrativa.                                                                                                                                                                                                                                                               Se ha realizado capacitación a los funcionarios de Gestión documental.</t>
  </si>
  <si>
    <t>Se realizó la autoevaluación, para posteriormente realizar los planes de mejoramiento.</t>
  </si>
  <si>
    <t>Campañas a traves de redes sociales twitter, youtube, sac
Brochure de informacion con la ruta de acceso 
Creación de claves y usuarios a los docentes nuevos</t>
  </si>
  <si>
    <t>Aún no se tiene el código de ética razón por la cual no se ha cumplido con el cronograma de actividades.
La promotora ética ha asistido a capacitaciones que se han realizado. Se tiene programado capacitación de clic en el mes de septiembre.
Desde atención al ciudadano se realiza sensibilización a los funcionarios en entrega oportunas de PQR a través de correos electrónicos y capacitación de inducción.-
Se realizó la autoevaluación, para posteriormente realizar los planeas de mejoramiento.</t>
  </si>
  <si>
    <t>No hay procesos por debajo del 70%</t>
  </si>
  <si>
    <t>Oficina Planeación</t>
  </si>
  <si>
    <t>LAURA GONZÁLEZ MUÑOZ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</si>
</sst>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_(&quot;$&quot;\ * \(#,##0.00\);_(&quot;$&quot;\ * &quot;-&quot;??_);_(@_)"/>
    <numFmt numFmtId="43" formatCode="_(* #,##0.00_);_(* \(#,##0.00\);_(* &quot;-&quot;??_);_(@_)"/>
    <numFmt numFmtId="164" formatCode="_(&quot;$&quot;* #,##0.00_);_(&quot;$&quot;* \(#,##0.00\);_(&quot;$&quot;* &quot;-&quot;??_);_(@_)"/>
    <numFmt numFmtId="165" formatCode="0;[Red]0"/>
    <numFmt numFmtId="166" formatCode="0.0%"/>
    <numFmt numFmtId="167" formatCode="_(&quot;$&quot;\ * #,##0_);_(&quot;$&quot;\ * \(#,##0\);_(&quot;$&quot;\ * &quot;-&quot;??_);_(@_)"/>
    <numFmt numFmtId="168" formatCode="&quot;$&quot;\ #,##0"/>
  </numFmts>
  <fonts count="27" x14ac:knownFonts="1">
    <font>
      <sz val="10"/>
      <name val="Arial"/>
    </font>
    <font>
      <sz val="11"/>
      <color theme="1"/>
      <name val="Calibri"/>
      <family val="2"/>
      <scheme val="minor"/>
    </font>
    <font>
      <sz val="11"/>
      <name val="Arial Narrow"/>
      <family val="2"/>
    </font>
    <font>
      <b/>
      <sz val="11"/>
      <name val="Arial Narrow"/>
      <family val="2"/>
    </font>
    <font>
      <b/>
      <u/>
      <sz val="11"/>
      <name val="Arial Narrow"/>
      <family val="2"/>
    </font>
    <font>
      <sz val="14"/>
      <name val="Arial Narrow"/>
      <family val="2"/>
    </font>
    <font>
      <b/>
      <sz val="10"/>
      <name val="Arial"/>
      <family val="2"/>
    </font>
    <font>
      <sz val="10"/>
      <name val="Arial"/>
      <family val="2"/>
    </font>
    <font>
      <b/>
      <sz val="14"/>
      <name val="Arial Narrow"/>
      <family val="2"/>
    </font>
    <font>
      <b/>
      <u/>
      <sz val="14"/>
      <name val="Arial Narrow"/>
      <family val="2"/>
    </font>
    <font>
      <sz val="9"/>
      <name val="Arial Narrow"/>
      <family val="2"/>
    </font>
    <font>
      <sz val="12"/>
      <name val="Arial Narrow"/>
      <family val="2"/>
    </font>
    <font>
      <sz val="12"/>
      <color theme="1"/>
      <name val="Arial Narrow"/>
      <family val="2"/>
    </font>
    <font>
      <sz val="12"/>
      <color indexed="8"/>
      <name val="Arial Narrow"/>
      <family val="2"/>
    </font>
    <font>
      <b/>
      <sz val="11"/>
      <name val="Arial"/>
      <family val="2"/>
    </font>
    <font>
      <sz val="11"/>
      <name val="Arial"/>
      <family val="2"/>
    </font>
    <font>
      <sz val="10"/>
      <name val="Arial"/>
      <family val="2"/>
    </font>
    <font>
      <sz val="12"/>
      <color rgb="FF000000"/>
      <name val="Arial Narrow"/>
      <family val="2"/>
    </font>
    <font>
      <sz val="10"/>
      <name val="Arial"/>
      <family val="2"/>
    </font>
    <font>
      <b/>
      <sz val="12"/>
      <color rgb="FF000000"/>
      <name val="Arial Narrow"/>
      <family val="2"/>
    </font>
    <font>
      <sz val="12"/>
      <color rgb="FF181717"/>
      <name val="Arial Narrow"/>
      <family val="2"/>
    </font>
    <font>
      <sz val="11"/>
      <color theme="1"/>
      <name val="Arial Narrow"/>
      <family val="2"/>
    </font>
    <font>
      <b/>
      <sz val="9"/>
      <color indexed="81"/>
      <name val="Tahoma"/>
      <family val="2"/>
    </font>
    <font>
      <sz val="9"/>
      <color indexed="81"/>
      <name val="Tahoma"/>
      <family val="2"/>
    </font>
    <font>
      <sz val="12"/>
      <color indexed="81"/>
      <name val="Tahoma"/>
      <family val="2"/>
    </font>
    <font>
      <sz val="10"/>
      <name val="Arial"/>
      <family val="2"/>
    </font>
    <font>
      <sz val="12"/>
      <color rgb="FFFF0000"/>
      <name val="Arial Narrow"/>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3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s>
  <cellStyleXfs count="10">
    <xf numFmtId="0" fontId="0" fillId="0" borderId="0"/>
    <xf numFmtId="164" fontId="7" fillId="0" borderId="0" applyFont="0" applyFill="0" applyBorder="0" applyAlignment="0" applyProtection="0"/>
    <xf numFmtId="0" fontId="1" fillId="0" borderId="0"/>
    <xf numFmtId="0" fontId="7" fillId="0" borderId="0"/>
    <xf numFmtId="9" fontId="1" fillId="0" borderId="0" applyFont="0" applyFill="0" applyBorder="0" applyAlignment="0" applyProtection="0"/>
    <xf numFmtId="0" fontId="7" fillId="0" borderId="0"/>
    <xf numFmtId="0" fontId="7" fillId="0" borderId="0"/>
    <xf numFmtId="9" fontId="16" fillId="0" borderId="0" applyFont="0" applyFill="0" applyBorder="0" applyAlignment="0" applyProtection="0"/>
    <xf numFmtId="44" fontId="18" fillId="0" borderId="0" applyFont="0" applyFill="0" applyBorder="0" applyAlignment="0" applyProtection="0"/>
    <xf numFmtId="43" fontId="25" fillId="0" borderId="0" applyFont="0" applyFill="0" applyBorder="0" applyAlignment="0" applyProtection="0"/>
  </cellStyleXfs>
  <cellXfs count="319">
    <xf numFmtId="0" fontId="0" fillId="0" borderId="0" xfId="0"/>
    <xf numFmtId="0" fontId="2" fillId="0" borderId="0" xfId="0" applyFont="1" applyAlignment="1">
      <alignment horizontal="left"/>
    </xf>
    <xf numFmtId="0" fontId="3" fillId="0" borderId="1" xfId="0" applyFont="1" applyBorder="1" applyAlignment="1">
      <alignment horizontal="left"/>
    </xf>
    <xf numFmtId="0" fontId="3" fillId="0" borderId="2" xfId="0" applyFont="1" applyBorder="1" applyAlignment="1">
      <alignment horizontal="centerContinuous"/>
    </xf>
    <xf numFmtId="0" fontId="3" fillId="0" borderId="4" xfId="0" applyFont="1" applyBorder="1" applyAlignment="1">
      <alignment horizontal="left"/>
    </xf>
    <xf numFmtId="0" fontId="3" fillId="0" borderId="0" xfId="0" applyFont="1" applyBorder="1" applyAlignment="1">
      <alignment horizontal="centerContinuous"/>
    </xf>
    <xf numFmtId="0" fontId="2" fillId="0" borderId="4" xfId="0" applyFont="1" applyBorder="1" applyAlignment="1">
      <alignment horizontal="left"/>
    </xf>
    <xf numFmtId="0" fontId="3" fillId="0" borderId="8" xfId="0" applyFont="1" applyBorder="1" applyAlignment="1" applyProtection="1">
      <alignment horizontal="left" vertical="top"/>
    </xf>
    <xf numFmtId="0" fontId="3" fillId="0" borderId="0" xfId="0" applyFont="1" applyAlignment="1">
      <alignment horizontal="left"/>
    </xf>
    <xf numFmtId="0" fontId="3" fillId="0" borderId="4" xfId="0" applyFont="1" applyBorder="1" applyAlignment="1">
      <alignment horizontal="left" vertical="center"/>
    </xf>
    <xf numFmtId="0" fontId="5" fillId="0" borderId="0" xfId="3" applyFont="1" applyAlignment="1">
      <alignment horizontal="left"/>
    </xf>
    <xf numFmtId="0" fontId="8" fillId="0" borderId="0" xfId="3" applyFont="1" applyAlignment="1">
      <alignment horizontal="right"/>
    </xf>
    <xf numFmtId="0" fontId="8" fillId="0" borderId="4" xfId="3" applyFont="1" applyBorder="1" applyAlignment="1">
      <alignment horizontal="centerContinuous"/>
    </xf>
    <xf numFmtId="0" fontId="8" fillId="0" borderId="0" xfId="3" applyFont="1" applyBorder="1" applyAlignment="1">
      <alignment horizontal="centerContinuous"/>
    </xf>
    <xf numFmtId="0" fontId="8" fillId="0" borderId="5" xfId="3" applyFont="1" applyBorder="1" applyAlignment="1">
      <alignment horizontal="centerContinuous"/>
    </xf>
    <xf numFmtId="0" fontId="5" fillId="0" borderId="4" xfId="3" applyFont="1" applyBorder="1" applyAlignment="1">
      <alignment horizontal="left"/>
    </xf>
    <xf numFmtId="0" fontId="5" fillId="0" borderId="5" xfId="3" applyFont="1" applyBorder="1" applyAlignment="1">
      <alignment horizontal="left"/>
    </xf>
    <xf numFmtId="0" fontId="8" fillId="0" borderId="4" xfId="3" applyFont="1" applyBorder="1" applyAlignment="1">
      <alignment horizontal="left" vertical="center"/>
    </xf>
    <xf numFmtId="0" fontId="8" fillId="0" borderId="5" xfId="3" applyFont="1" applyBorder="1" applyAlignment="1">
      <alignment horizontal="left" vertical="center"/>
    </xf>
    <xf numFmtId="0" fontId="8" fillId="0" borderId="1" xfId="3" applyFont="1" applyBorder="1" applyAlignment="1">
      <alignment horizontal="centerContinuous"/>
    </xf>
    <xf numFmtId="0" fontId="8" fillId="0" borderId="2" xfId="3" applyFont="1" applyBorder="1" applyAlignment="1">
      <alignment horizontal="centerContinuous"/>
    </xf>
    <xf numFmtId="0" fontId="8" fillId="0" borderId="3" xfId="3" applyFont="1" applyBorder="1" applyAlignment="1">
      <alignment horizontal="centerContinuous"/>
    </xf>
    <xf numFmtId="0" fontId="5" fillId="0" borderId="0" xfId="3" applyFont="1" applyAlignment="1">
      <alignment horizontal="centerContinuous"/>
    </xf>
    <xf numFmtId="0" fontId="5" fillId="0" borderId="5" xfId="3" applyFont="1" applyBorder="1" applyAlignment="1">
      <alignment horizontal="centerContinuous"/>
    </xf>
    <xf numFmtId="0" fontId="5" fillId="0" borderId="4" xfId="3" applyFont="1" applyBorder="1" applyAlignment="1">
      <alignment horizontal="centerContinuous"/>
    </xf>
    <xf numFmtId="0" fontId="5" fillId="0" borderId="0" xfId="3" applyFont="1" applyFill="1" applyAlignment="1">
      <alignment horizontal="left"/>
    </xf>
    <xf numFmtId="0" fontId="8" fillId="0" borderId="2" xfId="3" applyFont="1" applyFill="1" applyBorder="1" applyAlignment="1">
      <alignment horizontal="centerContinuous"/>
    </xf>
    <xf numFmtId="0" fontId="8" fillId="0" borderId="0" xfId="3" applyFont="1" applyFill="1" applyBorder="1" applyAlignment="1">
      <alignment horizontal="centerContinuous"/>
    </xf>
    <xf numFmtId="0" fontId="5" fillId="0" borderId="0" xfId="3" applyFont="1" applyFill="1" applyAlignment="1">
      <alignment horizontal="centerContinuous"/>
    </xf>
    <xf numFmtId="0" fontId="10" fillId="0" borderId="0" xfId="0" applyFont="1" applyBorder="1" applyAlignment="1">
      <alignment horizontal="right"/>
    </xf>
    <xf numFmtId="0" fontId="2" fillId="0" borderId="0" xfId="0" applyFont="1" applyBorder="1" applyAlignment="1">
      <alignment horizontal="justify" wrapText="1"/>
    </xf>
    <xf numFmtId="0" fontId="2" fillId="2" borderId="0" xfId="0" applyFont="1" applyFill="1" applyAlignment="1">
      <alignment horizontal="left"/>
    </xf>
    <xf numFmtId="0" fontId="10" fillId="0" borderId="0" xfId="3" applyFont="1" applyBorder="1" applyAlignment="1">
      <alignment horizontal="right"/>
    </xf>
    <xf numFmtId="0" fontId="12" fillId="2" borderId="13" xfId="0" applyFont="1" applyFill="1" applyBorder="1" applyAlignment="1">
      <alignment vertical="center" wrapText="1"/>
    </xf>
    <xf numFmtId="0" fontId="12" fillId="2" borderId="13"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3" fillId="2" borderId="13" xfId="0" applyFont="1" applyFill="1" applyBorder="1" applyAlignment="1">
      <alignment horizontal="center" vertical="center" wrapText="1"/>
    </xf>
    <xf numFmtId="0" fontId="12" fillId="2" borderId="20" xfId="0" applyFont="1" applyFill="1" applyBorder="1" applyAlignment="1">
      <alignment horizontal="left" vertical="center" wrapText="1"/>
    </xf>
    <xf numFmtId="3" fontId="13" fillId="2" borderId="13" xfId="0" applyNumberFormat="1" applyFont="1" applyFill="1" applyBorder="1" applyAlignment="1">
      <alignment horizontal="center" vertical="center" wrapText="1"/>
    </xf>
    <xf numFmtId="165" fontId="11" fillId="0" borderId="20" xfId="0" applyNumberFormat="1" applyFont="1" applyBorder="1" applyAlignment="1" applyProtection="1">
      <alignment vertical="center" wrapText="1"/>
      <protection locked="0"/>
    </xf>
    <xf numFmtId="165" fontId="11" fillId="0" borderId="13" xfId="0" applyNumberFormat="1" applyFont="1" applyBorder="1" applyAlignment="1" applyProtection="1">
      <alignment vertical="center" wrapText="1"/>
      <protection locked="0"/>
    </xf>
    <xf numFmtId="0" fontId="13" fillId="0" borderId="13" xfId="0" applyFont="1" applyFill="1" applyBorder="1" applyAlignment="1">
      <alignment horizontal="center" vertical="center" wrapText="1"/>
    </xf>
    <xf numFmtId="3" fontId="13" fillId="0" borderId="13" xfId="0" applyNumberFormat="1" applyFont="1" applyFill="1" applyBorder="1" applyAlignment="1">
      <alignment horizontal="left" vertical="center" wrapText="1"/>
    </xf>
    <xf numFmtId="165" fontId="11" fillId="0" borderId="13" xfId="0" applyNumberFormat="1" applyFont="1" applyBorder="1" applyAlignment="1" applyProtection="1">
      <alignment horizontal="center" vertical="center" wrapText="1"/>
      <protection locked="0"/>
    </xf>
    <xf numFmtId="165" fontId="11" fillId="0" borderId="19" xfId="0" applyNumberFormat="1" applyFont="1" applyBorder="1" applyAlignment="1" applyProtection="1">
      <alignment vertical="center" wrapText="1"/>
      <protection locked="0"/>
    </xf>
    <xf numFmtId="165" fontId="11" fillId="0" borderId="16" xfId="0" applyNumberFormat="1" applyFont="1" applyBorder="1" applyAlignment="1" applyProtection="1">
      <alignment horizontal="center" vertical="center" wrapText="1"/>
      <protection locked="0"/>
    </xf>
    <xf numFmtId="166" fontId="11" fillId="0" borderId="13" xfId="0" applyNumberFormat="1" applyFont="1" applyBorder="1" applyAlignment="1" applyProtection="1">
      <alignment vertical="center" wrapText="1"/>
      <protection locked="0"/>
    </xf>
    <xf numFmtId="166" fontId="11" fillId="0" borderId="16" xfId="0" applyNumberFormat="1" applyFont="1" applyBorder="1" applyAlignment="1" applyProtection="1">
      <alignment vertical="center" wrapText="1"/>
      <protection locked="0"/>
    </xf>
    <xf numFmtId="166" fontId="11" fillId="0" borderId="12" xfId="0" applyNumberFormat="1" applyFont="1" applyBorder="1" applyAlignment="1" applyProtection="1">
      <alignment vertical="center" wrapText="1"/>
      <protection locked="0"/>
    </xf>
    <xf numFmtId="0" fontId="14" fillId="0" borderId="0" xfId="0" applyFont="1" applyAlignment="1">
      <alignment horizontal="left" wrapText="1"/>
    </xf>
    <xf numFmtId="0" fontId="14" fillId="0" borderId="0" xfId="0" applyFont="1" applyAlignment="1">
      <alignment horizontal="left"/>
    </xf>
    <xf numFmtId="165" fontId="11" fillId="0" borderId="13" xfId="0" applyNumberFormat="1" applyFont="1" applyBorder="1" applyAlignment="1" applyProtection="1">
      <alignment horizontal="center" vertical="center" wrapText="1"/>
      <protection locked="0"/>
    </xf>
    <xf numFmtId="165" fontId="11" fillId="0" borderId="12" xfId="0" applyNumberFormat="1" applyFont="1" applyBorder="1" applyAlignment="1" applyProtection="1">
      <alignment horizontal="center" vertical="center" wrapText="1"/>
      <protection locked="0"/>
    </xf>
    <xf numFmtId="165" fontId="11" fillId="0" borderId="13" xfId="0" applyNumberFormat="1" applyFont="1" applyBorder="1" applyAlignment="1" applyProtection="1">
      <alignment horizontal="center" vertical="center" wrapText="1"/>
      <protection locked="0"/>
    </xf>
    <xf numFmtId="165" fontId="11" fillId="0" borderId="16" xfId="0" applyNumberFormat="1" applyFont="1" applyBorder="1" applyAlignment="1" applyProtection="1">
      <alignment horizontal="center" vertical="center" wrapText="1"/>
      <protection locked="0"/>
    </xf>
    <xf numFmtId="0" fontId="11" fillId="2" borderId="13" xfId="0" applyFont="1" applyFill="1" applyBorder="1" applyAlignment="1">
      <alignment vertical="center" wrapText="1"/>
    </xf>
    <xf numFmtId="165" fontId="11" fillId="0" borderId="18" xfId="0" applyNumberFormat="1" applyFont="1" applyBorder="1" applyAlignment="1" applyProtection="1">
      <alignment vertical="center" wrapText="1"/>
      <protection locked="0"/>
    </xf>
    <xf numFmtId="0" fontId="11" fillId="2" borderId="13"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0" borderId="13" xfId="3" applyFont="1" applyFill="1" applyBorder="1" applyAlignment="1">
      <alignment horizontal="center" vertical="center"/>
    </xf>
    <xf numFmtId="0" fontId="5" fillId="0" borderId="26" xfId="3" applyFont="1" applyBorder="1" applyAlignment="1">
      <alignment horizontal="left"/>
    </xf>
    <xf numFmtId="14" fontId="11" fillId="0" borderId="13" xfId="3" applyNumberFormat="1" applyFont="1" applyFill="1" applyBorder="1" applyAlignment="1">
      <alignment horizontal="center" vertical="center"/>
    </xf>
    <xf numFmtId="9" fontId="11" fillId="0" borderId="13" xfId="3" applyNumberFormat="1" applyFont="1" applyFill="1" applyBorder="1" applyAlignment="1">
      <alignment horizontal="center" vertical="center"/>
    </xf>
    <xf numFmtId="0" fontId="11" fillId="0" borderId="13" xfId="3" applyFont="1" applyBorder="1" applyAlignment="1" applyProtection="1">
      <alignment horizontal="center" vertical="center" wrapText="1"/>
      <protection locked="0"/>
    </xf>
    <xf numFmtId="0" fontId="11" fillId="0" borderId="16" xfId="3" applyFont="1" applyBorder="1" applyAlignment="1" applyProtection="1">
      <alignment horizontal="justify" vertical="center" wrapText="1"/>
      <protection locked="0"/>
    </xf>
    <xf numFmtId="0" fontId="11" fillId="0" borderId="13" xfId="3" applyFont="1" applyBorder="1" applyAlignment="1" applyProtection="1">
      <alignment horizontal="justify" vertical="center" wrapText="1"/>
      <protection locked="0"/>
    </xf>
    <xf numFmtId="165" fontId="11" fillId="0" borderId="13" xfId="3" applyNumberFormat="1" applyFont="1" applyFill="1" applyBorder="1" applyAlignment="1" applyProtection="1">
      <alignment horizontal="justify" vertical="center" wrapText="1"/>
      <protection locked="0"/>
    </xf>
    <xf numFmtId="165" fontId="11" fillId="0" borderId="13" xfId="3" applyNumberFormat="1" applyFont="1" applyFill="1" applyBorder="1" applyAlignment="1" applyProtection="1">
      <alignment horizontal="center" vertical="center" wrapText="1"/>
      <protection locked="0"/>
    </xf>
    <xf numFmtId="0" fontId="11" fillId="0" borderId="13" xfId="3" applyFont="1" applyFill="1" applyBorder="1" applyAlignment="1" applyProtection="1">
      <alignment horizontal="justify" vertical="center" wrapText="1"/>
      <protection locked="0"/>
    </xf>
    <xf numFmtId="0" fontId="11" fillId="0" borderId="13" xfId="3" applyFont="1" applyFill="1" applyBorder="1" applyAlignment="1" applyProtection="1">
      <alignment horizontal="center" vertical="center" wrapText="1"/>
      <protection locked="0"/>
    </xf>
    <xf numFmtId="0" fontId="11" fillId="0" borderId="14" xfId="3"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0" borderId="16" xfId="3" applyFont="1" applyBorder="1" applyAlignment="1" applyProtection="1">
      <alignment horizontal="center" vertical="center" wrapText="1"/>
      <protection locked="0"/>
    </xf>
    <xf numFmtId="165" fontId="11" fillId="2" borderId="13" xfId="0" applyNumberFormat="1" applyFont="1"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165" fontId="11" fillId="0" borderId="20" xfId="3" applyNumberFormat="1" applyFont="1" applyFill="1" applyBorder="1" applyAlignment="1" applyProtection="1">
      <alignment horizontal="left" vertical="center" wrapText="1"/>
      <protection locked="0"/>
    </xf>
    <xf numFmtId="0" fontId="11" fillId="0" borderId="13" xfId="3" applyFont="1" applyFill="1" applyBorder="1" applyAlignment="1">
      <alignment horizontal="justify" vertical="center" wrapText="1"/>
    </xf>
    <xf numFmtId="0" fontId="11" fillId="0" borderId="14" xfId="3" applyFont="1" applyFill="1" applyBorder="1" applyAlignment="1">
      <alignment horizontal="center" vertical="center" wrapText="1"/>
    </xf>
    <xf numFmtId="0" fontId="11" fillId="0" borderId="12" xfId="3" applyFont="1" applyFill="1" applyBorder="1" applyAlignment="1">
      <alignment horizontal="center" vertical="center" wrapText="1"/>
    </xf>
    <xf numFmtId="0" fontId="11" fillId="0" borderId="16" xfId="3" applyFont="1" applyFill="1" applyBorder="1" applyAlignment="1">
      <alignment horizontal="center" vertical="center" wrapText="1"/>
    </xf>
    <xf numFmtId="0" fontId="11" fillId="0" borderId="12" xfId="3" applyFont="1" applyFill="1" applyBorder="1" applyAlignment="1" applyProtection="1">
      <alignment horizontal="justify" vertical="center" wrapText="1"/>
      <protection locked="0"/>
    </xf>
    <xf numFmtId="0" fontId="11" fillId="0" borderId="12" xfId="3" applyFont="1" applyFill="1" applyBorder="1" applyAlignment="1" applyProtection="1">
      <alignment horizontal="center" vertical="center" wrapText="1"/>
      <protection locked="0"/>
    </xf>
    <xf numFmtId="165" fontId="11" fillId="0" borderId="13" xfId="3" applyNumberFormat="1" applyFont="1" applyBorder="1" applyAlignment="1" applyProtection="1">
      <alignment horizontal="justify" vertical="top" wrapText="1"/>
      <protection locked="0"/>
    </xf>
    <xf numFmtId="0" fontId="11" fillId="0" borderId="13" xfId="3" applyFont="1" applyBorder="1" applyAlignment="1" applyProtection="1">
      <alignment horizontal="justify" vertical="top" wrapText="1"/>
      <protection locked="0"/>
    </xf>
    <xf numFmtId="0" fontId="11" fillId="0" borderId="16" xfId="3" applyFont="1" applyFill="1" applyBorder="1" applyAlignment="1" applyProtection="1">
      <alignment horizontal="left" vertical="center" wrapText="1"/>
      <protection locked="0"/>
    </xf>
    <xf numFmtId="0" fontId="12" fillId="0" borderId="13"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165" fontId="11" fillId="0" borderId="13" xfId="0" applyNumberFormat="1" applyFont="1" applyBorder="1" applyAlignment="1" applyProtection="1">
      <alignment horizontal="center" vertical="center" wrapText="1"/>
      <protection locked="0"/>
    </xf>
    <xf numFmtId="165" fontId="11" fillId="0" borderId="27" xfId="0" applyNumberFormat="1" applyFont="1" applyBorder="1" applyAlignment="1" applyProtection="1">
      <alignment horizontal="center" vertical="center" wrapText="1"/>
      <protection locked="0"/>
    </xf>
    <xf numFmtId="165" fontId="11" fillId="0" borderId="28" xfId="0" applyNumberFormat="1" applyFont="1" applyBorder="1" applyAlignment="1" applyProtection="1">
      <alignment horizontal="center" vertical="center" wrapText="1"/>
      <protection locked="0"/>
    </xf>
    <xf numFmtId="0" fontId="12" fillId="2" borderId="28" xfId="0" applyFont="1" applyFill="1" applyBorder="1" applyAlignment="1">
      <alignment vertical="center" wrapText="1"/>
    </xf>
    <xf numFmtId="0" fontId="12" fillId="2" borderId="28" xfId="0" applyFont="1" applyFill="1" applyBorder="1" applyAlignment="1">
      <alignment horizontal="center" vertical="center" wrapText="1"/>
    </xf>
    <xf numFmtId="166" fontId="11" fillId="0" borderId="28" xfId="0" applyNumberFormat="1" applyFont="1" applyBorder="1" applyAlignment="1" applyProtection="1">
      <alignment vertical="center" wrapText="1"/>
      <protection locked="0"/>
    </xf>
    <xf numFmtId="0" fontId="5" fillId="0" borderId="0" xfId="0" applyFont="1" applyBorder="1" applyAlignment="1">
      <alignment horizontal="justify" wrapText="1"/>
    </xf>
    <xf numFmtId="0" fontId="12" fillId="2" borderId="12" xfId="0" applyFont="1" applyFill="1" applyBorder="1" applyAlignment="1">
      <alignment vertical="center" wrapText="1"/>
    </xf>
    <xf numFmtId="165" fontId="11" fillId="0" borderId="13" xfId="3" applyNumberFormat="1" applyFont="1" applyBorder="1" applyAlignment="1" applyProtection="1">
      <alignment horizontal="justify" vertical="center" wrapText="1"/>
      <protection locked="0"/>
    </xf>
    <xf numFmtId="165" fontId="11" fillId="0" borderId="13" xfId="0" applyNumberFormat="1" applyFont="1" applyBorder="1" applyAlignment="1" applyProtection="1">
      <alignment horizontal="center" vertical="center" wrapText="1"/>
      <protection locked="0"/>
    </xf>
    <xf numFmtId="0" fontId="2" fillId="0" borderId="0" xfId="0" applyFont="1" applyAlignment="1">
      <alignment horizontal="left" vertical="center"/>
    </xf>
    <xf numFmtId="0" fontId="3" fillId="0" borderId="2" xfId="0" applyFont="1" applyBorder="1" applyAlignment="1">
      <alignment horizontal="centerContinuous" vertical="center"/>
    </xf>
    <xf numFmtId="0" fontId="3" fillId="0" borderId="0" xfId="0" applyFont="1" applyBorder="1" applyAlignment="1">
      <alignment horizontal="centerContinuous" vertical="center"/>
    </xf>
    <xf numFmtId="0" fontId="2" fillId="0" borderId="0" xfId="0" applyFont="1" applyBorder="1" applyAlignment="1">
      <alignment horizontal="left" vertical="center"/>
    </xf>
    <xf numFmtId="0" fontId="11" fillId="0" borderId="20" xfId="3" applyFont="1" applyBorder="1" applyAlignment="1">
      <alignment horizontal="center" vertical="center" wrapText="1"/>
    </xf>
    <xf numFmtId="165" fontId="11" fillId="0" borderId="12" xfId="3" applyNumberFormat="1" applyFont="1" applyFill="1" applyBorder="1" applyAlignment="1" applyProtection="1">
      <alignment horizontal="center" vertical="center" wrapText="1"/>
      <protection locked="0"/>
    </xf>
    <xf numFmtId="165" fontId="11" fillId="0" borderId="13" xfId="0" applyNumberFormat="1" applyFont="1" applyFill="1" applyBorder="1" applyAlignment="1" applyProtection="1">
      <alignment horizontal="center" vertical="center" wrapText="1"/>
      <protection locked="0"/>
    </xf>
    <xf numFmtId="165" fontId="11" fillId="0" borderId="13" xfId="0" applyNumberFormat="1" applyFont="1" applyFill="1" applyBorder="1" applyAlignment="1" applyProtection="1">
      <alignment vertical="center" wrapText="1"/>
      <protection locked="0"/>
    </xf>
    <xf numFmtId="0" fontId="12" fillId="0" borderId="13" xfId="0" applyFont="1" applyFill="1" applyBorder="1" applyAlignment="1">
      <alignment vertical="center" wrapText="1"/>
    </xf>
    <xf numFmtId="166" fontId="11" fillId="0" borderId="12" xfId="0" applyNumberFormat="1" applyFont="1" applyFill="1" applyBorder="1" applyAlignment="1" applyProtection="1">
      <alignment vertical="center" wrapText="1"/>
      <protection locked="0"/>
    </xf>
    <xf numFmtId="0" fontId="2" fillId="0" borderId="0" xfId="0" applyFont="1" applyFill="1" applyAlignment="1">
      <alignment horizontal="left"/>
    </xf>
    <xf numFmtId="0" fontId="12" fillId="0" borderId="12" xfId="0" applyFont="1" applyFill="1" applyBorder="1" applyAlignment="1">
      <alignment horizontal="center" vertical="center" wrapText="1"/>
    </xf>
    <xf numFmtId="0" fontId="5" fillId="0" borderId="0" xfId="0" applyFont="1" applyAlignment="1">
      <alignment horizontal="left" vertical="center"/>
    </xf>
    <xf numFmtId="9" fontId="12" fillId="0" borderId="13" xfId="0" applyNumberFormat="1" applyFont="1" applyFill="1" applyBorder="1" applyAlignment="1">
      <alignment horizontal="center" vertical="center" wrapText="1"/>
    </xf>
    <xf numFmtId="0" fontId="21" fillId="0" borderId="13" xfId="0" applyFont="1" applyFill="1" applyBorder="1" applyAlignment="1">
      <alignment horizontal="center" vertical="center" wrapText="1"/>
    </xf>
    <xf numFmtId="167" fontId="12" fillId="0" borderId="13" xfId="8" applyNumberFormat="1" applyFont="1" applyFill="1" applyBorder="1" applyAlignment="1">
      <alignment horizontal="center" vertical="center" wrapText="1"/>
    </xf>
    <xf numFmtId="14" fontId="12" fillId="0" borderId="13" xfId="0" applyNumberFormat="1" applyFont="1" applyFill="1" applyBorder="1" applyAlignment="1">
      <alignment horizontal="center" vertical="center" wrapText="1"/>
    </xf>
    <xf numFmtId="0" fontId="12" fillId="0" borderId="32" xfId="0" applyFont="1" applyFill="1" applyBorder="1" applyAlignment="1">
      <alignment horizontal="center" vertical="center" wrapText="1"/>
    </xf>
    <xf numFmtId="3" fontId="13" fillId="0" borderId="13" xfId="0" applyNumberFormat="1" applyFont="1" applyFill="1" applyBorder="1" applyAlignment="1">
      <alignment horizontal="center" vertical="center" wrapText="1"/>
    </xf>
    <xf numFmtId="0" fontId="21" fillId="0" borderId="13" xfId="0" applyFont="1" applyFill="1" applyBorder="1" applyAlignment="1">
      <alignment vertical="center" wrapText="1"/>
    </xf>
    <xf numFmtId="0" fontId="12" fillId="0" borderId="32" xfId="0" applyFont="1" applyFill="1" applyBorder="1" applyAlignment="1">
      <alignment horizontal="left" vertical="center" wrapText="1"/>
    </xf>
    <xf numFmtId="9" fontId="12" fillId="0" borderId="12" xfId="0" applyNumberFormat="1" applyFont="1" applyFill="1" applyBorder="1" applyAlignment="1">
      <alignment horizontal="center" vertical="center" wrapText="1"/>
    </xf>
    <xf numFmtId="0" fontId="2" fillId="0" borderId="13" xfId="0" applyFont="1" applyFill="1" applyBorder="1" applyAlignment="1">
      <alignment horizontal="justify" vertical="center" wrapText="1"/>
    </xf>
    <xf numFmtId="14" fontId="12" fillId="0" borderId="12" xfId="0" applyNumberFormat="1" applyFont="1" applyFill="1" applyBorder="1" applyAlignment="1">
      <alignment horizontal="center" vertical="center" wrapText="1"/>
    </xf>
    <xf numFmtId="0" fontId="12" fillId="0" borderId="30" xfId="0" applyFont="1" applyFill="1" applyBorder="1" applyAlignment="1">
      <alignment horizontal="center" vertical="center" wrapText="1"/>
    </xf>
    <xf numFmtId="9" fontId="12" fillId="0" borderId="13" xfId="7" applyFont="1" applyFill="1" applyBorder="1" applyAlignment="1">
      <alignment horizontal="center" vertical="center" wrapText="1"/>
    </xf>
    <xf numFmtId="44" fontId="12" fillId="0" borderId="13" xfId="8" applyFont="1" applyFill="1" applyBorder="1" applyAlignment="1">
      <alignment horizontal="center" vertical="center" wrapText="1"/>
    </xf>
    <xf numFmtId="10" fontId="13" fillId="0" borderId="13" xfId="0" applyNumberFormat="1" applyFont="1" applyFill="1" applyBorder="1" applyAlignment="1">
      <alignment horizontal="center" vertical="center" wrapText="1"/>
    </xf>
    <xf numFmtId="44" fontId="13" fillId="0" borderId="13" xfId="8" applyFont="1" applyFill="1" applyBorder="1" applyAlignment="1">
      <alignment horizontal="center" vertical="center" wrapText="1"/>
    </xf>
    <xf numFmtId="0" fontId="12" fillId="0" borderId="32" xfId="0" applyFont="1" applyFill="1" applyBorder="1" applyAlignment="1">
      <alignment vertical="center" wrapText="1"/>
    </xf>
    <xf numFmtId="1" fontId="12" fillId="0" borderId="13" xfId="7" applyNumberFormat="1" applyFont="1" applyFill="1" applyBorder="1" applyAlignment="1">
      <alignment horizontal="center" vertical="center" wrapText="1"/>
    </xf>
    <xf numFmtId="0" fontId="12" fillId="0" borderId="30" xfId="0" applyFont="1" applyFill="1" applyBorder="1" applyAlignment="1">
      <alignment vertical="center" wrapText="1"/>
    </xf>
    <xf numFmtId="168" fontId="12" fillId="0" borderId="13" xfId="0" applyNumberFormat="1" applyFont="1" applyFill="1" applyBorder="1" applyAlignment="1">
      <alignment vertical="center" wrapText="1"/>
    </xf>
    <xf numFmtId="17" fontId="12" fillId="0" borderId="13" xfId="0" applyNumberFormat="1" applyFont="1" applyFill="1" applyBorder="1" applyAlignment="1">
      <alignment vertical="center" wrapText="1"/>
    </xf>
    <xf numFmtId="167" fontId="12" fillId="0" borderId="13" xfId="8" applyNumberFormat="1" applyFont="1" applyFill="1" applyBorder="1" applyAlignment="1">
      <alignment vertical="center" wrapText="1"/>
    </xf>
    <xf numFmtId="14" fontId="12" fillId="0" borderId="13" xfId="0" applyNumberFormat="1" applyFont="1" applyFill="1" applyBorder="1" applyAlignment="1">
      <alignment vertical="center" wrapText="1"/>
    </xf>
    <xf numFmtId="0" fontId="12" fillId="0" borderId="13" xfId="0" applyFont="1" applyFill="1" applyBorder="1" applyAlignment="1">
      <alignment horizontal="left" vertical="center" wrapText="1"/>
    </xf>
    <xf numFmtId="167" fontId="12" fillId="0" borderId="28" xfId="8" applyNumberFormat="1" applyFont="1" applyFill="1" applyBorder="1" applyAlignment="1">
      <alignment horizontal="center" vertical="center" wrapText="1"/>
    </xf>
    <xf numFmtId="0" fontId="12" fillId="0" borderId="28" xfId="0" applyFont="1" applyFill="1" applyBorder="1" applyAlignment="1">
      <alignment horizontal="justify" vertical="center" wrapText="1"/>
    </xf>
    <xf numFmtId="14" fontId="12" fillId="0" borderId="28" xfId="0" applyNumberFormat="1"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0" borderId="13" xfId="0" applyFont="1" applyFill="1" applyBorder="1" applyAlignment="1">
      <alignment vertical="center" wrapText="1"/>
    </xf>
    <xf numFmtId="0" fontId="12" fillId="0" borderId="12" xfId="0" applyFont="1" applyFill="1" applyBorder="1" applyAlignment="1">
      <alignment vertical="center" wrapText="1"/>
    </xf>
    <xf numFmtId="0" fontId="11" fillId="0" borderId="16" xfId="0" applyFont="1" applyFill="1" applyBorder="1" applyAlignment="1">
      <alignment horizontal="left" vertical="center" wrapText="1"/>
    </xf>
    <xf numFmtId="0" fontId="12" fillId="0" borderId="28" xfId="0" applyFont="1" applyFill="1" applyBorder="1" applyAlignment="1">
      <alignment vertical="center" wrapText="1"/>
    </xf>
    <xf numFmtId="10" fontId="12" fillId="0" borderId="13" xfId="0" applyNumberFormat="1" applyFont="1" applyFill="1" applyBorder="1" applyAlignment="1">
      <alignment horizontal="center" vertical="center" wrapText="1"/>
    </xf>
    <xf numFmtId="9" fontId="12" fillId="0" borderId="28" xfId="0" applyNumberFormat="1" applyFont="1" applyFill="1" applyBorder="1" applyAlignment="1">
      <alignment horizontal="center" vertical="center" wrapText="1"/>
    </xf>
    <xf numFmtId="0" fontId="5" fillId="0" borderId="0" xfId="3" applyFont="1" applyAlignment="1">
      <alignment horizontal="center" vertical="center"/>
    </xf>
    <xf numFmtId="0" fontId="11" fillId="0" borderId="12" xfId="3" applyFont="1" applyFill="1" applyBorder="1" applyAlignment="1" applyProtection="1">
      <alignment horizontal="justify" vertical="center" wrapText="1"/>
      <protection locked="0"/>
    </xf>
    <xf numFmtId="0" fontId="11" fillId="0" borderId="12" xfId="3" applyFont="1" applyFill="1" applyBorder="1" applyAlignment="1">
      <alignment horizontal="justify" vertical="center" wrapText="1"/>
    </xf>
    <xf numFmtId="165" fontId="11" fillId="0" borderId="20" xfId="3" applyNumberFormat="1" applyFont="1" applyFill="1" applyBorder="1" applyAlignment="1" applyProtection="1">
      <alignment horizontal="center" vertical="center" wrapText="1"/>
      <protection locked="0"/>
    </xf>
    <xf numFmtId="0" fontId="11" fillId="0" borderId="20" xfId="3" applyFont="1" applyBorder="1" applyAlignment="1">
      <alignment horizontal="center" vertical="center" wrapText="1"/>
    </xf>
    <xf numFmtId="0" fontId="11" fillId="0" borderId="12" xfId="3" applyFont="1" applyFill="1" applyBorder="1" applyAlignment="1" applyProtection="1">
      <alignment horizontal="center" vertical="center" wrapText="1"/>
      <protection locked="0"/>
    </xf>
    <xf numFmtId="0" fontId="11" fillId="0" borderId="12" xfId="3" applyFont="1" applyFill="1" applyBorder="1" applyAlignment="1" applyProtection="1">
      <alignment horizontal="justify" vertical="center" wrapText="1"/>
      <protection locked="0"/>
    </xf>
    <xf numFmtId="0" fontId="11" fillId="0" borderId="13" xfId="3" applyFont="1" applyFill="1" applyBorder="1" applyAlignment="1" applyProtection="1">
      <alignment horizontal="justify" vertical="center" wrapText="1"/>
      <protection locked="0"/>
    </xf>
    <xf numFmtId="0" fontId="11" fillId="0" borderId="12" xfId="3" applyFont="1" applyFill="1" applyBorder="1" applyAlignment="1" applyProtection="1">
      <alignment vertical="center" wrapText="1"/>
      <protection locked="0"/>
    </xf>
    <xf numFmtId="14" fontId="17" fillId="0" borderId="16" xfId="3" applyNumberFormat="1" applyFont="1" applyFill="1" applyBorder="1" applyAlignment="1">
      <alignment horizontal="center" vertical="center" wrapText="1"/>
    </xf>
    <xf numFmtId="9" fontId="17" fillId="0" borderId="16" xfId="3" applyNumberFormat="1" applyFont="1" applyFill="1" applyBorder="1" applyAlignment="1">
      <alignment horizontal="center" vertical="center" wrapText="1"/>
    </xf>
    <xf numFmtId="0" fontId="17" fillId="0" borderId="16" xfId="3" applyFont="1" applyFill="1" applyBorder="1" applyAlignment="1">
      <alignment horizontal="center" vertical="center" wrapText="1"/>
    </xf>
    <xf numFmtId="0" fontId="17" fillId="0" borderId="16" xfId="3" applyFont="1" applyFill="1" applyBorder="1" applyAlignment="1">
      <alignment horizontal="justify" vertical="top" wrapText="1"/>
    </xf>
    <xf numFmtId="0" fontId="17" fillId="0" borderId="13" xfId="3" applyFont="1" applyFill="1" applyBorder="1" applyAlignment="1">
      <alignment horizontal="center" vertical="center" wrapText="1"/>
    </xf>
    <xf numFmtId="0" fontId="17" fillId="0" borderId="13" xfId="3" applyFont="1" applyFill="1" applyBorder="1" applyAlignment="1">
      <alignment horizontal="justify" vertical="top" wrapText="1"/>
    </xf>
    <xf numFmtId="14" fontId="17" fillId="0" borderId="13" xfId="3" applyNumberFormat="1" applyFont="1" applyFill="1" applyBorder="1" applyAlignment="1">
      <alignment horizontal="center" vertical="top" wrapText="1"/>
    </xf>
    <xf numFmtId="9" fontId="17" fillId="0" borderId="13" xfId="3" applyNumberFormat="1" applyFont="1" applyFill="1" applyBorder="1" applyAlignment="1">
      <alignment horizontal="center" vertical="center" wrapText="1"/>
    </xf>
    <xf numFmtId="0" fontId="17" fillId="0" borderId="13" xfId="3" applyFont="1" applyFill="1" applyBorder="1" applyAlignment="1">
      <alignment horizontal="center" vertical="top" wrapText="1"/>
    </xf>
    <xf numFmtId="14" fontId="11" fillId="0" borderId="13" xfId="3" applyNumberFormat="1" applyFont="1" applyFill="1" applyBorder="1" applyAlignment="1">
      <alignment horizontal="center" vertical="center" wrapText="1"/>
    </xf>
    <xf numFmtId="14" fontId="11" fillId="0" borderId="16" xfId="3" applyNumberFormat="1" applyFont="1" applyFill="1" applyBorder="1" applyAlignment="1">
      <alignment horizontal="center" vertical="center" wrapText="1"/>
    </xf>
    <xf numFmtId="9" fontId="11" fillId="0" borderId="13" xfId="3" applyNumberFormat="1" applyFont="1" applyFill="1" applyBorder="1" applyAlignment="1">
      <alignment horizontal="center" vertical="center" wrapText="1"/>
    </xf>
    <xf numFmtId="17" fontId="17" fillId="0" borderId="13" xfId="3" applyNumberFormat="1" applyFont="1" applyFill="1" applyBorder="1" applyAlignment="1">
      <alignment horizontal="center" vertical="center" wrapText="1"/>
    </xf>
    <xf numFmtId="9" fontId="11" fillId="0" borderId="13" xfId="7" applyNumberFormat="1" applyFont="1" applyFill="1" applyBorder="1" applyAlignment="1">
      <alignment horizontal="center" vertical="center"/>
    </xf>
    <xf numFmtId="0" fontId="17" fillId="0" borderId="13" xfId="3" applyFont="1" applyFill="1" applyBorder="1" applyAlignment="1">
      <alignment horizontal="left" vertical="center" wrapText="1"/>
    </xf>
    <xf numFmtId="166" fontId="11" fillId="0" borderId="13" xfId="7" applyNumberFormat="1" applyFont="1" applyFill="1" applyBorder="1" applyAlignment="1">
      <alignment horizontal="center" vertical="center"/>
    </xf>
    <xf numFmtId="9" fontId="11" fillId="0" borderId="13" xfId="3" applyNumberFormat="1" applyFont="1" applyFill="1" applyBorder="1" applyAlignment="1" applyProtection="1">
      <alignment horizontal="center" vertical="center" wrapText="1"/>
      <protection locked="0"/>
    </xf>
    <xf numFmtId="0" fontId="17" fillId="0" borderId="13" xfId="3" applyFont="1" applyFill="1" applyBorder="1" applyAlignment="1">
      <alignment horizontal="justify" vertical="center" wrapText="1"/>
    </xf>
    <xf numFmtId="0" fontId="11" fillId="0" borderId="13" xfId="3" applyFont="1" applyFill="1" applyBorder="1" applyAlignment="1" applyProtection="1">
      <alignment horizontal="left" vertical="center" wrapText="1"/>
      <protection locked="0"/>
    </xf>
    <xf numFmtId="14" fontId="11" fillId="0" borderId="13" xfId="3" applyNumberFormat="1" applyFont="1" applyFill="1" applyBorder="1" applyAlignment="1" applyProtection="1">
      <alignment horizontal="center" vertical="center" wrapText="1"/>
      <protection locked="0"/>
    </xf>
    <xf numFmtId="0" fontId="11" fillId="0" borderId="13" xfId="3" applyFont="1" applyFill="1" applyBorder="1" applyAlignment="1">
      <alignment horizontal="center" vertical="center" wrapText="1"/>
    </xf>
    <xf numFmtId="9" fontId="11" fillId="0" borderId="13" xfId="7" applyFont="1" applyFill="1" applyBorder="1" applyAlignment="1" applyProtection="1">
      <alignment horizontal="center" vertical="center" wrapText="1"/>
      <protection locked="0"/>
    </xf>
    <xf numFmtId="0" fontId="11" fillId="0" borderId="13" xfId="3" applyFont="1" applyFill="1" applyBorder="1" applyAlignment="1" applyProtection="1">
      <alignment horizontal="justify" vertical="top" wrapText="1"/>
      <protection locked="0"/>
    </xf>
    <xf numFmtId="1" fontId="11" fillId="0" borderId="13" xfId="3" applyNumberFormat="1" applyFont="1" applyFill="1" applyBorder="1" applyAlignment="1">
      <alignment horizontal="center" vertical="center" wrapText="1"/>
    </xf>
    <xf numFmtId="9" fontId="11" fillId="0" borderId="25" xfId="3" applyNumberFormat="1" applyFont="1" applyFill="1" applyBorder="1" applyAlignment="1" applyProtection="1">
      <alignment horizontal="center" vertical="center" wrapText="1"/>
      <protection locked="0"/>
    </xf>
    <xf numFmtId="9" fontId="11" fillId="0" borderId="13" xfId="7" applyFont="1" applyFill="1" applyBorder="1" applyAlignment="1">
      <alignment horizontal="center" vertical="center"/>
    </xf>
    <xf numFmtId="0" fontId="11" fillId="0" borderId="13" xfId="3" applyNumberFormat="1" applyFont="1" applyFill="1" applyBorder="1" applyAlignment="1">
      <alignment horizontal="center" vertical="center"/>
    </xf>
    <xf numFmtId="10" fontId="11" fillId="0" borderId="13" xfId="3" applyNumberFormat="1" applyFont="1" applyFill="1" applyBorder="1" applyAlignment="1">
      <alignment horizontal="center" vertical="center"/>
    </xf>
    <xf numFmtId="0" fontId="2" fillId="0" borderId="13" xfId="3" applyFont="1" applyFill="1" applyBorder="1" applyAlignment="1" applyProtection="1">
      <alignment horizontal="center" vertical="center" wrapText="1"/>
      <protection locked="0"/>
    </xf>
    <xf numFmtId="10" fontId="11" fillId="0" borderId="13" xfId="3" applyNumberFormat="1" applyFont="1" applyFill="1" applyBorder="1" applyAlignment="1">
      <alignment horizontal="center" vertical="center" wrapText="1"/>
    </xf>
    <xf numFmtId="10" fontId="11" fillId="0" borderId="13" xfId="9" applyNumberFormat="1" applyFont="1" applyFill="1" applyBorder="1" applyAlignment="1">
      <alignment horizontal="center" vertical="center"/>
    </xf>
    <xf numFmtId="14" fontId="26" fillId="0" borderId="13" xfId="3" applyNumberFormat="1" applyFont="1" applyFill="1" applyBorder="1" applyAlignment="1">
      <alignment horizontal="center" vertical="center"/>
    </xf>
    <xf numFmtId="15" fontId="11" fillId="0" borderId="13" xfId="3" applyNumberFormat="1" applyFont="1" applyFill="1" applyBorder="1" applyAlignment="1">
      <alignment horizontal="center" vertical="center"/>
    </xf>
    <xf numFmtId="9" fontId="11" fillId="0" borderId="12" xfId="3" applyNumberFormat="1" applyFont="1" applyFill="1" applyBorder="1" applyAlignment="1">
      <alignment horizontal="center" vertical="center"/>
    </xf>
    <xf numFmtId="15" fontId="12" fillId="0" borderId="13" xfId="0" applyNumberFormat="1" applyFont="1" applyFill="1" applyBorder="1" applyAlignment="1">
      <alignment horizontal="center" vertical="center" wrapText="1"/>
    </xf>
    <xf numFmtId="0" fontId="8" fillId="0" borderId="13" xfId="3" applyFont="1" applyFill="1" applyBorder="1" applyAlignment="1">
      <alignment horizontal="center" vertical="center" wrapText="1"/>
    </xf>
    <xf numFmtId="0" fontId="8" fillId="0" borderId="22" xfId="3" applyFont="1" applyFill="1" applyBorder="1" applyAlignment="1">
      <alignment horizontal="center" vertical="center" wrapText="1"/>
    </xf>
    <xf numFmtId="0" fontId="11" fillId="0" borderId="20" xfId="3" applyFont="1" applyBorder="1" applyAlignment="1">
      <alignment horizontal="center" vertical="center" wrapText="1"/>
    </xf>
    <xf numFmtId="9" fontId="11" fillId="2" borderId="17" xfId="0" applyNumberFormat="1" applyFont="1" applyFill="1" applyBorder="1" applyAlignment="1" applyProtection="1">
      <alignment horizontal="center" vertical="center" wrapText="1"/>
      <protection locked="0"/>
    </xf>
    <xf numFmtId="9" fontId="11" fillId="2" borderId="20" xfId="0" applyNumberFormat="1" applyFont="1" applyFill="1" applyBorder="1" applyAlignment="1" applyProtection="1">
      <alignment horizontal="center" vertical="center" wrapText="1"/>
      <protection locked="0"/>
    </xf>
    <xf numFmtId="9" fontId="11" fillId="0" borderId="20" xfId="3" applyNumberFormat="1" applyFont="1" applyBorder="1" applyAlignment="1">
      <alignment horizontal="center" vertic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3" fillId="0" borderId="0" xfId="0" applyFont="1" applyBorder="1" applyAlignment="1">
      <alignment horizontal="left" wrapText="1"/>
    </xf>
    <xf numFmtId="0" fontId="2" fillId="0" borderId="0" xfId="0" applyFont="1" applyBorder="1" applyAlignment="1">
      <alignment horizontal="left" wrapText="1"/>
    </xf>
    <xf numFmtId="0" fontId="5" fillId="0" borderId="7" xfId="0" applyFont="1" applyBorder="1" applyAlignment="1">
      <alignment horizontal="justify" vertical="center" wrapText="1"/>
    </xf>
    <xf numFmtId="0" fontId="2" fillId="0" borderId="8" xfId="0" applyFont="1" applyBorder="1" applyAlignment="1" applyProtection="1">
      <alignment horizontal="justify" wrapText="1"/>
    </xf>
    <xf numFmtId="0" fontId="5" fillId="0" borderId="9" xfId="0" applyFont="1" applyBorder="1" applyAlignment="1">
      <alignment horizontal="justify" wrapText="1"/>
    </xf>
    <xf numFmtId="0" fontId="5" fillId="0" borderId="10" xfId="0" applyFont="1" applyBorder="1" applyAlignment="1">
      <alignment horizontal="justify" wrapText="1"/>
    </xf>
    <xf numFmtId="0" fontId="6" fillId="0" borderId="3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6" fillId="0" borderId="14" xfId="0" applyFont="1" applyBorder="1" applyAlignment="1">
      <alignment horizontal="center" vertical="center" wrapText="1"/>
    </xf>
    <xf numFmtId="0" fontId="0" fillId="0" borderId="16" xfId="0" applyBorder="1" applyAlignment="1">
      <alignment vertical="center" wrapText="1"/>
    </xf>
    <xf numFmtId="0" fontId="6" fillId="0" borderId="3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4" xfId="0" applyFont="1" applyBorder="1" applyAlignment="1">
      <alignment horizontal="center" vertical="center" wrapText="1"/>
    </xf>
    <xf numFmtId="0" fontId="3" fillId="3" borderId="3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2" fillId="0" borderId="11" xfId="0" applyFont="1" applyBorder="1" applyAlignment="1">
      <alignment horizontal="justify" wrapText="1"/>
    </xf>
    <xf numFmtId="165" fontId="11" fillId="0" borderId="17" xfId="0" applyNumberFormat="1" applyFont="1" applyBorder="1" applyAlignment="1" applyProtection="1">
      <alignment horizontal="left" vertical="center" wrapText="1"/>
      <protection locked="0"/>
    </xf>
    <xf numFmtId="165" fontId="11" fillId="0" borderId="19" xfId="0" applyNumberFormat="1" applyFont="1" applyBorder="1" applyAlignment="1" applyProtection="1">
      <alignment horizontal="left" vertical="center" wrapText="1"/>
      <protection locked="0"/>
    </xf>
    <xf numFmtId="165" fontId="11" fillId="0" borderId="12" xfId="0" applyNumberFormat="1" applyFont="1" applyBorder="1" applyAlignment="1" applyProtection="1">
      <alignment horizontal="center" vertical="center" wrapText="1"/>
      <protection locked="0"/>
    </xf>
    <xf numFmtId="165" fontId="11" fillId="0" borderId="14" xfId="0" applyNumberFormat="1" applyFont="1" applyBorder="1" applyAlignment="1" applyProtection="1">
      <alignment horizontal="center" vertical="center" wrapText="1"/>
      <protection locked="0"/>
    </xf>
    <xf numFmtId="165" fontId="11" fillId="0" borderId="16" xfId="0" applyNumberFormat="1" applyFont="1" applyBorder="1" applyAlignment="1" applyProtection="1">
      <alignment horizontal="center" vertical="center" wrapText="1"/>
      <protection locked="0"/>
    </xf>
    <xf numFmtId="0" fontId="3" fillId="0" borderId="36" xfId="0" applyFont="1" applyBorder="1" applyAlignment="1">
      <alignment horizontal="center" vertical="center" wrapText="1"/>
    </xf>
    <xf numFmtId="0" fontId="2" fillId="0" borderId="18" xfId="0" applyFont="1" applyBorder="1" applyAlignment="1">
      <alignment horizontal="center" vertical="center" wrapText="1"/>
    </xf>
    <xf numFmtId="0" fontId="0" fillId="0" borderId="19" xfId="0" applyBorder="1" applyAlignment="1">
      <alignment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165" fontId="11" fillId="0" borderId="18" xfId="0" applyNumberFormat="1" applyFont="1" applyBorder="1" applyAlignment="1" applyProtection="1">
      <alignment horizontal="left" vertical="center" wrapText="1"/>
      <protection locked="0"/>
    </xf>
    <xf numFmtId="0" fontId="12" fillId="0" borderId="12" xfId="0" applyFont="1" applyFill="1" applyBorder="1" applyAlignment="1">
      <alignment horizontal="center" vertical="center" wrapText="1"/>
    </xf>
    <xf numFmtId="0" fontId="12" fillId="0" borderId="16" xfId="0" applyFont="1" applyFill="1" applyBorder="1" applyAlignment="1">
      <alignment horizontal="center" vertical="center" wrapText="1"/>
    </xf>
    <xf numFmtId="166" fontId="11" fillId="0" borderId="12" xfId="0" applyNumberFormat="1" applyFont="1" applyFill="1" applyBorder="1" applyAlignment="1" applyProtection="1">
      <alignment horizontal="center" vertical="center" wrapText="1"/>
      <protection locked="0"/>
    </xf>
    <xf numFmtId="166" fontId="11" fillId="0" borderId="16" xfId="0" applyNumberFormat="1" applyFont="1" applyFill="1" applyBorder="1" applyAlignment="1" applyProtection="1">
      <alignment horizontal="center" vertical="center" wrapText="1"/>
      <protection locked="0"/>
    </xf>
    <xf numFmtId="165" fontId="11" fillId="0" borderId="17" xfId="0" applyNumberFormat="1" applyFont="1" applyBorder="1" applyAlignment="1" applyProtection="1">
      <alignment horizontal="center" vertical="center" wrapText="1"/>
      <protection locked="0"/>
    </xf>
    <xf numFmtId="165" fontId="11" fillId="0" borderId="18" xfId="0" applyNumberFormat="1" applyFont="1" applyBorder="1" applyAlignment="1" applyProtection="1">
      <alignment horizontal="center" vertical="center" wrapText="1"/>
      <protection locked="0"/>
    </xf>
    <xf numFmtId="165" fontId="11" fillId="0" borderId="19" xfId="0" applyNumberFormat="1" applyFont="1" applyBorder="1" applyAlignment="1" applyProtection="1">
      <alignment horizontal="center" vertical="center" wrapText="1"/>
      <protection locked="0"/>
    </xf>
    <xf numFmtId="165" fontId="11" fillId="0" borderId="13" xfId="0" applyNumberFormat="1" applyFont="1" applyBorder="1" applyAlignment="1" applyProtection="1">
      <alignment horizontal="center" vertical="center" wrapText="1"/>
      <protection locked="0"/>
    </xf>
    <xf numFmtId="0" fontId="12" fillId="0" borderId="12" xfId="0" applyFont="1" applyFill="1" applyBorder="1" applyAlignment="1">
      <alignment horizontal="left" vertical="center" wrapText="1"/>
    </xf>
    <xf numFmtId="0" fontId="12" fillId="0" borderId="16" xfId="0" applyFont="1" applyFill="1" applyBorder="1" applyAlignment="1">
      <alignment horizontal="left" vertical="center" wrapText="1"/>
    </xf>
    <xf numFmtId="165" fontId="11" fillId="0" borderId="12" xfId="0" applyNumberFormat="1" applyFont="1" applyFill="1" applyBorder="1" applyAlignment="1" applyProtection="1">
      <alignment horizontal="center" vertical="center" wrapText="1"/>
      <protection locked="0"/>
    </xf>
    <xf numFmtId="165" fontId="11" fillId="0" borderId="16" xfId="0" applyNumberFormat="1" applyFont="1" applyFill="1" applyBorder="1" applyAlignment="1" applyProtection="1">
      <alignment horizontal="center" vertical="center" wrapText="1"/>
      <protection locked="0"/>
    </xf>
    <xf numFmtId="0" fontId="11" fillId="0" borderId="17" xfId="3" applyFont="1" applyFill="1" applyBorder="1" applyAlignment="1" applyProtection="1">
      <alignment horizontal="center" vertical="center" wrapText="1"/>
      <protection locked="0"/>
    </xf>
    <xf numFmtId="0" fontId="11" fillId="0" borderId="18" xfId="3" applyFont="1" applyFill="1" applyBorder="1" applyAlignment="1" applyProtection="1">
      <alignment horizontal="center" vertical="center" wrapText="1"/>
      <protection locked="0"/>
    </xf>
    <xf numFmtId="0" fontId="11" fillId="0" borderId="19" xfId="3" applyFont="1" applyFill="1" applyBorder="1" applyAlignment="1" applyProtection="1">
      <alignment horizontal="center" vertical="center" wrapText="1"/>
      <protection locked="0"/>
    </xf>
    <xf numFmtId="0" fontId="11" fillId="0" borderId="12" xfId="3" applyFont="1" applyFill="1" applyBorder="1" applyAlignment="1" applyProtection="1">
      <alignment horizontal="left" vertical="center" wrapText="1"/>
      <protection locked="0"/>
    </xf>
    <xf numFmtId="0" fontId="11" fillId="0" borderId="16" xfId="3" applyFont="1" applyFill="1" applyBorder="1" applyAlignment="1" applyProtection="1">
      <alignment horizontal="left" vertical="center" wrapText="1"/>
      <protection locked="0"/>
    </xf>
    <xf numFmtId="0" fontId="11" fillId="2" borderId="20" xfId="0" applyFont="1" applyFill="1" applyBorder="1" applyAlignment="1" applyProtection="1">
      <alignment horizontal="center" vertical="center" wrapText="1"/>
      <protection locked="0"/>
    </xf>
    <xf numFmtId="0" fontId="11" fillId="2" borderId="13" xfId="0" applyFont="1" applyFill="1" applyBorder="1" applyAlignment="1">
      <alignment horizontal="center" vertical="center" wrapText="1"/>
    </xf>
    <xf numFmtId="0" fontId="11" fillId="2" borderId="17" xfId="0" applyFont="1" applyFill="1" applyBorder="1" applyAlignment="1" applyProtection="1">
      <alignment horizontal="center" vertical="center" wrapText="1"/>
      <protection locked="0"/>
    </xf>
    <xf numFmtId="0" fontId="11" fillId="2" borderId="19" xfId="0" applyFont="1" applyFill="1" applyBorder="1" applyAlignment="1" applyProtection="1">
      <alignment horizontal="center" vertical="center" wrapText="1"/>
      <protection locked="0"/>
    </xf>
    <xf numFmtId="165" fontId="11" fillId="0" borderId="13" xfId="0" applyNumberFormat="1" applyFont="1" applyFill="1" applyBorder="1" applyAlignment="1" applyProtection="1">
      <alignment horizontal="center" vertical="center" wrapText="1"/>
      <protection locked="0"/>
    </xf>
    <xf numFmtId="0" fontId="11" fillId="0" borderId="17" xfId="3" applyFont="1" applyFill="1" applyBorder="1" applyAlignment="1">
      <alignment horizontal="left" vertical="center" wrapText="1"/>
    </xf>
    <xf numFmtId="0" fontId="11" fillId="0" borderId="19" xfId="3" applyFont="1" applyFill="1" applyBorder="1" applyAlignment="1">
      <alignment horizontal="left" vertical="center" wrapText="1"/>
    </xf>
    <xf numFmtId="0" fontId="11" fillId="0" borderId="20" xfId="0" applyFont="1" applyFill="1" applyBorder="1" applyAlignment="1" applyProtection="1">
      <alignment horizontal="center" vertical="center" wrapText="1"/>
      <protection locked="0"/>
    </xf>
    <xf numFmtId="0" fontId="11" fillId="0" borderId="17" xfId="3" applyFont="1" applyFill="1" applyBorder="1" applyAlignment="1" applyProtection="1">
      <alignment horizontal="left" vertical="center" wrapText="1"/>
      <protection locked="0"/>
    </xf>
    <xf numFmtId="0" fontId="11" fillId="0" borderId="18" xfId="3" applyFont="1" applyFill="1" applyBorder="1" applyAlignment="1" applyProtection="1">
      <alignment horizontal="left" vertical="center" wrapText="1"/>
      <protection locked="0"/>
    </xf>
    <xf numFmtId="0" fontId="11" fillId="0" borderId="12" xfId="3" applyFont="1" applyFill="1" applyBorder="1" applyAlignment="1" applyProtection="1">
      <alignment horizontal="justify" vertical="center" wrapText="1"/>
      <protection locked="0"/>
    </xf>
    <xf numFmtId="0" fontId="11" fillId="0" borderId="16" xfId="3" applyFont="1" applyFill="1" applyBorder="1" applyAlignment="1" applyProtection="1">
      <alignment horizontal="justify" vertical="center" wrapText="1"/>
      <protection locked="0"/>
    </xf>
    <xf numFmtId="0" fontId="11" fillId="0" borderId="20" xfId="3" applyFont="1" applyBorder="1" applyAlignment="1">
      <alignment horizontal="center" vertical="center" wrapText="1"/>
    </xf>
    <xf numFmtId="0" fontId="11" fillId="0" borderId="17" xfId="3" applyFont="1" applyBorder="1" applyAlignment="1">
      <alignment horizontal="center" vertical="center"/>
    </xf>
    <xf numFmtId="0" fontId="11" fillId="0" borderId="18" xfId="3" applyFont="1" applyBorder="1" applyAlignment="1">
      <alignment horizontal="center" vertical="center"/>
    </xf>
    <xf numFmtId="0" fontId="11" fillId="0" borderId="19" xfId="3" applyFont="1" applyBorder="1" applyAlignment="1">
      <alignment horizontal="center" vertical="center"/>
    </xf>
    <xf numFmtId="165" fontId="11" fillId="0" borderId="17" xfId="3" applyNumberFormat="1" applyFont="1" applyFill="1" applyBorder="1" applyAlignment="1" applyProtection="1">
      <alignment horizontal="left" vertical="center" wrapText="1"/>
      <protection locked="0"/>
    </xf>
    <xf numFmtId="165" fontId="11" fillId="0" borderId="18" xfId="3" applyNumberFormat="1" applyFont="1" applyFill="1" applyBorder="1" applyAlignment="1" applyProtection="1">
      <alignment horizontal="left" vertical="center" wrapText="1"/>
      <protection locked="0"/>
    </xf>
    <xf numFmtId="0" fontId="11" fillId="0" borderId="13" xfId="3" applyFont="1" applyFill="1" applyBorder="1" applyAlignment="1" applyProtection="1">
      <alignment horizontal="justify" vertical="center" wrapText="1"/>
      <protection locked="0"/>
    </xf>
    <xf numFmtId="0" fontId="11" fillId="0" borderId="17" xfId="3" applyFont="1" applyBorder="1" applyAlignment="1" applyProtection="1">
      <alignment horizontal="center" vertical="center" wrapText="1"/>
      <protection locked="0"/>
    </xf>
    <xf numFmtId="0" fontId="11" fillId="0" borderId="18" xfId="3" applyFont="1" applyBorder="1" applyAlignment="1" applyProtection="1">
      <alignment horizontal="center" vertical="center" wrapText="1"/>
      <protection locked="0"/>
    </xf>
    <xf numFmtId="0" fontId="11" fillId="0" borderId="19" xfId="3" applyFont="1" applyBorder="1" applyAlignment="1" applyProtection="1">
      <alignment horizontal="center" vertical="center" wrapText="1"/>
      <protection locked="0"/>
    </xf>
    <xf numFmtId="165" fontId="11" fillId="0" borderId="12" xfId="3" applyNumberFormat="1" applyFont="1" applyBorder="1" applyAlignment="1" applyProtection="1">
      <alignment horizontal="left" vertical="top" wrapText="1"/>
      <protection locked="0"/>
    </xf>
    <xf numFmtId="165" fontId="11" fillId="0" borderId="16" xfId="3" applyNumberFormat="1" applyFont="1" applyBorder="1" applyAlignment="1" applyProtection="1">
      <alignment horizontal="left" vertical="top" wrapText="1"/>
      <protection locked="0"/>
    </xf>
    <xf numFmtId="0" fontId="11" fillId="0" borderId="19" xfId="3" applyFont="1" applyFill="1" applyBorder="1" applyAlignment="1" applyProtection="1">
      <alignment horizontal="left" vertical="center" wrapText="1"/>
      <protection locked="0"/>
    </xf>
    <xf numFmtId="0" fontId="11" fillId="0" borderId="12" xfId="3" applyFont="1" applyFill="1" applyBorder="1" applyAlignment="1" applyProtection="1">
      <alignment horizontal="center" vertical="center" wrapText="1"/>
      <protection locked="0"/>
    </xf>
    <xf numFmtId="0" fontId="11" fillId="0" borderId="14" xfId="3" applyFont="1" applyFill="1" applyBorder="1" applyAlignment="1" applyProtection="1">
      <alignment horizontal="center" vertical="center" wrapText="1"/>
      <protection locked="0"/>
    </xf>
    <xf numFmtId="0" fontId="11" fillId="0" borderId="16" xfId="3" applyFont="1" applyFill="1" applyBorder="1" applyAlignment="1" applyProtection="1">
      <alignment horizontal="center" vertical="center" wrapText="1"/>
      <protection locked="0"/>
    </xf>
    <xf numFmtId="0" fontId="11" fillId="0" borderId="14" xfId="3" applyFont="1" applyFill="1" applyBorder="1" applyAlignment="1" applyProtection="1">
      <alignment horizontal="left" vertical="center" wrapText="1"/>
      <protection locked="0"/>
    </xf>
    <xf numFmtId="165" fontId="11" fillId="0" borderId="17" xfId="3" applyNumberFormat="1" applyFont="1" applyFill="1" applyBorder="1" applyAlignment="1" applyProtection="1">
      <alignment horizontal="center" vertical="center" wrapText="1"/>
      <protection locked="0"/>
    </xf>
    <xf numFmtId="165" fontId="11" fillId="0" borderId="18" xfId="3" applyNumberFormat="1" applyFont="1" applyFill="1" applyBorder="1" applyAlignment="1" applyProtection="1">
      <alignment horizontal="center" vertical="center" wrapText="1"/>
      <protection locked="0"/>
    </xf>
    <xf numFmtId="0" fontId="11" fillId="0" borderId="12" xfId="3" applyFont="1" applyFill="1" applyBorder="1" applyAlignment="1">
      <alignment horizontal="center" vertical="center"/>
    </xf>
    <xf numFmtId="0" fontId="11" fillId="0" borderId="16" xfId="3" applyFont="1" applyFill="1" applyBorder="1" applyAlignment="1">
      <alignment horizontal="center" vertical="center"/>
    </xf>
    <xf numFmtId="0" fontId="11" fillId="0" borderId="12" xfId="3" applyFont="1" applyFill="1" applyBorder="1" applyAlignment="1">
      <alignment horizontal="justify" vertical="center" wrapText="1"/>
    </xf>
    <xf numFmtId="0" fontId="11" fillId="0" borderId="16" xfId="3" applyFont="1" applyFill="1" applyBorder="1" applyAlignment="1">
      <alignment horizontal="justify" vertical="center" wrapText="1"/>
    </xf>
    <xf numFmtId="0" fontId="11" fillId="0" borderId="20" xfId="3" applyFont="1" applyFill="1" applyBorder="1" applyAlignment="1" applyProtection="1">
      <alignment horizontal="left" vertical="center" wrapText="1"/>
      <protection locked="0"/>
    </xf>
    <xf numFmtId="0" fontId="15" fillId="0" borderId="7" xfId="0" applyFont="1" applyBorder="1" applyAlignment="1">
      <alignment horizontal="justify" vertical="center" wrapText="1"/>
    </xf>
    <xf numFmtId="0" fontId="15" fillId="0" borderId="10" xfId="0" applyFont="1" applyBorder="1" applyAlignment="1">
      <alignment horizontal="justify" wrapText="1"/>
    </xf>
    <xf numFmtId="0" fontId="11" fillId="2" borderId="16" xfId="0" applyFont="1" applyFill="1" applyBorder="1" applyAlignment="1" applyProtection="1">
      <alignment horizontal="center" vertical="center" wrapText="1"/>
      <protection locked="0"/>
    </xf>
    <xf numFmtId="0" fontId="11" fillId="0" borderId="16" xfId="3" applyFont="1" applyBorder="1" applyAlignment="1" applyProtection="1">
      <alignment horizontal="center" vertical="center" wrapText="1"/>
      <protection locked="0"/>
    </xf>
    <xf numFmtId="0" fontId="11" fillId="0" borderId="13" xfId="3" applyFont="1" applyBorder="1" applyAlignment="1">
      <alignment horizontal="center" vertical="center" wrapText="1"/>
    </xf>
    <xf numFmtId="165" fontId="11" fillId="2" borderId="19" xfId="0" applyNumberFormat="1" applyFont="1" applyFill="1" applyBorder="1" applyAlignment="1" applyProtection="1">
      <alignment horizontal="center" vertical="center" wrapText="1"/>
      <protection locked="0"/>
    </xf>
    <xf numFmtId="0" fontId="11" fillId="2" borderId="20" xfId="0" applyFont="1" applyFill="1" applyBorder="1" applyAlignment="1">
      <alignment horizontal="center" vertical="center" wrapText="1"/>
    </xf>
    <xf numFmtId="0" fontId="8" fillId="0" borderId="12" xfId="3" applyFont="1" applyFill="1" applyBorder="1" applyAlignment="1">
      <alignment horizontal="center" vertical="center" wrapText="1"/>
    </xf>
    <xf numFmtId="0" fontId="8" fillId="0" borderId="21" xfId="3" applyFont="1" applyFill="1" applyBorder="1" applyAlignment="1">
      <alignment horizontal="center" vertical="center" wrapText="1"/>
    </xf>
    <xf numFmtId="0" fontId="8" fillId="0" borderId="13" xfId="3" applyFont="1" applyFill="1" applyBorder="1" applyAlignment="1">
      <alignment horizontal="center" vertical="center" wrapText="1"/>
    </xf>
    <xf numFmtId="0" fontId="8" fillId="0" borderId="22" xfId="3" applyFont="1" applyFill="1" applyBorder="1" applyAlignment="1">
      <alignment horizontal="center" vertical="center" wrapText="1"/>
    </xf>
    <xf numFmtId="0" fontId="8" fillId="0" borderId="20" xfId="3" applyFont="1" applyBorder="1" applyAlignment="1">
      <alignment horizontal="center" vertical="center" wrapText="1"/>
    </xf>
    <xf numFmtId="0" fontId="8" fillId="0" borderId="23"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24" xfId="3" applyFont="1" applyBorder="1" applyAlignment="1">
      <alignment horizontal="center" vertical="center" wrapText="1"/>
    </xf>
    <xf numFmtId="0" fontId="8" fillId="0" borderId="12" xfId="3" applyFont="1" applyBorder="1" applyAlignment="1">
      <alignment horizontal="center" vertical="center" wrapText="1"/>
    </xf>
    <xf numFmtId="0" fontId="5" fillId="0" borderId="21" xfId="3" applyFont="1" applyBorder="1" applyAlignment="1">
      <alignment horizontal="center" vertical="center" wrapText="1"/>
    </xf>
    <xf numFmtId="9" fontId="11" fillId="0" borderId="20" xfId="3" applyNumberFormat="1" applyFont="1" applyBorder="1" applyAlignment="1">
      <alignment horizontal="center" vertical="center" wrapText="1"/>
    </xf>
    <xf numFmtId="9" fontId="11" fillId="0" borderId="17" xfId="3" applyNumberFormat="1" applyFont="1" applyBorder="1" applyAlignment="1">
      <alignment horizontal="center" vertical="center"/>
    </xf>
    <xf numFmtId="9" fontId="11" fillId="0" borderId="17" xfId="3" applyNumberFormat="1" applyFont="1" applyFill="1" applyBorder="1" applyAlignment="1" applyProtection="1">
      <alignment horizontal="left" vertical="center" wrapText="1"/>
      <protection locked="0"/>
    </xf>
    <xf numFmtId="9" fontId="11" fillId="0" borderId="17" xfId="3" applyNumberFormat="1" applyFont="1" applyFill="1" applyBorder="1" applyAlignment="1" applyProtection="1">
      <alignment horizontal="center" vertical="center" wrapText="1"/>
      <protection locked="0"/>
    </xf>
    <xf numFmtId="9" fontId="11" fillId="2" borderId="19" xfId="7" applyFont="1" applyFill="1" applyBorder="1" applyAlignment="1" applyProtection="1">
      <alignment horizontal="center" vertical="center" wrapText="1"/>
      <protection locked="0"/>
    </xf>
    <xf numFmtId="9" fontId="11" fillId="2" borderId="20" xfId="7" applyFont="1" applyFill="1" applyBorder="1" applyAlignment="1">
      <alignment horizontal="center" vertical="center" wrapText="1"/>
    </xf>
    <xf numFmtId="9" fontId="11" fillId="2" borderId="20" xfId="0" applyNumberFormat="1" applyFont="1" applyFill="1" applyBorder="1" applyAlignment="1" applyProtection="1">
      <alignment horizontal="center" vertical="center" wrapText="1"/>
      <protection locked="0"/>
    </xf>
    <xf numFmtId="9" fontId="11" fillId="2" borderId="17" xfId="0" applyNumberFormat="1" applyFont="1" applyFill="1" applyBorder="1" applyAlignment="1" applyProtection="1">
      <alignment horizontal="center" vertical="center" wrapText="1"/>
      <protection locked="0"/>
    </xf>
    <xf numFmtId="9" fontId="11" fillId="0" borderId="20" xfId="0" applyNumberFormat="1" applyFont="1" applyFill="1" applyBorder="1" applyAlignment="1" applyProtection="1">
      <alignment horizontal="center" vertical="center" wrapText="1"/>
      <protection locked="0"/>
    </xf>
    <xf numFmtId="9" fontId="11" fillId="0" borderId="17" xfId="7" applyFont="1" applyFill="1" applyBorder="1" applyAlignment="1" applyProtection="1">
      <alignment horizontal="center" vertical="center" wrapText="1"/>
      <protection locked="0"/>
    </xf>
    <xf numFmtId="9" fontId="11" fillId="0" borderId="18" xfId="7" applyFont="1" applyFill="1" applyBorder="1" applyAlignment="1" applyProtection="1">
      <alignment horizontal="center" vertical="center" wrapText="1"/>
      <protection locked="0"/>
    </xf>
    <xf numFmtId="9" fontId="11" fillId="0" borderId="17" xfId="3" applyNumberFormat="1" applyFont="1" applyFill="1" applyBorder="1" applyAlignment="1">
      <alignment horizontal="left" vertical="center" wrapText="1"/>
    </xf>
    <xf numFmtId="9" fontId="11" fillId="0" borderId="20" xfId="3" applyNumberFormat="1" applyFont="1" applyFill="1" applyBorder="1" applyAlignment="1" applyProtection="1">
      <alignment horizontal="left" vertical="center" wrapText="1"/>
      <protection locked="0"/>
    </xf>
    <xf numFmtId="9" fontId="11" fillId="0" borderId="17" xfId="3" applyNumberFormat="1" applyFont="1" applyBorder="1" applyAlignment="1" applyProtection="1">
      <alignment horizontal="center" vertical="center" wrapText="1"/>
      <protection locked="0"/>
    </xf>
  </cellXfs>
  <cellStyles count="10">
    <cellStyle name="Millares" xfId="9" builtinId="3"/>
    <cellStyle name="Moneda" xfId="8" builtinId="4"/>
    <cellStyle name="Moneda 2" xfId="1"/>
    <cellStyle name="Normal" xfId="0" builtinId="0"/>
    <cellStyle name="Normal 2" xfId="2"/>
    <cellStyle name="Normal 2 2" xfId="3"/>
    <cellStyle name="Normal 2 2 2" xfId="6"/>
    <cellStyle name="Normal 3" xfId="5"/>
    <cellStyle name="Porcentaje" xfId="7" builtinId="5"/>
    <cellStyle name="Porcentual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1102179</xdr:colOff>
      <xdr:row>0</xdr:row>
      <xdr:rowOff>0</xdr:rowOff>
    </xdr:from>
    <xdr:to>
      <xdr:col>10</xdr:col>
      <xdr:colOff>408215</xdr:colOff>
      <xdr:row>10</xdr:row>
      <xdr:rowOff>159013</xdr:rowOff>
    </xdr:to>
    <xdr:pic>
      <xdr:nvPicPr>
        <xdr:cNvPr id="4" name="Picture 2" descr="BRAIN:Users:MARIO:Desktop:WORK 2015:CHAMO:Alcaldia_Marca Ciudad_2015:Marca Ciudad_Piezas:AB_Membrete:untitled folder:AB_B_ Hoja memebreteada -01.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804" y="0"/>
          <a:ext cx="14600464" cy="2222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68035</xdr:colOff>
      <xdr:row>52</xdr:row>
      <xdr:rowOff>190493</xdr:rowOff>
    </xdr:from>
    <xdr:to>
      <xdr:col>12</xdr:col>
      <xdr:colOff>522061</xdr:colOff>
      <xdr:row>68</xdr:row>
      <xdr:rowOff>38511</xdr:rowOff>
    </xdr:to>
    <xdr:pic>
      <xdr:nvPicPr>
        <xdr:cNvPr id="5" name="Picture 4" descr="BRAIN:Users:MARIO:Desktop:WORK 2015:CHAMO:Alcaldia_Marca Ciudad_2015:Marca Ciudad_Piezas:AB_Membrete:untitled folder:AB_B_ Hoja memebreteada -02.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035" y="33541600"/>
          <a:ext cx="20542704" cy="3113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0</xdr:colOff>
          <xdr:row>12</xdr:row>
          <xdr:rowOff>0</xdr:rowOff>
        </xdr:from>
        <xdr:to>
          <xdr:col>7</xdr:col>
          <xdr:colOff>0</xdr:colOff>
          <xdr:row>12</xdr:row>
          <xdr:rowOff>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13607</xdr:colOff>
      <xdr:row>1</xdr:row>
      <xdr:rowOff>149678</xdr:rowOff>
    </xdr:from>
    <xdr:to>
      <xdr:col>9</xdr:col>
      <xdr:colOff>989351</xdr:colOff>
      <xdr:row>9</xdr:row>
      <xdr:rowOff>1771</xdr:rowOff>
    </xdr:to>
    <xdr:pic>
      <xdr:nvPicPr>
        <xdr:cNvPr id="2" name="Picture 2" descr="BRAIN:Users:MARIO:Desktop:WORK 2015:CHAMO:Alcaldia_Marca Ciudad_2015:Marca Ciudad_Piezas:AB_Membrete:untitled folder:AB_B_ Hoja memebreteada -01.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394607"/>
          <a:ext cx="16165285" cy="1689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xdr:colOff>
      <xdr:row>80</xdr:row>
      <xdr:rowOff>68033</xdr:rowOff>
    </xdr:from>
    <xdr:to>
      <xdr:col>10</xdr:col>
      <xdr:colOff>519960</xdr:colOff>
      <xdr:row>92</xdr:row>
      <xdr:rowOff>175530</xdr:rowOff>
    </xdr:to>
    <xdr:pic>
      <xdr:nvPicPr>
        <xdr:cNvPr id="3" name="Picture 4" descr="BRAIN:Users:MARIO:Desktop:WORK 2015:CHAMO:Alcaldia_Marca Ciudad_2015:Marca Ciudad_Piezas:AB_Membrete:untitled folder:AB_B_ Hoja memebreteada -02.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 y="51298926"/>
          <a:ext cx="19022785" cy="2883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72</xdr:row>
      <xdr:rowOff>0</xdr:rowOff>
    </xdr:from>
    <xdr:ext cx="304800" cy="304800"/>
    <xdr:sp macro="" textlink="">
      <xdr:nvSpPr>
        <xdr:cNvPr id="4" name="AutoShape 1" descr="http://www.anticorrupcion.gov.co/PublishingImages/Paginas/IGA%20-%20Indice%20de%20Gobierno%20Abierto/ParaquesirveIGA.png"/>
        <xdr:cNvSpPr>
          <a:spLocks noChangeAspect="1" noChangeArrowheads="1"/>
        </xdr:cNvSpPr>
      </xdr:nvSpPr>
      <xdr:spPr bwMode="auto">
        <a:xfrm>
          <a:off x="2190750" y="27898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P52"/>
  <sheetViews>
    <sheetView showGridLines="0" tabSelected="1" topLeftCell="E14" zoomScale="70" zoomScaleNormal="70" workbookViewId="0">
      <selection activeCell="E51" sqref="E51"/>
    </sheetView>
  </sheetViews>
  <sheetFormatPr baseColWidth="10" defaultRowHeight="16.5" x14ac:dyDescent="0.3"/>
  <cols>
    <col min="1" max="1" width="2.7109375" style="1" customWidth="1"/>
    <col min="2" max="2" width="32.5703125" style="1" customWidth="1"/>
    <col min="3" max="3" width="26.140625" style="1" customWidth="1"/>
    <col min="4" max="4" width="23" style="1" customWidth="1"/>
    <col min="5" max="5" width="35.42578125" style="101" customWidth="1"/>
    <col min="6" max="6" width="25.140625" style="1" customWidth="1"/>
    <col min="7" max="7" width="26.85546875" style="1" customWidth="1"/>
    <col min="8" max="8" width="22" style="1" customWidth="1"/>
    <col min="9" max="9" width="18.42578125" style="1" customWidth="1"/>
    <col min="10" max="10" width="19.42578125" style="1" customWidth="1"/>
    <col min="11" max="11" width="35" style="1" customWidth="1"/>
    <col min="12" max="12" width="34.5703125" style="1" customWidth="1"/>
    <col min="13" max="13" width="20.140625" style="1" bestFit="1" customWidth="1"/>
    <col min="14" max="14" width="17" style="1" customWidth="1"/>
    <col min="15" max="15" width="19.85546875" style="1" customWidth="1"/>
    <col min="16" max="16" width="29.42578125" style="1" customWidth="1"/>
    <col min="17" max="16384" width="11.42578125" style="1"/>
  </cols>
  <sheetData>
    <row r="5" spans="1:16" x14ac:dyDescent="0.3">
      <c r="J5" s="1">
        <f>1764/1575</f>
        <v>1.1200000000000001</v>
      </c>
    </row>
    <row r="11" spans="1:16" ht="17.25" thickBot="1" x14ac:dyDescent="0.35"/>
    <row r="12" spans="1:16" ht="17.25" thickTop="1" x14ac:dyDescent="0.3">
      <c r="A12" s="2"/>
      <c r="B12" s="3"/>
      <c r="C12" s="3"/>
      <c r="D12" s="3"/>
      <c r="E12" s="102"/>
      <c r="F12" s="3"/>
      <c r="G12" s="3"/>
      <c r="H12" s="3"/>
      <c r="I12" s="3"/>
      <c r="J12" s="3"/>
      <c r="K12" s="3"/>
      <c r="L12" s="3"/>
      <c r="M12" s="3"/>
      <c r="N12" s="3"/>
      <c r="O12" s="3"/>
      <c r="P12" s="29" t="s">
        <v>215</v>
      </c>
    </row>
    <row r="13" spans="1:16" x14ac:dyDescent="0.3">
      <c r="A13" s="4"/>
      <c r="B13" s="5" t="s">
        <v>4</v>
      </c>
      <c r="C13" s="5"/>
      <c r="D13" s="5"/>
      <c r="E13" s="103"/>
      <c r="F13" s="5"/>
      <c r="G13" s="5"/>
      <c r="H13" s="5"/>
      <c r="I13" s="5"/>
      <c r="J13" s="5"/>
      <c r="K13" s="5"/>
      <c r="L13" s="5"/>
      <c r="M13" s="5"/>
      <c r="N13" s="5"/>
      <c r="O13" s="5"/>
      <c r="P13" s="29" t="s">
        <v>216</v>
      </c>
    </row>
    <row r="14" spans="1:16" x14ac:dyDescent="0.3">
      <c r="A14" s="4"/>
      <c r="B14" s="5" t="s">
        <v>42</v>
      </c>
      <c r="C14" s="5"/>
      <c r="D14" s="5"/>
      <c r="E14" s="103"/>
      <c r="F14" s="5"/>
      <c r="G14" s="5"/>
      <c r="H14" s="5"/>
      <c r="I14" s="5"/>
      <c r="J14" s="5"/>
      <c r="K14" s="5"/>
      <c r="L14" s="5"/>
      <c r="M14" s="5"/>
      <c r="N14" s="5"/>
      <c r="O14" s="5"/>
      <c r="P14" s="29" t="s">
        <v>217</v>
      </c>
    </row>
    <row r="15" spans="1:16" ht="17.25" thickBot="1" x14ac:dyDescent="0.35">
      <c r="A15" s="6"/>
    </row>
    <row r="16" spans="1:16" ht="18.75" customHeight="1" thickBot="1" x14ac:dyDescent="0.35">
      <c r="A16" s="6"/>
      <c r="B16" s="200" t="s">
        <v>0</v>
      </c>
      <c r="C16" s="201"/>
      <c r="D16" s="201"/>
      <c r="E16" s="202"/>
      <c r="F16" s="205" t="s">
        <v>127</v>
      </c>
      <c r="G16" s="205"/>
      <c r="H16" s="205"/>
      <c r="I16" s="205"/>
      <c r="J16" s="205"/>
      <c r="K16" s="205"/>
      <c r="L16" s="205"/>
      <c r="M16" s="205"/>
      <c r="N16" s="205"/>
      <c r="O16" s="205"/>
      <c r="P16" s="205"/>
    </row>
    <row r="17" spans="1:16" x14ac:dyDescent="0.3">
      <c r="A17" s="6"/>
      <c r="B17" s="7"/>
      <c r="C17" s="7"/>
      <c r="D17" s="7"/>
      <c r="E17" s="206"/>
      <c r="F17" s="206"/>
      <c r="G17" s="206"/>
      <c r="H17" s="206"/>
      <c r="I17" s="206"/>
      <c r="J17" s="206"/>
      <c r="K17" s="206"/>
      <c r="L17" s="206"/>
      <c r="M17" s="206"/>
      <c r="N17" s="206"/>
      <c r="O17" s="206"/>
      <c r="P17" s="206"/>
    </row>
    <row r="18" spans="1:16" ht="18.75" customHeight="1" x14ac:dyDescent="0.3">
      <c r="A18" s="6"/>
      <c r="B18" s="203" t="s">
        <v>1</v>
      </c>
      <c r="C18" s="203"/>
      <c r="D18" s="203"/>
      <c r="E18" s="204"/>
      <c r="F18" s="207" t="s">
        <v>128</v>
      </c>
      <c r="G18" s="207"/>
      <c r="H18" s="207"/>
      <c r="I18" s="207"/>
      <c r="J18" s="207"/>
      <c r="K18" s="207"/>
      <c r="L18" s="207"/>
      <c r="M18" s="207"/>
      <c r="N18" s="207"/>
      <c r="O18" s="207"/>
      <c r="P18" s="207"/>
    </row>
    <row r="19" spans="1:16" ht="18.75" customHeight="1" x14ac:dyDescent="0.3">
      <c r="A19" s="6"/>
      <c r="B19" s="203" t="s">
        <v>2</v>
      </c>
      <c r="C19" s="203"/>
      <c r="D19" s="203"/>
      <c r="E19" s="204"/>
      <c r="F19" s="208" t="s">
        <v>129</v>
      </c>
      <c r="G19" s="208"/>
      <c r="H19" s="208"/>
      <c r="I19" s="208"/>
      <c r="J19" s="208"/>
      <c r="K19" s="208"/>
      <c r="L19" s="208"/>
      <c r="M19" s="208"/>
      <c r="N19" s="208"/>
      <c r="O19" s="208"/>
      <c r="P19" s="208"/>
    </row>
    <row r="20" spans="1:16" ht="18.75" customHeight="1" x14ac:dyDescent="0.3">
      <c r="A20" s="6"/>
      <c r="B20" s="203" t="s">
        <v>130</v>
      </c>
      <c r="C20" s="203"/>
      <c r="D20" s="203"/>
      <c r="E20" s="204"/>
      <c r="F20" s="208" t="s">
        <v>383</v>
      </c>
      <c r="G20" s="208"/>
      <c r="H20" s="208"/>
      <c r="I20" s="208"/>
      <c r="J20" s="97"/>
      <c r="K20" s="203"/>
      <c r="L20" s="203"/>
      <c r="M20" s="208"/>
      <c r="N20" s="208"/>
      <c r="O20" s="208"/>
      <c r="P20" s="208"/>
    </row>
    <row r="21" spans="1:16" x14ac:dyDescent="0.3">
      <c r="A21" s="6"/>
      <c r="B21" s="8"/>
      <c r="C21" s="8"/>
      <c r="D21" s="8"/>
      <c r="E21" s="104"/>
      <c r="F21" s="223"/>
      <c r="G21" s="223"/>
      <c r="H21" s="223"/>
      <c r="I21" s="223"/>
      <c r="J21" s="223"/>
      <c r="K21" s="223"/>
      <c r="L21" s="223"/>
      <c r="M21" s="223"/>
      <c r="N21" s="223"/>
      <c r="O21" s="223"/>
      <c r="P21" s="223"/>
    </row>
    <row r="22" spans="1:16" x14ac:dyDescent="0.3">
      <c r="A22" s="6"/>
      <c r="B22" s="8"/>
      <c r="C22" s="8"/>
      <c r="D22" s="8"/>
      <c r="E22" s="104"/>
      <c r="F22" s="30"/>
      <c r="G22" s="30"/>
      <c r="H22" s="30"/>
      <c r="I22" s="30"/>
      <c r="J22" s="30"/>
      <c r="K22" s="30"/>
      <c r="L22" s="30"/>
      <c r="M22" s="30"/>
      <c r="N22" s="30"/>
      <c r="O22" s="30"/>
      <c r="P22" s="30"/>
    </row>
    <row r="23" spans="1:16" ht="17.25" thickBot="1" x14ac:dyDescent="0.35">
      <c r="A23" s="6"/>
    </row>
    <row r="24" spans="1:16" ht="17.25" customHeight="1" thickTop="1" x14ac:dyDescent="0.3">
      <c r="A24" s="9"/>
      <c r="B24" s="229" t="s">
        <v>10</v>
      </c>
      <c r="C24" s="212" t="s">
        <v>39</v>
      </c>
      <c r="D24" s="212" t="s">
        <v>5</v>
      </c>
      <c r="E24" s="212" t="s">
        <v>15</v>
      </c>
      <c r="F24" s="220" t="s">
        <v>357</v>
      </c>
      <c r="G24" s="212" t="s">
        <v>3</v>
      </c>
      <c r="H24" s="212" t="s">
        <v>11</v>
      </c>
      <c r="I24" s="217" t="s">
        <v>26</v>
      </c>
      <c r="J24" s="217" t="s">
        <v>12</v>
      </c>
      <c r="K24" s="219" t="s">
        <v>13</v>
      </c>
      <c r="L24" s="219"/>
      <c r="M24" s="219"/>
      <c r="N24" s="219"/>
      <c r="O24" s="209" t="s">
        <v>14</v>
      </c>
    </row>
    <row r="25" spans="1:16" ht="26.25" customHeight="1" x14ac:dyDescent="0.3">
      <c r="A25" s="9"/>
      <c r="B25" s="230"/>
      <c r="C25" s="232"/>
      <c r="D25" s="232"/>
      <c r="E25" s="232"/>
      <c r="F25" s="221"/>
      <c r="G25" s="213"/>
      <c r="H25" s="215"/>
      <c r="I25" s="215"/>
      <c r="J25" s="215"/>
      <c r="K25" s="89" t="s">
        <v>6</v>
      </c>
      <c r="L25" s="89" t="s">
        <v>7</v>
      </c>
      <c r="M25" s="89" t="s">
        <v>8</v>
      </c>
      <c r="N25" s="89" t="s">
        <v>9</v>
      </c>
      <c r="O25" s="210"/>
    </row>
    <row r="26" spans="1:16" x14ac:dyDescent="0.3">
      <c r="A26" s="6"/>
      <c r="B26" s="231"/>
      <c r="C26" s="233"/>
      <c r="D26" s="233"/>
      <c r="E26" s="233"/>
      <c r="F26" s="222"/>
      <c r="G26" s="214"/>
      <c r="H26" s="216"/>
      <c r="I26" s="218"/>
      <c r="J26" s="218"/>
      <c r="K26" s="90"/>
      <c r="L26" s="90"/>
      <c r="M26" s="90"/>
      <c r="N26" s="90"/>
      <c r="O26" s="211"/>
    </row>
    <row r="27" spans="1:16" ht="92.25" customHeight="1" x14ac:dyDescent="0.3">
      <c r="B27" s="224" t="s">
        <v>59</v>
      </c>
      <c r="C27" s="226" t="s">
        <v>60</v>
      </c>
      <c r="D27" s="226">
        <v>2015080010118</v>
      </c>
      <c r="E27" s="109" t="s">
        <v>61</v>
      </c>
      <c r="F27" s="34" t="s">
        <v>62</v>
      </c>
      <c r="G27" s="35" t="s">
        <v>63</v>
      </c>
      <c r="H27" s="46" t="s">
        <v>122</v>
      </c>
      <c r="I27" s="88">
        <v>4</v>
      </c>
      <c r="J27" s="114">
        <v>1</v>
      </c>
      <c r="K27" s="115" t="s">
        <v>260</v>
      </c>
      <c r="L27" s="116">
        <v>10383715840</v>
      </c>
      <c r="M27" s="117">
        <v>42370</v>
      </c>
      <c r="N27" s="117">
        <v>42735</v>
      </c>
      <c r="O27" s="118" t="s">
        <v>242</v>
      </c>
    </row>
    <row r="28" spans="1:16" ht="100.5" customHeight="1" x14ac:dyDescent="0.3">
      <c r="B28" s="234"/>
      <c r="C28" s="227"/>
      <c r="D28" s="227"/>
      <c r="E28" s="109" t="s">
        <v>64</v>
      </c>
      <c r="F28" s="36" t="s">
        <v>65</v>
      </c>
      <c r="G28" s="35" t="s">
        <v>66</v>
      </c>
      <c r="H28" s="46" t="s">
        <v>122</v>
      </c>
      <c r="I28" s="119">
        <v>5488</v>
      </c>
      <c r="J28" s="114">
        <v>1</v>
      </c>
      <c r="K28" s="120" t="s">
        <v>64</v>
      </c>
      <c r="L28" s="116">
        <v>7335225097</v>
      </c>
      <c r="M28" s="117">
        <v>42424</v>
      </c>
      <c r="N28" s="117">
        <v>42706</v>
      </c>
      <c r="O28" s="121"/>
    </row>
    <row r="29" spans="1:16" ht="45.75" customHeight="1" x14ac:dyDescent="0.3">
      <c r="B29" s="225"/>
      <c r="C29" s="227"/>
      <c r="D29" s="227"/>
      <c r="E29" s="109" t="s">
        <v>67</v>
      </c>
      <c r="F29" s="36" t="s">
        <v>68</v>
      </c>
      <c r="G29" s="35" t="s">
        <v>66</v>
      </c>
      <c r="H29" s="46" t="s">
        <v>122</v>
      </c>
      <c r="I29" s="119">
        <v>8603</v>
      </c>
      <c r="J29" s="114">
        <v>1</v>
      </c>
      <c r="K29" s="120" t="s">
        <v>67</v>
      </c>
      <c r="L29" s="116">
        <v>11953876740</v>
      </c>
      <c r="M29" s="117">
        <v>42424</v>
      </c>
      <c r="N29" s="117">
        <v>42706</v>
      </c>
      <c r="O29" s="121"/>
    </row>
    <row r="30" spans="1:16" ht="63" x14ac:dyDescent="0.3">
      <c r="B30" s="37" t="s">
        <v>69</v>
      </c>
      <c r="C30" s="228"/>
      <c r="D30" s="228"/>
      <c r="E30" s="144" t="s">
        <v>218</v>
      </c>
      <c r="F30" s="38" t="s">
        <v>70</v>
      </c>
      <c r="G30" s="35" t="s">
        <v>71</v>
      </c>
      <c r="H30" s="46" t="s">
        <v>122</v>
      </c>
      <c r="I30" s="119">
        <v>199909</v>
      </c>
      <c r="J30" s="114">
        <v>1</v>
      </c>
      <c r="K30" s="115" t="s">
        <v>242</v>
      </c>
      <c r="L30" s="88"/>
      <c r="M30" s="117"/>
      <c r="N30" s="117"/>
      <c r="O30" s="118"/>
    </row>
    <row r="31" spans="1:16" ht="204.75" x14ac:dyDescent="0.3">
      <c r="B31" s="224" t="s">
        <v>72</v>
      </c>
      <c r="C31" s="226" t="s">
        <v>73</v>
      </c>
      <c r="D31" s="226">
        <v>2015080010110</v>
      </c>
      <c r="E31" s="109" t="s">
        <v>74</v>
      </c>
      <c r="F31" s="36" t="s">
        <v>75</v>
      </c>
      <c r="G31" s="98" t="s">
        <v>76</v>
      </c>
      <c r="H31" s="46" t="s">
        <v>122</v>
      </c>
      <c r="I31" s="119">
        <v>1764</v>
      </c>
      <c r="J31" s="122">
        <v>1</v>
      </c>
      <c r="K31" s="123" t="s">
        <v>261</v>
      </c>
      <c r="L31" s="116">
        <v>731250000</v>
      </c>
      <c r="M31" s="124">
        <v>42439</v>
      </c>
      <c r="N31" s="124">
        <v>42706</v>
      </c>
      <c r="O31" s="125"/>
    </row>
    <row r="32" spans="1:16" ht="72" customHeight="1" x14ac:dyDescent="0.3">
      <c r="B32" s="225"/>
      <c r="C32" s="227"/>
      <c r="D32" s="228"/>
      <c r="E32" s="109" t="s">
        <v>77</v>
      </c>
      <c r="F32" s="36" t="s">
        <v>78</v>
      </c>
      <c r="G32" s="98" t="s">
        <v>76</v>
      </c>
      <c r="H32" s="46" t="s">
        <v>122</v>
      </c>
      <c r="I32" s="41">
        <v>227</v>
      </c>
      <c r="J32" s="126">
        <v>1</v>
      </c>
      <c r="K32" s="115" t="s">
        <v>242</v>
      </c>
      <c r="L32" s="127">
        <v>54540000</v>
      </c>
      <c r="M32" s="117">
        <v>42028</v>
      </c>
      <c r="N32" s="117">
        <v>42704</v>
      </c>
      <c r="O32" s="118"/>
    </row>
    <row r="33" spans="2:16" ht="120" customHeight="1" x14ac:dyDescent="0.3">
      <c r="B33" s="39" t="s">
        <v>79</v>
      </c>
      <c r="C33" s="227"/>
      <c r="D33" s="40"/>
      <c r="E33" s="109" t="s">
        <v>80</v>
      </c>
      <c r="F33" s="41" t="s">
        <v>81</v>
      </c>
      <c r="G33" s="42" t="s">
        <v>82</v>
      </c>
      <c r="H33" s="46" t="s">
        <v>266</v>
      </c>
      <c r="I33" s="128">
        <v>0.99909999999999999</v>
      </c>
      <c r="J33" s="126">
        <v>0.95</v>
      </c>
      <c r="K33" s="119" t="s">
        <v>242</v>
      </c>
      <c r="L33" s="129">
        <v>13296839194</v>
      </c>
      <c r="M33" s="117">
        <v>42416</v>
      </c>
      <c r="N33" s="117">
        <v>42520</v>
      </c>
      <c r="O33" s="130" t="s">
        <v>352</v>
      </c>
    </row>
    <row r="34" spans="2:16" ht="120.75" customHeight="1" x14ac:dyDescent="0.3">
      <c r="B34" s="39" t="s">
        <v>83</v>
      </c>
      <c r="C34" s="227"/>
      <c r="D34" s="43">
        <v>2015080010105</v>
      </c>
      <c r="E34" s="109" t="s">
        <v>84</v>
      </c>
      <c r="F34" s="36" t="s">
        <v>85</v>
      </c>
      <c r="G34" s="35" t="s">
        <v>276</v>
      </c>
      <c r="H34" s="46" t="s">
        <v>122</v>
      </c>
      <c r="I34" s="119">
        <f>10428+11178+18344+59517</f>
        <v>99467</v>
      </c>
      <c r="J34" s="114">
        <v>1</v>
      </c>
      <c r="K34" s="120" t="s">
        <v>309</v>
      </c>
      <c r="L34" s="116">
        <f>627602250+588456600+1296844745+1849875191+1593245215+1691906970+1488444654+4151316800+1319520000+9388105652+2471513904</f>
        <v>26466831981</v>
      </c>
      <c r="M34" s="117">
        <v>42046</v>
      </c>
      <c r="N34" s="117">
        <v>42706</v>
      </c>
      <c r="O34" s="118" t="s">
        <v>242</v>
      </c>
    </row>
    <row r="35" spans="2:16" ht="131.25" customHeight="1" x14ac:dyDescent="0.3">
      <c r="B35" s="44" t="s">
        <v>86</v>
      </c>
      <c r="C35" s="227"/>
      <c r="D35" s="45">
        <v>2015080010107</v>
      </c>
      <c r="E35" s="109" t="s">
        <v>87</v>
      </c>
      <c r="F35" s="36" t="s">
        <v>88</v>
      </c>
      <c r="G35" s="35" t="s">
        <v>89</v>
      </c>
      <c r="H35" s="46" t="s">
        <v>122</v>
      </c>
      <c r="I35" s="119">
        <v>9331</v>
      </c>
      <c r="J35" s="114">
        <v>1</v>
      </c>
      <c r="K35" s="120" t="s">
        <v>262</v>
      </c>
      <c r="L35" s="116">
        <f>1429700000+689000000+4311000000</f>
        <v>6429700000</v>
      </c>
      <c r="M35" s="117">
        <v>42046</v>
      </c>
      <c r="N35" s="117">
        <v>42706</v>
      </c>
      <c r="O35" s="118"/>
    </row>
    <row r="36" spans="2:16" ht="126" x14ac:dyDescent="0.3">
      <c r="B36" s="56" t="s">
        <v>90</v>
      </c>
      <c r="C36" s="228"/>
      <c r="D36" s="45">
        <v>2015080010082</v>
      </c>
      <c r="E36" s="144" t="s">
        <v>91</v>
      </c>
      <c r="F36" s="57" t="s">
        <v>365</v>
      </c>
      <c r="G36" s="58" t="s">
        <v>366</v>
      </c>
      <c r="H36" s="47" t="s">
        <v>123</v>
      </c>
      <c r="I36" s="131">
        <v>139</v>
      </c>
      <c r="J36" s="126">
        <f>+I36/172</f>
        <v>0.80813953488372092</v>
      </c>
      <c r="K36" s="120" t="s">
        <v>267</v>
      </c>
      <c r="L36" s="116">
        <v>17292703634.75</v>
      </c>
      <c r="M36" s="193">
        <v>42067</v>
      </c>
      <c r="N36" s="193">
        <v>42724</v>
      </c>
      <c r="O36" s="130"/>
      <c r="P36" s="113"/>
    </row>
    <row r="37" spans="2:16" ht="189" x14ac:dyDescent="0.3">
      <c r="B37" s="239" t="s">
        <v>92</v>
      </c>
      <c r="C37" s="226" t="s">
        <v>93</v>
      </c>
      <c r="D37" s="226">
        <v>2015080010167</v>
      </c>
      <c r="E37" s="109" t="s">
        <v>94</v>
      </c>
      <c r="F37" s="38" t="s">
        <v>273</v>
      </c>
      <c r="G37" s="98" t="s">
        <v>219</v>
      </c>
      <c r="H37" s="47" t="s">
        <v>124</v>
      </c>
      <c r="I37" s="119">
        <v>4385</v>
      </c>
      <c r="J37" s="122">
        <v>0.65</v>
      </c>
      <c r="K37" s="112" t="s">
        <v>242</v>
      </c>
      <c r="L37" s="112" t="s">
        <v>242</v>
      </c>
      <c r="M37" s="112" t="s">
        <v>242</v>
      </c>
      <c r="N37" s="112" t="s">
        <v>242</v>
      </c>
      <c r="O37" s="132" t="s">
        <v>268</v>
      </c>
    </row>
    <row r="38" spans="2:16" ht="189" x14ac:dyDescent="0.3">
      <c r="B38" s="240"/>
      <c r="C38" s="227"/>
      <c r="D38" s="228"/>
      <c r="E38" s="109" t="s">
        <v>95</v>
      </c>
      <c r="F38" s="36" t="s">
        <v>96</v>
      </c>
      <c r="G38" s="98" t="s">
        <v>219</v>
      </c>
      <c r="H38" s="47" t="s">
        <v>124</v>
      </c>
      <c r="I38" s="41">
        <v>435</v>
      </c>
      <c r="J38" s="122">
        <v>0.75</v>
      </c>
      <c r="K38" s="88" t="s">
        <v>242</v>
      </c>
      <c r="L38" s="88" t="s">
        <v>242</v>
      </c>
      <c r="M38" s="88" t="s">
        <v>242</v>
      </c>
      <c r="N38" s="88" t="s">
        <v>242</v>
      </c>
      <c r="O38" s="132" t="s">
        <v>318</v>
      </c>
    </row>
    <row r="39" spans="2:16" ht="94.5" x14ac:dyDescent="0.3">
      <c r="B39" s="240"/>
      <c r="C39" s="242" t="s">
        <v>97</v>
      </c>
      <c r="D39" s="51">
        <v>2015080010144</v>
      </c>
      <c r="E39" s="109" t="s">
        <v>277</v>
      </c>
      <c r="F39" s="34" t="s">
        <v>98</v>
      </c>
      <c r="G39" s="33" t="s">
        <v>99</v>
      </c>
      <c r="H39" s="47" t="s">
        <v>124</v>
      </c>
      <c r="I39" s="88">
        <v>150</v>
      </c>
      <c r="J39" s="114">
        <v>0.6</v>
      </c>
      <c r="K39" s="109" t="s">
        <v>270</v>
      </c>
      <c r="L39" s="133">
        <f>1527484600+2159878049</f>
        <v>3687362649</v>
      </c>
      <c r="M39" s="134">
        <v>42430</v>
      </c>
      <c r="N39" s="134">
        <v>42583</v>
      </c>
      <c r="O39" s="118" t="s">
        <v>242</v>
      </c>
    </row>
    <row r="40" spans="2:16" ht="78.75" x14ac:dyDescent="0.3">
      <c r="B40" s="240"/>
      <c r="C40" s="242"/>
      <c r="D40" s="91">
        <v>2015080010132</v>
      </c>
      <c r="E40" s="145" t="s">
        <v>100</v>
      </c>
      <c r="F40" s="34" t="s">
        <v>274</v>
      </c>
      <c r="G40" s="33" t="s">
        <v>102</v>
      </c>
      <c r="H40" s="47" t="s">
        <v>124</v>
      </c>
      <c r="I40" s="88">
        <v>50</v>
      </c>
      <c r="J40" s="114">
        <v>0.75</v>
      </c>
      <c r="K40" s="109" t="s">
        <v>271</v>
      </c>
      <c r="L40" s="135">
        <v>2064000000</v>
      </c>
      <c r="M40" s="136">
        <v>42460</v>
      </c>
      <c r="N40" s="136">
        <v>42704</v>
      </c>
      <c r="O40" s="121" t="s">
        <v>319</v>
      </c>
    </row>
    <row r="41" spans="2:16" ht="240" customHeight="1" x14ac:dyDescent="0.3">
      <c r="B41" s="240"/>
      <c r="C41" s="242"/>
      <c r="D41" s="245">
        <v>2015080010149</v>
      </c>
      <c r="E41" s="243" t="s">
        <v>289</v>
      </c>
      <c r="F41" s="235" t="s">
        <v>101</v>
      </c>
      <c r="G41" s="235" t="s">
        <v>288</v>
      </c>
      <c r="H41" s="237" t="s">
        <v>124</v>
      </c>
      <c r="I41" s="235">
        <v>143</v>
      </c>
      <c r="J41" s="114">
        <v>0.66</v>
      </c>
      <c r="K41" s="137" t="s">
        <v>284</v>
      </c>
      <c r="L41" s="135">
        <v>603200000</v>
      </c>
      <c r="M41" s="136">
        <v>42508</v>
      </c>
      <c r="N41" s="136">
        <v>42704</v>
      </c>
      <c r="O41" s="121"/>
    </row>
    <row r="42" spans="2:16" ht="141.75" x14ac:dyDescent="0.3">
      <c r="B42" s="240"/>
      <c r="C42" s="242"/>
      <c r="D42" s="246"/>
      <c r="E42" s="244"/>
      <c r="F42" s="236"/>
      <c r="G42" s="236"/>
      <c r="H42" s="238"/>
      <c r="I42" s="236"/>
      <c r="J42" s="114">
        <v>0.66</v>
      </c>
      <c r="K42" s="137" t="s">
        <v>283</v>
      </c>
      <c r="L42" s="135">
        <v>1392290000</v>
      </c>
      <c r="M42" s="136">
        <v>42500</v>
      </c>
      <c r="N42" s="136">
        <v>42704</v>
      </c>
      <c r="O42" s="118" t="s">
        <v>242</v>
      </c>
    </row>
    <row r="43" spans="2:16" s="31" customFormat="1" ht="110.25" x14ac:dyDescent="0.3">
      <c r="B43" s="240"/>
      <c r="C43" s="53" t="s">
        <v>103</v>
      </c>
      <c r="D43" s="51">
        <v>2015080010159</v>
      </c>
      <c r="E43" s="137" t="s">
        <v>104</v>
      </c>
      <c r="F43" s="34" t="s">
        <v>275</v>
      </c>
      <c r="G43" s="33" t="s">
        <v>105</v>
      </c>
      <c r="H43" s="47" t="s">
        <v>124</v>
      </c>
      <c r="I43" s="88">
        <v>310</v>
      </c>
      <c r="J43" s="114">
        <v>0.8</v>
      </c>
      <c r="K43" s="109" t="s">
        <v>272</v>
      </c>
      <c r="L43" s="135">
        <v>500000000</v>
      </c>
      <c r="M43" s="136">
        <v>42465</v>
      </c>
      <c r="N43" s="136">
        <v>42704</v>
      </c>
      <c r="O43" s="130" t="s">
        <v>320</v>
      </c>
    </row>
    <row r="44" spans="2:16" s="31" customFormat="1" ht="141.75" x14ac:dyDescent="0.3">
      <c r="B44" s="240"/>
      <c r="C44" s="53" t="s">
        <v>235</v>
      </c>
      <c r="D44" s="54"/>
      <c r="E44" s="144" t="s">
        <v>236</v>
      </c>
      <c r="F44" s="143" t="s">
        <v>367</v>
      </c>
      <c r="G44" s="59" t="s">
        <v>237</v>
      </c>
      <c r="H44" s="47" t="s">
        <v>124</v>
      </c>
      <c r="I44" s="126">
        <v>0.2</v>
      </c>
      <c r="J44" s="114">
        <v>0.7</v>
      </c>
      <c r="K44" s="88" t="s">
        <v>242</v>
      </c>
      <c r="L44" s="88" t="s">
        <v>242</v>
      </c>
      <c r="M44" s="88"/>
      <c r="N44" s="88" t="s">
        <v>242</v>
      </c>
      <c r="O44" s="130" t="s">
        <v>321</v>
      </c>
    </row>
    <row r="45" spans="2:16" s="31" customFormat="1" ht="126" x14ac:dyDescent="0.3">
      <c r="B45" s="240"/>
      <c r="C45" s="52" t="s">
        <v>238</v>
      </c>
      <c r="D45" s="40"/>
      <c r="E45" s="146" t="s">
        <v>239</v>
      </c>
      <c r="F45" s="57" t="s">
        <v>240</v>
      </c>
      <c r="G45" s="55" t="s">
        <v>241</v>
      </c>
      <c r="H45" s="47" t="s">
        <v>124</v>
      </c>
      <c r="I45" s="88">
        <v>93</v>
      </c>
      <c r="J45" s="114">
        <v>0.85</v>
      </c>
      <c r="K45" s="88" t="s">
        <v>242</v>
      </c>
      <c r="L45" s="88" t="s">
        <v>242</v>
      </c>
      <c r="M45" s="88" t="s">
        <v>242</v>
      </c>
      <c r="N45" s="88" t="s">
        <v>242</v>
      </c>
      <c r="O45" s="132" t="s">
        <v>269</v>
      </c>
    </row>
    <row r="46" spans="2:16" ht="409.5" x14ac:dyDescent="0.3">
      <c r="B46" s="241"/>
      <c r="C46" s="51" t="s">
        <v>106</v>
      </c>
      <c r="D46" s="51">
        <v>2015080010146</v>
      </c>
      <c r="E46" s="142" t="s">
        <v>107</v>
      </c>
      <c r="F46" s="34" t="s">
        <v>101</v>
      </c>
      <c r="G46" s="33" t="s">
        <v>108</v>
      </c>
      <c r="H46" s="47" t="s">
        <v>124</v>
      </c>
      <c r="I46" s="88">
        <v>150</v>
      </c>
      <c r="J46" s="114">
        <v>0.7</v>
      </c>
      <c r="K46" s="88" t="s">
        <v>242</v>
      </c>
      <c r="L46" s="88" t="s">
        <v>242</v>
      </c>
      <c r="M46" s="88" t="s">
        <v>242</v>
      </c>
      <c r="N46" s="88" t="s">
        <v>242</v>
      </c>
      <c r="O46" s="130" t="s">
        <v>322</v>
      </c>
    </row>
    <row r="47" spans="2:16" ht="173.25" x14ac:dyDescent="0.3">
      <c r="B47" s="239" t="s">
        <v>109</v>
      </c>
      <c r="C47" s="51" t="s">
        <v>110</v>
      </c>
      <c r="D47" s="40"/>
      <c r="E47" s="109" t="s">
        <v>111</v>
      </c>
      <c r="F47" s="34" t="s">
        <v>112</v>
      </c>
      <c r="G47" s="33" t="s">
        <v>113</v>
      </c>
      <c r="H47" s="48" t="s">
        <v>125</v>
      </c>
      <c r="I47" s="88">
        <v>8</v>
      </c>
      <c r="J47" s="114">
        <v>0.1</v>
      </c>
      <c r="K47" s="88" t="s">
        <v>242</v>
      </c>
      <c r="L47" s="88" t="s">
        <v>242</v>
      </c>
      <c r="M47" s="88" t="s">
        <v>242</v>
      </c>
      <c r="N47" s="88" t="s">
        <v>242</v>
      </c>
      <c r="O47" s="130" t="s">
        <v>312</v>
      </c>
    </row>
    <row r="48" spans="2:16" s="111" customFormat="1" ht="173.25" x14ac:dyDescent="0.3">
      <c r="B48" s="240"/>
      <c r="C48" s="107"/>
      <c r="D48" s="108"/>
      <c r="E48" s="109" t="s">
        <v>280</v>
      </c>
      <c r="F48" s="41" t="s">
        <v>355</v>
      </c>
      <c r="G48" s="109" t="s">
        <v>353</v>
      </c>
      <c r="H48" s="46" t="s">
        <v>266</v>
      </c>
      <c r="I48" s="148">
        <v>1</v>
      </c>
      <c r="J48" s="114">
        <v>1</v>
      </c>
      <c r="K48" s="88"/>
      <c r="L48" s="127">
        <v>6316683836</v>
      </c>
      <c r="M48" s="117">
        <v>42552</v>
      </c>
      <c r="N48" s="117">
        <v>42643</v>
      </c>
      <c r="O48" s="130" t="s">
        <v>354</v>
      </c>
    </row>
    <row r="49" spans="2:15" ht="94.5" x14ac:dyDescent="0.3">
      <c r="B49" s="240"/>
      <c r="C49" s="100"/>
      <c r="D49" s="108">
        <v>2015080010177</v>
      </c>
      <c r="E49" s="109" t="s">
        <v>281</v>
      </c>
      <c r="F49" s="88" t="s">
        <v>285</v>
      </c>
      <c r="G49" s="109" t="s">
        <v>286</v>
      </c>
      <c r="H49" s="110" t="s">
        <v>282</v>
      </c>
      <c r="I49" s="114">
        <v>1</v>
      </c>
      <c r="J49" s="114">
        <v>1</v>
      </c>
      <c r="K49" s="88" t="s">
        <v>290</v>
      </c>
      <c r="L49" s="127">
        <v>123776222</v>
      </c>
      <c r="M49" s="88"/>
      <c r="N49" s="88"/>
      <c r="O49" s="130" t="s">
        <v>287</v>
      </c>
    </row>
    <row r="50" spans="2:15" ht="70.5" customHeight="1" thickBot="1" x14ac:dyDescent="0.35">
      <c r="B50" s="241"/>
      <c r="C50" s="51" t="s">
        <v>114</v>
      </c>
      <c r="D50" s="40"/>
      <c r="E50" s="109" t="s">
        <v>115</v>
      </c>
      <c r="F50" s="34" t="s">
        <v>116</v>
      </c>
      <c r="G50" s="33" t="s">
        <v>117</v>
      </c>
      <c r="H50" s="48" t="s">
        <v>125</v>
      </c>
      <c r="I50" s="114">
        <v>1</v>
      </c>
      <c r="J50" s="114">
        <v>1</v>
      </c>
      <c r="K50" s="88" t="s">
        <v>310</v>
      </c>
      <c r="L50" s="138">
        <v>636407786</v>
      </c>
      <c r="M50" s="117">
        <v>42551</v>
      </c>
      <c r="N50" s="117">
        <v>42704</v>
      </c>
      <c r="O50" s="130" t="s">
        <v>311</v>
      </c>
    </row>
    <row r="51" spans="2:15" ht="114" customHeight="1" thickTop="1" thickBot="1" x14ac:dyDescent="0.35">
      <c r="B51" s="92" t="s">
        <v>118</v>
      </c>
      <c r="C51" s="93" t="s">
        <v>119</v>
      </c>
      <c r="D51" s="93">
        <v>2015080010126</v>
      </c>
      <c r="E51" s="147" t="s">
        <v>120</v>
      </c>
      <c r="F51" s="95" t="s">
        <v>368</v>
      </c>
      <c r="G51" s="94" t="s">
        <v>121</v>
      </c>
      <c r="H51" s="96" t="s">
        <v>126</v>
      </c>
      <c r="I51" s="88">
        <v>3426</v>
      </c>
      <c r="J51" s="149">
        <v>0.8</v>
      </c>
      <c r="K51" s="139" t="s">
        <v>263</v>
      </c>
      <c r="L51" s="138">
        <v>4838050000</v>
      </c>
      <c r="M51" s="140">
        <v>42415</v>
      </c>
      <c r="N51" s="140">
        <v>42719</v>
      </c>
      <c r="O51" s="141" t="s">
        <v>356</v>
      </c>
    </row>
    <row r="52" spans="2:15" ht="17.25" thickTop="1" x14ac:dyDescent="0.3"/>
  </sheetData>
  <mergeCells count="40">
    <mergeCell ref="F41:F42"/>
    <mergeCell ref="G41:G42"/>
    <mergeCell ref="H41:H42"/>
    <mergeCell ref="I41:I42"/>
    <mergeCell ref="B47:B50"/>
    <mergeCell ref="B37:B46"/>
    <mergeCell ref="C37:C38"/>
    <mergeCell ref="C39:C42"/>
    <mergeCell ref="E41:E42"/>
    <mergeCell ref="D41:D42"/>
    <mergeCell ref="B31:B32"/>
    <mergeCell ref="C31:C36"/>
    <mergeCell ref="D31:D32"/>
    <mergeCell ref="D37:D38"/>
    <mergeCell ref="B19:E19"/>
    <mergeCell ref="B24:B26"/>
    <mergeCell ref="C24:C26"/>
    <mergeCell ref="B27:B29"/>
    <mergeCell ref="C27:C30"/>
    <mergeCell ref="D27:D30"/>
    <mergeCell ref="D24:D26"/>
    <mergeCell ref="E24:E26"/>
    <mergeCell ref="B20:E20"/>
    <mergeCell ref="F19:P19"/>
    <mergeCell ref="O24:O26"/>
    <mergeCell ref="G24:G26"/>
    <mergeCell ref="H24:H26"/>
    <mergeCell ref="I24:I26"/>
    <mergeCell ref="J24:J26"/>
    <mergeCell ref="K24:N24"/>
    <mergeCell ref="M20:P20"/>
    <mergeCell ref="F24:F26"/>
    <mergeCell ref="F20:I20"/>
    <mergeCell ref="K20:L20"/>
    <mergeCell ref="F21:P21"/>
    <mergeCell ref="B16:E16"/>
    <mergeCell ref="B18:E18"/>
    <mergeCell ref="F16:P16"/>
    <mergeCell ref="E17:P17"/>
    <mergeCell ref="F18:P18"/>
  </mergeCells>
  <printOptions horizontalCentered="1" verticalCentered="1"/>
  <pageMargins left="0.39370078740157499" right="0.74803149606299202" top="0.196850393700787" bottom="0.196850393700787" header="0" footer="0"/>
  <pageSetup paperSize="120" scale="55" orientation="landscape" r:id="rId1"/>
  <headerFooter alignWithMargins="0"/>
  <drawing r:id="rId2"/>
  <legacyDrawing r:id="rId3"/>
  <oleObjects>
    <mc:AlternateContent xmlns:mc="http://schemas.openxmlformats.org/markup-compatibility/2006">
      <mc:Choice Requires="x14">
        <oleObject shapeId="4097" r:id="rId4">
          <objectPr defaultSize="0" autoPict="0" r:id="rId5">
            <anchor moveWithCells="1" sizeWithCells="1">
              <from>
                <xdr:col>7</xdr:col>
                <xdr:colOff>0</xdr:colOff>
                <xdr:row>12</xdr:row>
                <xdr:rowOff>0</xdr:rowOff>
              </from>
              <to>
                <xdr:col>7</xdr:col>
                <xdr:colOff>0</xdr:colOff>
                <xdr:row>12</xdr:row>
                <xdr:rowOff>0</xdr:rowOff>
              </to>
            </anchor>
          </objectPr>
        </oleObject>
      </mc:Choice>
      <mc:Fallback>
        <oleObject shapeId="409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B16" zoomScale="55" zoomScaleNormal="55" workbookViewId="0">
      <pane ySplit="3" topLeftCell="A64" activePane="bottomLeft" state="frozenSplit"/>
      <selection activeCell="A16" sqref="A16"/>
      <selection pane="bottomLeft" activeCell="D66" sqref="D66"/>
    </sheetView>
  </sheetViews>
  <sheetFormatPr baseColWidth="10" defaultRowHeight="18" x14ac:dyDescent="0.25"/>
  <cols>
    <col min="1" max="1" width="2.7109375" style="10" customWidth="1"/>
    <col min="2" max="2" width="49.7109375" style="10" customWidth="1"/>
    <col min="3" max="3" width="43" style="10" customWidth="1"/>
    <col min="4" max="4" width="45.7109375" style="10" customWidth="1"/>
    <col min="5" max="6" width="18.42578125" style="10" customWidth="1"/>
    <col min="7" max="7" width="16.7109375" style="25" customWidth="1"/>
    <col min="8" max="9" width="18" style="25" customWidth="1"/>
    <col min="10" max="10" width="46.85546875" style="25" customWidth="1"/>
    <col min="11" max="11" width="33" style="25" customWidth="1"/>
    <col min="12" max="12" width="28.85546875" style="25" customWidth="1"/>
    <col min="13" max="13" width="2" style="10" customWidth="1"/>
    <col min="14" max="194" width="11.42578125" style="10"/>
    <col min="195" max="195" width="2.7109375" style="10" customWidth="1"/>
    <col min="196" max="196" width="43.7109375" style="10" customWidth="1"/>
    <col min="197" max="197" width="25.7109375" style="10" customWidth="1"/>
    <col min="198" max="199" width="21.7109375" style="10" customWidth="1"/>
    <col min="200" max="204" width="2.7109375" style="10" customWidth="1"/>
    <col min="205" max="205" width="3.85546875" style="10" customWidth="1"/>
    <col min="206" max="206" width="2.7109375" style="10" customWidth="1"/>
    <col min="207" max="207" width="3.42578125" style="10" customWidth="1"/>
    <col min="208" max="208" width="2.7109375" style="10" customWidth="1"/>
    <col min="209" max="209" width="3.85546875" style="10" customWidth="1"/>
    <col min="210" max="214" width="2.7109375" style="10" customWidth="1"/>
    <col min="215" max="215" width="3.42578125" style="10" customWidth="1"/>
    <col min="216" max="218" width="2.7109375" style="10" customWidth="1"/>
    <col min="219" max="219" width="3.42578125" style="10" customWidth="1"/>
    <col min="220" max="220" width="2.7109375" style="10" customWidth="1"/>
    <col min="221" max="221" width="3.28515625" style="10" customWidth="1"/>
    <col min="222" max="223" width="2.7109375" style="10" customWidth="1"/>
    <col min="224" max="224" width="9.5703125" style="10" customWidth="1"/>
    <col min="225" max="225" width="12.85546875" style="10" customWidth="1"/>
    <col min="226" max="227" width="10.7109375" style="10" customWidth="1"/>
    <col min="228" max="228" width="9.85546875" style="10" customWidth="1"/>
    <col min="229" max="229" width="10.5703125" style="10" customWidth="1"/>
    <col min="230" max="230" width="2" style="10" customWidth="1"/>
    <col min="231" max="450" width="11.42578125" style="10"/>
    <col min="451" max="451" width="2.7109375" style="10" customWidth="1"/>
    <col min="452" max="452" width="43.7109375" style="10" customWidth="1"/>
    <col min="453" max="453" width="25.7109375" style="10" customWidth="1"/>
    <col min="454" max="455" width="21.7109375" style="10" customWidth="1"/>
    <col min="456" max="460" width="2.7109375" style="10" customWidth="1"/>
    <col min="461" max="461" width="3.85546875" style="10" customWidth="1"/>
    <col min="462" max="462" width="2.7109375" style="10" customWidth="1"/>
    <col min="463" max="463" width="3.42578125" style="10" customWidth="1"/>
    <col min="464" max="464" width="2.7109375" style="10" customWidth="1"/>
    <col min="465" max="465" width="3.85546875" style="10" customWidth="1"/>
    <col min="466" max="470" width="2.7109375" style="10" customWidth="1"/>
    <col min="471" max="471" width="3.42578125" style="10" customWidth="1"/>
    <col min="472" max="474" width="2.7109375" style="10" customWidth="1"/>
    <col min="475" max="475" width="3.42578125" style="10" customWidth="1"/>
    <col min="476" max="476" width="2.7109375" style="10" customWidth="1"/>
    <col min="477" max="477" width="3.28515625" style="10" customWidth="1"/>
    <col min="478" max="479" width="2.7109375" style="10" customWidth="1"/>
    <col min="480" max="480" width="9.5703125" style="10" customWidth="1"/>
    <col min="481" max="481" width="12.85546875" style="10" customWidth="1"/>
    <col min="482" max="483" width="10.7109375" style="10" customWidth="1"/>
    <col min="484" max="484" width="9.85546875" style="10" customWidth="1"/>
    <col min="485" max="485" width="10.5703125" style="10" customWidth="1"/>
    <col min="486" max="486" width="2" style="10" customWidth="1"/>
    <col min="487" max="706" width="11.42578125" style="10"/>
    <col min="707" max="707" width="2.7109375" style="10" customWidth="1"/>
    <col min="708" max="708" width="43.7109375" style="10" customWidth="1"/>
    <col min="709" max="709" width="25.7109375" style="10" customWidth="1"/>
    <col min="710" max="711" width="21.7109375" style="10" customWidth="1"/>
    <col min="712" max="716" width="2.7109375" style="10" customWidth="1"/>
    <col min="717" max="717" width="3.85546875" style="10" customWidth="1"/>
    <col min="718" max="718" width="2.7109375" style="10" customWidth="1"/>
    <col min="719" max="719" width="3.42578125" style="10" customWidth="1"/>
    <col min="720" max="720" width="2.7109375" style="10" customWidth="1"/>
    <col min="721" max="721" width="3.85546875" style="10" customWidth="1"/>
    <col min="722" max="726" width="2.7109375" style="10" customWidth="1"/>
    <col min="727" max="727" width="3.42578125" style="10" customWidth="1"/>
    <col min="728" max="730" width="2.7109375" style="10" customWidth="1"/>
    <col min="731" max="731" width="3.42578125" style="10" customWidth="1"/>
    <col min="732" max="732" width="2.7109375" style="10" customWidth="1"/>
    <col min="733" max="733" width="3.28515625" style="10" customWidth="1"/>
    <col min="734" max="735" width="2.7109375" style="10" customWidth="1"/>
    <col min="736" max="736" width="9.5703125" style="10" customWidth="1"/>
    <col min="737" max="737" width="12.85546875" style="10" customWidth="1"/>
    <col min="738" max="739" width="10.7109375" style="10" customWidth="1"/>
    <col min="740" max="740" width="9.85546875" style="10" customWidth="1"/>
    <col min="741" max="741" width="10.5703125" style="10" customWidth="1"/>
    <col min="742" max="742" width="2" style="10" customWidth="1"/>
    <col min="743" max="962" width="11.42578125" style="10"/>
    <col min="963" max="963" width="2.7109375" style="10" customWidth="1"/>
    <col min="964" max="964" width="43.7109375" style="10" customWidth="1"/>
    <col min="965" max="965" width="25.7109375" style="10" customWidth="1"/>
    <col min="966" max="967" width="21.7109375" style="10" customWidth="1"/>
    <col min="968" max="972" width="2.7109375" style="10" customWidth="1"/>
    <col min="973" max="973" width="3.85546875" style="10" customWidth="1"/>
    <col min="974" max="974" width="2.7109375" style="10" customWidth="1"/>
    <col min="975" max="975" width="3.42578125" style="10" customWidth="1"/>
    <col min="976" max="976" width="2.7109375" style="10" customWidth="1"/>
    <col min="977" max="977" width="3.85546875" style="10" customWidth="1"/>
    <col min="978" max="982" width="2.7109375" style="10" customWidth="1"/>
    <col min="983" max="983" width="3.42578125" style="10" customWidth="1"/>
    <col min="984" max="986" width="2.7109375" style="10" customWidth="1"/>
    <col min="987" max="987" width="3.42578125" style="10" customWidth="1"/>
    <col min="988" max="988" width="2.7109375" style="10" customWidth="1"/>
    <col min="989" max="989" width="3.28515625" style="10" customWidth="1"/>
    <col min="990" max="991" width="2.7109375" style="10" customWidth="1"/>
    <col min="992" max="992" width="9.5703125" style="10" customWidth="1"/>
    <col min="993" max="993" width="12.85546875" style="10" customWidth="1"/>
    <col min="994" max="995" width="10.7109375" style="10" customWidth="1"/>
    <col min="996" max="996" width="9.85546875" style="10" customWidth="1"/>
    <col min="997" max="997" width="10.5703125" style="10" customWidth="1"/>
    <col min="998" max="998" width="2" style="10" customWidth="1"/>
    <col min="999" max="1218" width="11.42578125" style="10"/>
    <col min="1219" max="1219" width="2.7109375" style="10" customWidth="1"/>
    <col min="1220" max="1220" width="43.7109375" style="10" customWidth="1"/>
    <col min="1221" max="1221" width="25.7109375" style="10" customWidth="1"/>
    <col min="1222" max="1223" width="21.7109375" style="10" customWidth="1"/>
    <col min="1224" max="1228" width="2.7109375" style="10" customWidth="1"/>
    <col min="1229" max="1229" width="3.85546875" style="10" customWidth="1"/>
    <col min="1230" max="1230" width="2.7109375" style="10" customWidth="1"/>
    <col min="1231" max="1231" width="3.42578125" style="10" customWidth="1"/>
    <col min="1232" max="1232" width="2.7109375" style="10" customWidth="1"/>
    <col min="1233" max="1233" width="3.85546875" style="10" customWidth="1"/>
    <col min="1234" max="1238" width="2.7109375" style="10" customWidth="1"/>
    <col min="1239" max="1239" width="3.42578125" style="10" customWidth="1"/>
    <col min="1240" max="1242" width="2.7109375" style="10" customWidth="1"/>
    <col min="1243" max="1243" width="3.42578125" style="10" customWidth="1"/>
    <col min="1244" max="1244" width="2.7109375" style="10" customWidth="1"/>
    <col min="1245" max="1245" width="3.28515625" style="10" customWidth="1"/>
    <col min="1246" max="1247" width="2.7109375" style="10" customWidth="1"/>
    <col min="1248" max="1248" width="9.5703125" style="10" customWidth="1"/>
    <col min="1249" max="1249" width="12.85546875" style="10" customWidth="1"/>
    <col min="1250" max="1251" width="10.7109375" style="10" customWidth="1"/>
    <col min="1252" max="1252" width="9.85546875" style="10" customWidth="1"/>
    <col min="1253" max="1253" width="10.5703125" style="10" customWidth="1"/>
    <col min="1254" max="1254" width="2" style="10" customWidth="1"/>
    <col min="1255" max="1474" width="11.42578125" style="10"/>
    <col min="1475" max="1475" width="2.7109375" style="10" customWidth="1"/>
    <col min="1476" max="1476" width="43.7109375" style="10" customWidth="1"/>
    <col min="1477" max="1477" width="25.7109375" style="10" customWidth="1"/>
    <col min="1478" max="1479" width="21.7109375" style="10" customWidth="1"/>
    <col min="1480" max="1484" width="2.7109375" style="10" customWidth="1"/>
    <col min="1485" max="1485" width="3.85546875" style="10" customWidth="1"/>
    <col min="1486" max="1486" width="2.7109375" style="10" customWidth="1"/>
    <col min="1487" max="1487" width="3.42578125" style="10" customWidth="1"/>
    <col min="1488" max="1488" width="2.7109375" style="10" customWidth="1"/>
    <col min="1489" max="1489" width="3.85546875" style="10" customWidth="1"/>
    <col min="1490" max="1494" width="2.7109375" style="10" customWidth="1"/>
    <col min="1495" max="1495" width="3.42578125" style="10" customWidth="1"/>
    <col min="1496" max="1498" width="2.7109375" style="10" customWidth="1"/>
    <col min="1499" max="1499" width="3.42578125" style="10" customWidth="1"/>
    <col min="1500" max="1500" width="2.7109375" style="10" customWidth="1"/>
    <col min="1501" max="1501" width="3.28515625" style="10" customWidth="1"/>
    <col min="1502" max="1503" width="2.7109375" style="10" customWidth="1"/>
    <col min="1504" max="1504" width="9.5703125" style="10" customWidth="1"/>
    <col min="1505" max="1505" width="12.85546875" style="10" customWidth="1"/>
    <col min="1506" max="1507" width="10.7109375" style="10" customWidth="1"/>
    <col min="1508" max="1508" width="9.85546875" style="10" customWidth="1"/>
    <col min="1509" max="1509" width="10.5703125" style="10" customWidth="1"/>
    <col min="1510" max="1510" width="2" style="10" customWidth="1"/>
    <col min="1511" max="1730" width="11.42578125" style="10"/>
    <col min="1731" max="1731" width="2.7109375" style="10" customWidth="1"/>
    <col min="1732" max="1732" width="43.7109375" style="10" customWidth="1"/>
    <col min="1733" max="1733" width="25.7109375" style="10" customWidth="1"/>
    <col min="1734" max="1735" width="21.7109375" style="10" customWidth="1"/>
    <col min="1736" max="1740" width="2.7109375" style="10" customWidth="1"/>
    <col min="1741" max="1741" width="3.85546875" style="10" customWidth="1"/>
    <col min="1742" max="1742" width="2.7109375" style="10" customWidth="1"/>
    <col min="1743" max="1743" width="3.42578125" style="10" customWidth="1"/>
    <col min="1744" max="1744" width="2.7109375" style="10" customWidth="1"/>
    <col min="1745" max="1745" width="3.85546875" style="10" customWidth="1"/>
    <col min="1746" max="1750" width="2.7109375" style="10" customWidth="1"/>
    <col min="1751" max="1751" width="3.42578125" style="10" customWidth="1"/>
    <col min="1752" max="1754" width="2.7109375" style="10" customWidth="1"/>
    <col min="1755" max="1755" width="3.42578125" style="10" customWidth="1"/>
    <col min="1756" max="1756" width="2.7109375" style="10" customWidth="1"/>
    <col min="1757" max="1757" width="3.28515625" style="10" customWidth="1"/>
    <col min="1758" max="1759" width="2.7109375" style="10" customWidth="1"/>
    <col min="1760" max="1760" width="9.5703125" style="10" customWidth="1"/>
    <col min="1761" max="1761" width="12.85546875" style="10" customWidth="1"/>
    <col min="1762" max="1763" width="10.7109375" style="10" customWidth="1"/>
    <col min="1764" max="1764" width="9.85546875" style="10" customWidth="1"/>
    <col min="1765" max="1765" width="10.5703125" style="10" customWidth="1"/>
    <col min="1766" max="1766" width="2" style="10" customWidth="1"/>
    <col min="1767" max="1986" width="11.42578125" style="10"/>
    <col min="1987" max="1987" width="2.7109375" style="10" customWidth="1"/>
    <col min="1988" max="1988" width="43.7109375" style="10" customWidth="1"/>
    <col min="1989" max="1989" width="25.7109375" style="10" customWidth="1"/>
    <col min="1990" max="1991" width="21.7109375" style="10" customWidth="1"/>
    <col min="1992" max="1996" width="2.7109375" style="10" customWidth="1"/>
    <col min="1997" max="1997" width="3.85546875" style="10" customWidth="1"/>
    <col min="1998" max="1998" width="2.7109375" style="10" customWidth="1"/>
    <col min="1999" max="1999" width="3.42578125" style="10" customWidth="1"/>
    <col min="2000" max="2000" width="2.7109375" style="10" customWidth="1"/>
    <col min="2001" max="2001" width="3.85546875" style="10" customWidth="1"/>
    <col min="2002" max="2006" width="2.7109375" style="10" customWidth="1"/>
    <col min="2007" max="2007" width="3.42578125" style="10" customWidth="1"/>
    <col min="2008" max="2010" width="2.7109375" style="10" customWidth="1"/>
    <col min="2011" max="2011" width="3.42578125" style="10" customWidth="1"/>
    <col min="2012" max="2012" width="2.7109375" style="10" customWidth="1"/>
    <col min="2013" max="2013" width="3.28515625" style="10" customWidth="1"/>
    <col min="2014" max="2015" width="2.7109375" style="10" customWidth="1"/>
    <col min="2016" max="2016" width="9.5703125" style="10" customWidth="1"/>
    <col min="2017" max="2017" width="12.85546875" style="10" customWidth="1"/>
    <col min="2018" max="2019" width="10.7109375" style="10" customWidth="1"/>
    <col min="2020" max="2020" width="9.85546875" style="10" customWidth="1"/>
    <col min="2021" max="2021" width="10.5703125" style="10" customWidth="1"/>
    <col min="2022" max="2022" width="2" style="10" customWidth="1"/>
    <col min="2023" max="2242" width="11.42578125" style="10"/>
    <col min="2243" max="2243" width="2.7109375" style="10" customWidth="1"/>
    <col min="2244" max="2244" width="43.7109375" style="10" customWidth="1"/>
    <col min="2245" max="2245" width="25.7109375" style="10" customWidth="1"/>
    <col min="2246" max="2247" width="21.7109375" style="10" customWidth="1"/>
    <col min="2248" max="2252" width="2.7109375" style="10" customWidth="1"/>
    <col min="2253" max="2253" width="3.85546875" style="10" customWidth="1"/>
    <col min="2254" max="2254" width="2.7109375" style="10" customWidth="1"/>
    <col min="2255" max="2255" width="3.42578125" style="10" customWidth="1"/>
    <col min="2256" max="2256" width="2.7109375" style="10" customWidth="1"/>
    <col min="2257" max="2257" width="3.85546875" style="10" customWidth="1"/>
    <col min="2258" max="2262" width="2.7109375" style="10" customWidth="1"/>
    <col min="2263" max="2263" width="3.42578125" style="10" customWidth="1"/>
    <col min="2264" max="2266" width="2.7109375" style="10" customWidth="1"/>
    <col min="2267" max="2267" width="3.42578125" style="10" customWidth="1"/>
    <col min="2268" max="2268" width="2.7109375" style="10" customWidth="1"/>
    <col min="2269" max="2269" width="3.28515625" style="10" customWidth="1"/>
    <col min="2270" max="2271" width="2.7109375" style="10" customWidth="1"/>
    <col min="2272" max="2272" width="9.5703125" style="10" customWidth="1"/>
    <col min="2273" max="2273" width="12.85546875" style="10" customWidth="1"/>
    <col min="2274" max="2275" width="10.7109375" style="10" customWidth="1"/>
    <col min="2276" max="2276" width="9.85546875" style="10" customWidth="1"/>
    <col min="2277" max="2277" width="10.5703125" style="10" customWidth="1"/>
    <col min="2278" max="2278" width="2" style="10" customWidth="1"/>
    <col min="2279" max="2498" width="11.42578125" style="10"/>
    <col min="2499" max="2499" width="2.7109375" style="10" customWidth="1"/>
    <col min="2500" max="2500" width="43.7109375" style="10" customWidth="1"/>
    <col min="2501" max="2501" width="25.7109375" style="10" customWidth="1"/>
    <col min="2502" max="2503" width="21.7109375" style="10" customWidth="1"/>
    <col min="2504" max="2508" width="2.7109375" style="10" customWidth="1"/>
    <col min="2509" max="2509" width="3.85546875" style="10" customWidth="1"/>
    <col min="2510" max="2510" width="2.7109375" style="10" customWidth="1"/>
    <col min="2511" max="2511" width="3.42578125" style="10" customWidth="1"/>
    <col min="2512" max="2512" width="2.7109375" style="10" customWidth="1"/>
    <col min="2513" max="2513" width="3.85546875" style="10" customWidth="1"/>
    <col min="2514" max="2518" width="2.7109375" style="10" customWidth="1"/>
    <col min="2519" max="2519" width="3.42578125" style="10" customWidth="1"/>
    <col min="2520" max="2522" width="2.7109375" style="10" customWidth="1"/>
    <col min="2523" max="2523" width="3.42578125" style="10" customWidth="1"/>
    <col min="2524" max="2524" width="2.7109375" style="10" customWidth="1"/>
    <col min="2525" max="2525" width="3.28515625" style="10" customWidth="1"/>
    <col min="2526" max="2527" width="2.7109375" style="10" customWidth="1"/>
    <col min="2528" max="2528" width="9.5703125" style="10" customWidth="1"/>
    <col min="2529" max="2529" width="12.85546875" style="10" customWidth="1"/>
    <col min="2530" max="2531" width="10.7109375" style="10" customWidth="1"/>
    <col min="2532" max="2532" width="9.85546875" style="10" customWidth="1"/>
    <col min="2533" max="2533" width="10.5703125" style="10" customWidth="1"/>
    <col min="2534" max="2534" width="2" style="10" customWidth="1"/>
    <col min="2535" max="2754" width="11.42578125" style="10"/>
    <col min="2755" max="2755" width="2.7109375" style="10" customWidth="1"/>
    <col min="2756" max="2756" width="43.7109375" style="10" customWidth="1"/>
    <col min="2757" max="2757" width="25.7109375" style="10" customWidth="1"/>
    <col min="2758" max="2759" width="21.7109375" style="10" customWidth="1"/>
    <col min="2760" max="2764" width="2.7109375" style="10" customWidth="1"/>
    <col min="2765" max="2765" width="3.85546875" style="10" customWidth="1"/>
    <col min="2766" max="2766" width="2.7109375" style="10" customWidth="1"/>
    <col min="2767" max="2767" width="3.42578125" style="10" customWidth="1"/>
    <col min="2768" max="2768" width="2.7109375" style="10" customWidth="1"/>
    <col min="2769" max="2769" width="3.85546875" style="10" customWidth="1"/>
    <col min="2770" max="2774" width="2.7109375" style="10" customWidth="1"/>
    <col min="2775" max="2775" width="3.42578125" style="10" customWidth="1"/>
    <col min="2776" max="2778" width="2.7109375" style="10" customWidth="1"/>
    <col min="2779" max="2779" width="3.42578125" style="10" customWidth="1"/>
    <col min="2780" max="2780" width="2.7109375" style="10" customWidth="1"/>
    <col min="2781" max="2781" width="3.28515625" style="10" customWidth="1"/>
    <col min="2782" max="2783" width="2.7109375" style="10" customWidth="1"/>
    <col min="2784" max="2784" width="9.5703125" style="10" customWidth="1"/>
    <col min="2785" max="2785" width="12.85546875" style="10" customWidth="1"/>
    <col min="2786" max="2787" width="10.7109375" style="10" customWidth="1"/>
    <col min="2788" max="2788" width="9.85546875" style="10" customWidth="1"/>
    <col min="2789" max="2789" width="10.5703125" style="10" customWidth="1"/>
    <col min="2790" max="2790" width="2" style="10" customWidth="1"/>
    <col min="2791" max="3010" width="11.42578125" style="10"/>
    <col min="3011" max="3011" width="2.7109375" style="10" customWidth="1"/>
    <col min="3012" max="3012" width="43.7109375" style="10" customWidth="1"/>
    <col min="3013" max="3013" width="25.7109375" style="10" customWidth="1"/>
    <col min="3014" max="3015" width="21.7109375" style="10" customWidth="1"/>
    <col min="3016" max="3020" width="2.7109375" style="10" customWidth="1"/>
    <col min="3021" max="3021" width="3.85546875" style="10" customWidth="1"/>
    <col min="3022" max="3022" width="2.7109375" style="10" customWidth="1"/>
    <col min="3023" max="3023" width="3.42578125" style="10" customWidth="1"/>
    <col min="3024" max="3024" width="2.7109375" style="10" customWidth="1"/>
    <col min="3025" max="3025" width="3.85546875" style="10" customWidth="1"/>
    <col min="3026" max="3030" width="2.7109375" style="10" customWidth="1"/>
    <col min="3031" max="3031" width="3.42578125" style="10" customWidth="1"/>
    <col min="3032" max="3034" width="2.7109375" style="10" customWidth="1"/>
    <col min="3035" max="3035" width="3.42578125" style="10" customWidth="1"/>
    <col min="3036" max="3036" width="2.7109375" style="10" customWidth="1"/>
    <col min="3037" max="3037" width="3.28515625" style="10" customWidth="1"/>
    <col min="3038" max="3039" width="2.7109375" style="10" customWidth="1"/>
    <col min="3040" max="3040" width="9.5703125" style="10" customWidth="1"/>
    <col min="3041" max="3041" width="12.85546875" style="10" customWidth="1"/>
    <col min="3042" max="3043" width="10.7109375" style="10" customWidth="1"/>
    <col min="3044" max="3044" width="9.85546875" style="10" customWidth="1"/>
    <col min="3045" max="3045" width="10.5703125" style="10" customWidth="1"/>
    <col min="3046" max="3046" width="2" style="10" customWidth="1"/>
    <col min="3047" max="3266" width="11.42578125" style="10"/>
    <col min="3267" max="3267" width="2.7109375" style="10" customWidth="1"/>
    <col min="3268" max="3268" width="43.7109375" style="10" customWidth="1"/>
    <col min="3269" max="3269" width="25.7109375" style="10" customWidth="1"/>
    <col min="3270" max="3271" width="21.7109375" style="10" customWidth="1"/>
    <col min="3272" max="3276" width="2.7109375" style="10" customWidth="1"/>
    <col min="3277" max="3277" width="3.85546875" style="10" customWidth="1"/>
    <col min="3278" max="3278" width="2.7109375" style="10" customWidth="1"/>
    <col min="3279" max="3279" width="3.42578125" style="10" customWidth="1"/>
    <col min="3280" max="3280" width="2.7109375" style="10" customWidth="1"/>
    <col min="3281" max="3281" width="3.85546875" style="10" customWidth="1"/>
    <col min="3282" max="3286" width="2.7109375" style="10" customWidth="1"/>
    <col min="3287" max="3287" width="3.42578125" style="10" customWidth="1"/>
    <col min="3288" max="3290" width="2.7109375" style="10" customWidth="1"/>
    <col min="3291" max="3291" width="3.42578125" style="10" customWidth="1"/>
    <col min="3292" max="3292" width="2.7109375" style="10" customWidth="1"/>
    <col min="3293" max="3293" width="3.28515625" style="10" customWidth="1"/>
    <col min="3294" max="3295" width="2.7109375" style="10" customWidth="1"/>
    <col min="3296" max="3296" width="9.5703125" style="10" customWidth="1"/>
    <col min="3297" max="3297" width="12.85546875" style="10" customWidth="1"/>
    <col min="3298" max="3299" width="10.7109375" style="10" customWidth="1"/>
    <col min="3300" max="3300" width="9.85546875" style="10" customWidth="1"/>
    <col min="3301" max="3301" width="10.5703125" style="10" customWidth="1"/>
    <col min="3302" max="3302" width="2" style="10" customWidth="1"/>
    <col min="3303" max="3522" width="11.42578125" style="10"/>
    <col min="3523" max="3523" width="2.7109375" style="10" customWidth="1"/>
    <col min="3524" max="3524" width="43.7109375" style="10" customWidth="1"/>
    <col min="3525" max="3525" width="25.7109375" style="10" customWidth="1"/>
    <col min="3526" max="3527" width="21.7109375" style="10" customWidth="1"/>
    <col min="3528" max="3532" width="2.7109375" style="10" customWidth="1"/>
    <col min="3533" max="3533" width="3.85546875" style="10" customWidth="1"/>
    <col min="3534" max="3534" width="2.7109375" style="10" customWidth="1"/>
    <col min="3535" max="3535" width="3.42578125" style="10" customWidth="1"/>
    <col min="3536" max="3536" width="2.7109375" style="10" customWidth="1"/>
    <col min="3537" max="3537" width="3.85546875" style="10" customWidth="1"/>
    <col min="3538" max="3542" width="2.7109375" style="10" customWidth="1"/>
    <col min="3543" max="3543" width="3.42578125" style="10" customWidth="1"/>
    <col min="3544" max="3546" width="2.7109375" style="10" customWidth="1"/>
    <col min="3547" max="3547" width="3.42578125" style="10" customWidth="1"/>
    <col min="3548" max="3548" width="2.7109375" style="10" customWidth="1"/>
    <col min="3549" max="3549" width="3.28515625" style="10" customWidth="1"/>
    <col min="3550" max="3551" width="2.7109375" style="10" customWidth="1"/>
    <col min="3552" max="3552" width="9.5703125" style="10" customWidth="1"/>
    <col min="3553" max="3553" width="12.85546875" style="10" customWidth="1"/>
    <col min="3554" max="3555" width="10.7109375" style="10" customWidth="1"/>
    <col min="3556" max="3556" width="9.85546875" style="10" customWidth="1"/>
    <col min="3557" max="3557" width="10.5703125" style="10" customWidth="1"/>
    <col min="3558" max="3558" width="2" style="10" customWidth="1"/>
    <col min="3559" max="3778" width="11.42578125" style="10"/>
    <col min="3779" max="3779" width="2.7109375" style="10" customWidth="1"/>
    <col min="3780" max="3780" width="43.7109375" style="10" customWidth="1"/>
    <col min="3781" max="3781" width="25.7109375" style="10" customWidth="1"/>
    <col min="3782" max="3783" width="21.7109375" style="10" customWidth="1"/>
    <col min="3784" max="3788" width="2.7109375" style="10" customWidth="1"/>
    <col min="3789" max="3789" width="3.85546875" style="10" customWidth="1"/>
    <col min="3790" max="3790" width="2.7109375" style="10" customWidth="1"/>
    <col min="3791" max="3791" width="3.42578125" style="10" customWidth="1"/>
    <col min="3792" max="3792" width="2.7109375" style="10" customWidth="1"/>
    <col min="3793" max="3793" width="3.85546875" style="10" customWidth="1"/>
    <col min="3794" max="3798" width="2.7109375" style="10" customWidth="1"/>
    <col min="3799" max="3799" width="3.42578125" style="10" customWidth="1"/>
    <col min="3800" max="3802" width="2.7109375" style="10" customWidth="1"/>
    <col min="3803" max="3803" width="3.42578125" style="10" customWidth="1"/>
    <col min="3804" max="3804" width="2.7109375" style="10" customWidth="1"/>
    <col min="3805" max="3805" width="3.28515625" style="10" customWidth="1"/>
    <col min="3806" max="3807" width="2.7109375" style="10" customWidth="1"/>
    <col min="3808" max="3808" width="9.5703125" style="10" customWidth="1"/>
    <col min="3809" max="3809" width="12.85546875" style="10" customWidth="1"/>
    <col min="3810" max="3811" width="10.7109375" style="10" customWidth="1"/>
    <col min="3812" max="3812" width="9.85546875" style="10" customWidth="1"/>
    <col min="3813" max="3813" width="10.5703125" style="10" customWidth="1"/>
    <col min="3814" max="3814" width="2" style="10" customWidth="1"/>
    <col min="3815" max="4034" width="11.42578125" style="10"/>
    <col min="4035" max="4035" width="2.7109375" style="10" customWidth="1"/>
    <col min="4036" max="4036" width="43.7109375" style="10" customWidth="1"/>
    <col min="4037" max="4037" width="25.7109375" style="10" customWidth="1"/>
    <col min="4038" max="4039" width="21.7109375" style="10" customWidth="1"/>
    <col min="4040" max="4044" width="2.7109375" style="10" customWidth="1"/>
    <col min="4045" max="4045" width="3.85546875" style="10" customWidth="1"/>
    <col min="4046" max="4046" width="2.7109375" style="10" customWidth="1"/>
    <col min="4047" max="4047" width="3.42578125" style="10" customWidth="1"/>
    <col min="4048" max="4048" width="2.7109375" style="10" customWidth="1"/>
    <col min="4049" max="4049" width="3.85546875" style="10" customWidth="1"/>
    <col min="4050" max="4054" width="2.7109375" style="10" customWidth="1"/>
    <col min="4055" max="4055" width="3.42578125" style="10" customWidth="1"/>
    <col min="4056" max="4058" width="2.7109375" style="10" customWidth="1"/>
    <col min="4059" max="4059" width="3.42578125" style="10" customWidth="1"/>
    <col min="4060" max="4060" width="2.7109375" style="10" customWidth="1"/>
    <col min="4061" max="4061" width="3.28515625" style="10" customWidth="1"/>
    <col min="4062" max="4063" width="2.7109375" style="10" customWidth="1"/>
    <col min="4064" max="4064" width="9.5703125" style="10" customWidth="1"/>
    <col min="4065" max="4065" width="12.85546875" style="10" customWidth="1"/>
    <col min="4066" max="4067" width="10.7109375" style="10" customWidth="1"/>
    <col min="4068" max="4068" width="9.85546875" style="10" customWidth="1"/>
    <col min="4069" max="4069" width="10.5703125" style="10" customWidth="1"/>
    <col min="4070" max="4070" width="2" style="10" customWidth="1"/>
    <col min="4071" max="4290" width="11.42578125" style="10"/>
    <col min="4291" max="4291" width="2.7109375" style="10" customWidth="1"/>
    <col min="4292" max="4292" width="43.7109375" style="10" customWidth="1"/>
    <col min="4293" max="4293" width="25.7109375" style="10" customWidth="1"/>
    <col min="4294" max="4295" width="21.7109375" style="10" customWidth="1"/>
    <col min="4296" max="4300" width="2.7109375" style="10" customWidth="1"/>
    <col min="4301" max="4301" width="3.85546875" style="10" customWidth="1"/>
    <col min="4302" max="4302" width="2.7109375" style="10" customWidth="1"/>
    <col min="4303" max="4303" width="3.42578125" style="10" customWidth="1"/>
    <col min="4304" max="4304" width="2.7109375" style="10" customWidth="1"/>
    <col min="4305" max="4305" width="3.85546875" style="10" customWidth="1"/>
    <col min="4306" max="4310" width="2.7109375" style="10" customWidth="1"/>
    <col min="4311" max="4311" width="3.42578125" style="10" customWidth="1"/>
    <col min="4312" max="4314" width="2.7109375" style="10" customWidth="1"/>
    <col min="4315" max="4315" width="3.42578125" style="10" customWidth="1"/>
    <col min="4316" max="4316" width="2.7109375" style="10" customWidth="1"/>
    <col min="4317" max="4317" width="3.28515625" style="10" customWidth="1"/>
    <col min="4318" max="4319" width="2.7109375" style="10" customWidth="1"/>
    <col min="4320" max="4320" width="9.5703125" style="10" customWidth="1"/>
    <col min="4321" max="4321" width="12.85546875" style="10" customWidth="1"/>
    <col min="4322" max="4323" width="10.7109375" style="10" customWidth="1"/>
    <col min="4324" max="4324" width="9.85546875" style="10" customWidth="1"/>
    <col min="4325" max="4325" width="10.5703125" style="10" customWidth="1"/>
    <col min="4326" max="4326" width="2" style="10" customWidth="1"/>
    <col min="4327" max="4546" width="11.42578125" style="10"/>
    <col min="4547" max="4547" width="2.7109375" style="10" customWidth="1"/>
    <col min="4548" max="4548" width="43.7109375" style="10" customWidth="1"/>
    <col min="4549" max="4549" width="25.7109375" style="10" customWidth="1"/>
    <col min="4550" max="4551" width="21.7109375" style="10" customWidth="1"/>
    <col min="4552" max="4556" width="2.7109375" style="10" customWidth="1"/>
    <col min="4557" max="4557" width="3.85546875" style="10" customWidth="1"/>
    <col min="4558" max="4558" width="2.7109375" style="10" customWidth="1"/>
    <col min="4559" max="4559" width="3.42578125" style="10" customWidth="1"/>
    <col min="4560" max="4560" width="2.7109375" style="10" customWidth="1"/>
    <col min="4561" max="4561" width="3.85546875" style="10" customWidth="1"/>
    <col min="4562" max="4566" width="2.7109375" style="10" customWidth="1"/>
    <col min="4567" max="4567" width="3.42578125" style="10" customWidth="1"/>
    <col min="4568" max="4570" width="2.7109375" style="10" customWidth="1"/>
    <col min="4571" max="4571" width="3.42578125" style="10" customWidth="1"/>
    <col min="4572" max="4572" width="2.7109375" style="10" customWidth="1"/>
    <col min="4573" max="4573" width="3.28515625" style="10" customWidth="1"/>
    <col min="4574" max="4575" width="2.7109375" style="10" customWidth="1"/>
    <col min="4576" max="4576" width="9.5703125" style="10" customWidth="1"/>
    <col min="4577" max="4577" width="12.85546875" style="10" customWidth="1"/>
    <col min="4578" max="4579" width="10.7109375" style="10" customWidth="1"/>
    <col min="4580" max="4580" width="9.85546875" style="10" customWidth="1"/>
    <col min="4581" max="4581" width="10.5703125" style="10" customWidth="1"/>
    <col min="4582" max="4582" width="2" style="10" customWidth="1"/>
    <col min="4583" max="4802" width="11.42578125" style="10"/>
    <col min="4803" max="4803" width="2.7109375" style="10" customWidth="1"/>
    <col min="4804" max="4804" width="43.7109375" style="10" customWidth="1"/>
    <col min="4805" max="4805" width="25.7109375" style="10" customWidth="1"/>
    <col min="4806" max="4807" width="21.7109375" style="10" customWidth="1"/>
    <col min="4808" max="4812" width="2.7109375" style="10" customWidth="1"/>
    <col min="4813" max="4813" width="3.85546875" style="10" customWidth="1"/>
    <col min="4814" max="4814" width="2.7109375" style="10" customWidth="1"/>
    <col min="4815" max="4815" width="3.42578125" style="10" customWidth="1"/>
    <col min="4816" max="4816" width="2.7109375" style="10" customWidth="1"/>
    <col min="4817" max="4817" width="3.85546875" style="10" customWidth="1"/>
    <col min="4818" max="4822" width="2.7109375" style="10" customWidth="1"/>
    <col min="4823" max="4823" width="3.42578125" style="10" customWidth="1"/>
    <col min="4824" max="4826" width="2.7109375" style="10" customWidth="1"/>
    <col min="4827" max="4827" width="3.42578125" style="10" customWidth="1"/>
    <col min="4828" max="4828" width="2.7109375" style="10" customWidth="1"/>
    <col min="4829" max="4829" width="3.28515625" style="10" customWidth="1"/>
    <col min="4830" max="4831" width="2.7109375" style="10" customWidth="1"/>
    <col min="4832" max="4832" width="9.5703125" style="10" customWidth="1"/>
    <col min="4833" max="4833" width="12.85546875" style="10" customWidth="1"/>
    <col min="4834" max="4835" width="10.7109375" style="10" customWidth="1"/>
    <col min="4836" max="4836" width="9.85546875" style="10" customWidth="1"/>
    <col min="4837" max="4837" width="10.5703125" style="10" customWidth="1"/>
    <col min="4838" max="4838" width="2" style="10" customWidth="1"/>
    <col min="4839" max="5058" width="11.42578125" style="10"/>
    <col min="5059" max="5059" width="2.7109375" style="10" customWidth="1"/>
    <col min="5060" max="5060" width="43.7109375" style="10" customWidth="1"/>
    <col min="5061" max="5061" width="25.7109375" style="10" customWidth="1"/>
    <col min="5062" max="5063" width="21.7109375" style="10" customWidth="1"/>
    <col min="5064" max="5068" width="2.7109375" style="10" customWidth="1"/>
    <col min="5069" max="5069" width="3.85546875" style="10" customWidth="1"/>
    <col min="5070" max="5070" width="2.7109375" style="10" customWidth="1"/>
    <col min="5071" max="5071" width="3.42578125" style="10" customWidth="1"/>
    <col min="5072" max="5072" width="2.7109375" style="10" customWidth="1"/>
    <col min="5073" max="5073" width="3.85546875" style="10" customWidth="1"/>
    <col min="5074" max="5078" width="2.7109375" style="10" customWidth="1"/>
    <col min="5079" max="5079" width="3.42578125" style="10" customWidth="1"/>
    <col min="5080" max="5082" width="2.7109375" style="10" customWidth="1"/>
    <col min="5083" max="5083" width="3.42578125" style="10" customWidth="1"/>
    <col min="5084" max="5084" width="2.7109375" style="10" customWidth="1"/>
    <col min="5085" max="5085" width="3.28515625" style="10" customWidth="1"/>
    <col min="5086" max="5087" width="2.7109375" style="10" customWidth="1"/>
    <col min="5088" max="5088" width="9.5703125" style="10" customWidth="1"/>
    <col min="5089" max="5089" width="12.85546875" style="10" customWidth="1"/>
    <col min="5090" max="5091" width="10.7109375" style="10" customWidth="1"/>
    <col min="5092" max="5092" width="9.85546875" style="10" customWidth="1"/>
    <col min="5093" max="5093" width="10.5703125" style="10" customWidth="1"/>
    <col min="5094" max="5094" width="2" style="10" customWidth="1"/>
    <col min="5095" max="5314" width="11.42578125" style="10"/>
    <col min="5315" max="5315" width="2.7109375" style="10" customWidth="1"/>
    <col min="5316" max="5316" width="43.7109375" style="10" customWidth="1"/>
    <col min="5317" max="5317" width="25.7109375" style="10" customWidth="1"/>
    <col min="5318" max="5319" width="21.7109375" style="10" customWidth="1"/>
    <col min="5320" max="5324" width="2.7109375" style="10" customWidth="1"/>
    <col min="5325" max="5325" width="3.85546875" style="10" customWidth="1"/>
    <col min="5326" max="5326" width="2.7109375" style="10" customWidth="1"/>
    <col min="5327" max="5327" width="3.42578125" style="10" customWidth="1"/>
    <col min="5328" max="5328" width="2.7109375" style="10" customWidth="1"/>
    <col min="5329" max="5329" width="3.85546875" style="10" customWidth="1"/>
    <col min="5330" max="5334" width="2.7109375" style="10" customWidth="1"/>
    <col min="5335" max="5335" width="3.42578125" style="10" customWidth="1"/>
    <col min="5336" max="5338" width="2.7109375" style="10" customWidth="1"/>
    <col min="5339" max="5339" width="3.42578125" style="10" customWidth="1"/>
    <col min="5340" max="5340" width="2.7109375" style="10" customWidth="1"/>
    <col min="5341" max="5341" width="3.28515625" style="10" customWidth="1"/>
    <col min="5342" max="5343" width="2.7109375" style="10" customWidth="1"/>
    <col min="5344" max="5344" width="9.5703125" style="10" customWidth="1"/>
    <col min="5345" max="5345" width="12.85546875" style="10" customWidth="1"/>
    <col min="5346" max="5347" width="10.7109375" style="10" customWidth="1"/>
    <col min="5348" max="5348" width="9.85546875" style="10" customWidth="1"/>
    <col min="5349" max="5349" width="10.5703125" style="10" customWidth="1"/>
    <col min="5350" max="5350" width="2" style="10" customWidth="1"/>
    <col min="5351" max="5570" width="11.42578125" style="10"/>
    <col min="5571" max="5571" width="2.7109375" style="10" customWidth="1"/>
    <col min="5572" max="5572" width="43.7109375" style="10" customWidth="1"/>
    <col min="5573" max="5573" width="25.7109375" style="10" customWidth="1"/>
    <col min="5574" max="5575" width="21.7109375" style="10" customWidth="1"/>
    <col min="5576" max="5580" width="2.7109375" style="10" customWidth="1"/>
    <col min="5581" max="5581" width="3.85546875" style="10" customWidth="1"/>
    <col min="5582" max="5582" width="2.7109375" style="10" customWidth="1"/>
    <col min="5583" max="5583" width="3.42578125" style="10" customWidth="1"/>
    <col min="5584" max="5584" width="2.7109375" style="10" customWidth="1"/>
    <col min="5585" max="5585" width="3.85546875" style="10" customWidth="1"/>
    <col min="5586" max="5590" width="2.7109375" style="10" customWidth="1"/>
    <col min="5591" max="5591" width="3.42578125" style="10" customWidth="1"/>
    <col min="5592" max="5594" width="2.7109375" style="10" customWidth="1"/>
    <col min="5595" max="5595" width="3.42578125" style="10" customWidth="1"/>
    <col min="5596" max="5596" width="2.7109375" style="10" customWidth="1"/>
    <col min="5597" max="5597" width="3.28515625" style="10" customWidth="1"/>
    <col min="5598" max="5599" width="2.7109375" style="10" customWidth="1"/>
    <col min="5600" max="5600" width="9.5703125" style="10" customWidth="1"/>
    <col min="5601" max="5601" width="12.85546875" style="10" customWidth="1"/>
    <col min="5602" max="5603" width="10.7109375" style="10" customWidth="1"/>
    <col min="5604" max="5604" width="9.85546875" style="10" customWidth="1"/>
    <col min="5605" max="5605" width="10.5703125" style="10" customWidth="1"/>
    <col min="5606" max="5606" width="2" style="10" customWidth="1"/>
    <col min="5607" max="5826" width="11.42578125" style="10"/>
    <col min="5827" max="5827" width="2.7109375" style="10" customWidth="1"/>
    <col min="5828" max="5828" width="43.7109375" style="10" customWidth="1"/>
    <col min="5829" max="5829" width="25.7109375" style="10" customWidth="1"/>
    <col min="5830" max="5831" width="21.7109375" style="10" customWidth="1"/>
    <col min="5832" max="5836" width="2.7109375" style="10" customWidth="1"/>
    <col min="5837" max="5837" width="3.85546875" style="10" customWidth="1"/>
    <col min="5838" max="5838" width="2.7109375" style="10" customWidth="1"/>
    <col min="5839" max="5839" width="3.42578125" style="10" customWidth="1"/>
    <col min="5840" max="5840" width="2.7109375" style="10" customWidth="1"/>
    <col min="5841" max="5841" width="3.85546875" style="10" customWidth="1"/>
    <col min="5842" max="5846" width="2.7109375" style="10" customWidth="1"/>
    <col min="5847" max="5847" width="3.42578125" style="10" customWidth="1"/>
    <col min="5848" max="5850" width="2.7109375" style="10" customWidth="1"/>
    <col min="5851" max="5851" width="3.42578125" style="10" customWidth="1"/>
    <col min="5852" max="5852" width="2.7109375" style="10" customWidth="1"/>
    <col min="5853" max="5853" width="3.28515625" style="10" customWidth="1"/>
    <col min="5854" max="5855" width="2.7109375" style="10" customWidth="1"/>
    <col min="5856" max="5856" width="9.5703125" style="10" customWidth="1"/>
    <col min="5857" max="5857" width="12.85546875" style="10" customWidth="1"/>
    <col min="5858" max="5859" width="10.7109375" style="10" customWidth="1"/>
    <col min="5860" max="5860" width="9.85546875" style="10" customWidth="1"/>
    <col min="5861" max="5861" width="10.5703125" style="10" customWidth="1"/>
    <col min="5862" max="5862" width="2" style="10" customWidth="1"/>
    <col min="5863" max="6082" width="11.42578125" style="10"/>
    <col min="6083" max="6083" width="2.7109375" style="10" customWidth="1"/>
    <col min="6084" max="6084" width="43.7109375" style="10" customWidth="1"/>
    <col min="6085" max="6085" width="25.7109375" style="10" customWidth="1"/>
    <col min="6086" max="6087" width="21.7109375" style="10" customWidth="1"/>
    <col min="6088" max="6092" width="2.7109375" style="10" customWidth="1"/>
    <col min="6093" max="6093" width="3.85546875" style="10" customWidth="1"/>
    <col min="6094" max="6094" width="2.7109375" style="10" customWidth="1"/>
    <col min="6095" max="6095" width="3.42578125" style="10" customWidth="1"/>
    <col min="6096" max="6096" width="2.7109375" style="10" customWidth="1"/>
    <col min="6097" max="6097" width="3.85546875" style="10" customWidth="1"/>
    <col min="6098" max="6102" width="2.7109375" style="10" customWidth="1"/>
    <col min="6103" max="6103" width="3.42578125" style="10" customWidth="1"/>
    <col min="6104" max="6106" width="2.7109375" style="10" customWidth="1"/>
    <col min="6107" max="6107" width="3.42578125" style="10" customWidth="1"/>
    <col min="6108" max="6108" width="2.7109375" style="10" customWidth="1"/>
    <col min="6109" max="6109" width="3.28515625" style="10" customWidth="1"/>
    <col min="6110" max="6111" width="2.7109375" style="10" customWidth="1"/>
    <col min="6112" max="6112" width="9.5703125" style="10" customWidth="1"/>
    <col min="6113" max="6113" width="12.85546875" style="10" customWidth="1"/>
    <col min="6114" max="6115" width="10.7109375" style="10" customWidth="1"/>
    <col min="6116" max="6116" width="9.85546875" style="10" customWidth="1"/>
    <col min="6117" max="6117" width="10.5703125" style="10" customWidth="1"/>
    <col min="6118" max="6118" width="2" style="10" customWidth="1"/>
    <col min="6119" max="6338" width="11.42578125" style="10"/>
    <col min="6339" max="6339" width="2.7109375" style="10" customWidth="1"/>
    <col min="6340" max="6340" width="43.7109375" style="10" customWidth="1"/>
    <col min="6341" max="6341" width="25.7109375" style="10" customWidth="1"/>
    <col min="6342" max="6343" width="21.7109375" style="10" customWidth="1"/>
    <col min="6344" max="6348" width="2.7109375" style="10" customWidth="1"/>
    <col min="6349" max="6349" width="3.85546875" style="10" customWidth="1"/>
    <col min="6350" max="6350" width="2.7109375" style="10" customWidth="1"/>
    <col min="6351" max="6351" width="3.42578125" style="10" customWidth="1"/>
    <col min="6352" max="6352" width="2.7109375" style="10" customWidth="1"/>
    <col min="6353" max="6353" width="3.85546875" style="10" customWidth="1"/>
    <col min="6354" max="6358" width="2.7109375" style="10" customWidth="1"/>
    <col min="6359" max="6359" width="3.42578125" style="10" customWidth="1"/>
    <col min="6360" max="6362" width="2.7109375" style="10" customWidth="1"/>
    <col min="6363" max="6363" width="3.42578125" style="10" customWidth="1"/>
    <col min="6364" max="6364" width="2.7109375" style="10" customWidth="1"/>
    <col min="6365" max="6365" width="3.28515625" style="10" customWidth="1"/>
    <col min="6366" max="6367" width="2.7109375" style="10" customWidth="1"/>
    <col min="6368" max="6368" width="9.5703125" style="10" customWidth="1"/>
    <col min="6369" max="6369" width="12.85546875" style="10" customWidth="1"/>
    <col min="6370" max="6371" width="10.7109375" style="10" customWidth="1"/>
    <col min="6372" max="6372" width="9.85546875" style="10" customWidth="1"/>
    <col min="6373" max="6373" width="10.5703125" style="10" customWidth="1"/>
    <col min="6374" max="6374" width="2" style="10" customWidth="1"/>
    <col min="6375" max="6594" width="11.42578125" style="10"/>
    <col min="6595" max="6595" width="2.7109375" style="10" customWidth="1"/>
    <col min="6596" max="6596" width="43.7109375" style="10" customWidth="1"/>
    <col min="6597" max="6597" width="25.7109375" style="10" customWidth="1"/>
    <col min="6598" max="6599" width="21.7109375" style="10" customWidth="1"/>
    <col min="6600" max="6604" width="2.7109375" style="10" customWidth="1"/>
    <col min="6605" max="6605" width="3.85546875" style="10" customWidth="1"/>
    <col min="6606" max="6606" width="2.7109375" style="10" customWidth="1"/>
    <col min="6607" max="6607" width="3.42578125" style="10" customWidth="1"/>
    <col min="6608" max="6608" width="2.7109375" style="10" customWidth="1"/>
    <col min="6609" max="6609" width="3.85546875" style="10" customWidth="1"/>
    <col min="6610" max="6614" width="2.7109375" style="10" customWidth="1"/>
    <col min="6615" max="6615" width="3.42578125" style="10" customWidth="1"/>
    <col min="6616" max="6618" width="2.7109375" style="10" customWidth="1"/>
    <col min="6619" max="6619" width="3.42578125" style="10" customWidth="1"/>
    <col min="6620" max="6620" width="2.7109375" style="10" customWidth="1"/>
    <col min="6621" max="6621" width="3.28515625" style="10" customWidth="1"/>
    <col min="6622" max="6623" width="2.7109375" style="10" customWidth="1"/>
    <col min="6624" max="6624" width="9.5703125" style="10" customWidth="1"/>
    <col min="6625" max="6625" width="12.85546875" style="10" customWidth="1"/>
    <col min="6626" max="6627" width="10.7109375" style="10" customWidth="1"/>
    <col min="6628" max="6628" width="9.85546875" style="10" customWidth="1"/>
    <col min="6629" max="6629" width="10.5703125" style="10" customWidth="1"/>
    <col min="6630" max="6630" width="2" style="10" customWidth="1"/>
    <col min="6631" max="6850" width="11.42578125" style="10"/>
    <col min="6851" max="6851" width="2.7109375" style="10" customWidth="1"/>
    <col min="6852" max="6852" width="43.7109375" style="10" customWidth="1"/>
    <col min="6853" max="6853" width="25.7109375" style="10" customWidth="1"/>
    <col min="6854" max="6855" width="21.7109375" style="10" customWidth="1"/>
    <col min="6856" max="6860" width="2.7109375" style="10" customWidth="1"/>
    <col min="6861" max="6861" width="3.85546875" style="10" customWidth="1"/>
    <col min="6862" max="6862" width="2.7109375" style="10" customWidth="1"/>
    <col min="6863" max="6863" width="3.42578125" style="10" customWidth="1"/>
    <col min="6864" max="6864" width="2.7109375" style="10" customWidth="1"/>
    <col min="6865" max="6865" width="3.85546875" style="10" customWidth="1"/>
    <col min="6866" max="6870" width="2.7109375" style="10" customWidth="1"/>
    <col min="6871" max="6871" width="3.42578125" style="10" customWidth="1"/>
    <col min="6872" max="6874" width="2.7109375" style="10" customWidth="1"/>
    <col min="6875" max="6875" width="3.42578125" style="10" customWidth="1"/>
    <col min="6876" max="6876" width="2.7109375" style="10" customWidth="1"/>
    <col min="6877" max="6877" width="3.28515625" style="10" customWidth="1"/>
    <col min="6878" max="6879" width="2.7109375" style="10" customWidth="1"/>
    <col min="6880" max="6880" width="9.5703125" style="10" customWidth="1"/>
    <col min="6881" max="6881" width="12.85546875" style="10" customWidth="1"/>
    <col min="6882" max="6883" width="10.7109375" style="10" customWidth="1"/>
    <col min="6884" max="6884" width="9.85546875" style="10" customWidth="1"/>
    <col min="6885" max="6885" width="10.5703125" style="10" customWidth="1"/>
    <col min="6886" max="6886" width="2" style="10" customWidth="1"/>
    <col min="6887" max="7106" width="11.42578125" style="10"/>
    <col min="7107" max="7107" width="2.7109375" style="10" customWidth="1"/>
    <col min="7108" max="7108" width="43.7109375" style="10" customWidth="1"/>
    <col min="7109" max="7109" width="25.7109375" style="10" customWidth="1"/>
    <col min="7110" max="7111" width="21.7109375" style="10" customWidth="1"/>
    <col min="7112" max="7116" width="2.7109375" style="10" customWidth="1"/>
    <col min="7117" max="7117" width="3.85546875" style="10" customWidth="1"/>
    <col min="7118" max="7118" width="2.7109375" style="10" customWidth="1"/>
    <col min="7119" max="7119" width="3.42578125" style="10" customWidth="1"/>
    <col min="7120" max="7120" width="2.7109375" style="10" customWidth="1"/>
    <col min="7121" max="7121" width="3.85546875" style="10" customWidth="1"/>
    <col min="7122" max="7126" width="2.7109375" style="10" customWidth="1"/>
    <col min="7127" max="7127" width="3.42578125" style="10" customWidth="1"/>
    <col min="7128" max="7130" width="2.7109375" style="10" customWidth="1"/>
    <col min="7131" max="7131" width="3.42578125" style="10" customWidth="1"/>
    <col min="7132" max="7132" width="2.7109375" style="10" customWidth="1"/>
    <col min="7133" max="7133" width="3.28515625" style="10" customWidth="1"/>
    <col min="7134" max="7135" width="2.7109375" style="10" customWidth="1"/>
    <col min="7136" max="7136" width="9.5703125" style="10" customWidth="1"/>
    <col min="7137" max="7137" width="12.85546875" style="10" customWidth="1"/>
    <col min="7138" max="7139" width="10.7109375" style="10" customWidth="1"/>
    <col min="7140" max="7140" width="9.85546875" style="10" customWidth="1"/>
    <col min="7141" max="7141" width="10.5703125" style="10" customWidth="1"/>
    <col min="7142" max="7142" width="2" style="10" customWidth="1"/>
    <col min="7143" max="7362" width="11.42578125" style="10"/>
    <col min="7363" max="7363" width="2.7109375" style="10" customWidth="1"/>
    <col min="7364" max="7364" width="43.7109375" style="10" customWidth="1"/>
    <col min="7365" max="7365" width="25.7109375" style="10" customWidth="1"/>
    <col min="7366" max="7367" width="21.7109375" style="10" customWidth="1"/>
    <col min="7368" max="7372" width="2.7109375" style="10" customWidth="1"/>
    <col min="7373" max="7373" width="3.85546875" style="10" customWidth="1"/>
    <col min="7374" max="7374" width="2.7109375" style="10" customWidth="1"/>
    <col min="7375" max="7375" width="3.42578125" style="10" customWidth="1"/>
    <col min="7376" max="7376" width="2.7109375" style="10" customWidth="1"/>
    <col min="7377" max="7377" width="3.85546875" style="10" customWidth="1"/>
    <col min="7378" max="7382" width="2.7109375" style="10" customWidth="1"/>
    <col min="7383" max="7383" width="3.42578125" style="10" customWidth="1"/>
    <col min="7384" max="7386" width="2.7109375" style="10" customWidth="1"/>
    <col min="7387" max="7387" width="3.42578125" style="10" customWidth="1"/>
    <col min="7388" max="7388" width="2.7109375" style="10" customWidth="1"/>
    <col min="7389" max="7389" width="3.28515625" style="10" customWidth="1"/>
    <col min="7390" max="7391" width="2.7109375" style="10" customWidth="1"/>
    <col min="7392" max="7392" width="9.5703125" style="10" customWidth="1"/>
    <col min="7393" max="7393" width="12.85546875" style="10" customWidth="1"/>
    <col min="7394" max="7395" width="10.7109375" style="10" customWidth="1"/>
    <col min="7396" max="7396" width="9.85546875" style="10" customWidth="1"/>
    <col min="7397" max="7397" width="10.5703125" style="10" customWidth="1"/>
    <col min="7398" max="7398" width="2" style="10" customWidth="1"/>
    <col min="7399" max="7618" width="11.42578125" style="10"/>
    <col min="7619" max="7619" width="2.7109375" style="10" customWidth="1"/>
    <col min="7620" max="7620" width="43.7109375" style="10" customWidth="1"/>
    <col min="7621" max="7621" width="25.7109375" style="10" customWidth="1"/>
    <col min="7622" max="7623" width="21.7109375" style="10" customWidth="1"/>
    <col min="7624" max="7628" width="2.7109375" style="10" customWidth="1"/>
    <col min="7629" max="7629" width="3.85546875" style="10" customWidth="1"/>
    <col min="7630" max="7630" width="2.7109375" style="10" customWidth="1"/>
    <col min="7631" max="7631" width="3.42578125" style="10" customWidth="1"/>
    <col min="7632" max="7632" width="2.7109375" style="10" customWidth="1"/>
    <col min="7633" max="7633" width="3.85546875" style="10" customWidth="1"/>
    <col min="7634" max="7638" width="2.7109375" style="10" customWidth="1"/>
    <col min="7639" max="7639" width="3.42578125" style="10" customWidth="1"/>
    <col min="7640" max="7642" width="2.7109375" style="10" customWidth="1"/>
    <col min="7643" max="7643" width="3.42578125" style="10" customWidth="1"/>
    <col min="7644" max="7644" width="2.7109375" style="10" customWidth="1"/>
    <col min="7645" max="7645" width="3.28515625" style="10" customWidth="1"/>
    <col min="7646" max="7647" width="2.7109375" style="10" customWidth="1"/>
    <col min="7648" max="7648" width="9.5703125" style="10" customWidth="1"/>
    <col min="7649" max="7649" width="12.85546875" style="10" customWidth="1"/>
    <col min="7650" max="7651" width="10.7109375" style="10" customWidth="1"/>
    <col min="7652" max="7652" width="9.85546875" style="10" customWidth="1"/>
    <col min="7653" max="7653" width="10.5703125" style="10" customWidth="1"/>
    <col min="7654" max="7654" width="2" style="10" customWidth="1"/>
    <col min="7655" max="7874" width="11.42578125" style="10"/>
    <col min="7875" max="7875" width="2.7109375" style="10" customWidth="1"/>
    <col min="7876" max="7876" width="43.7109375" style="10" customWidth="1"/>
    <col min="7877" max="7877" width="25.7109375" style="10" customWidth="1"/>
    <col min="7878" max="7879" width="21.7109375" style="10" customWidth="1"/>
    <col min="7880" max="7884" width="2.7109375" style="10" customWidth="1"/>
    <col min="7885" max="7885" width="3.85546875" style="10" customWidth="1"/>
    <col min="7886" max="7886" width="2.7109375" style="10" customWidth="1"/>
    <col min="7887" max="7887" width="3.42578125" style="10" customWidth="1"/>
    <col min="7888" max="7888" width="2.7109375" style="10" customWidth="1"/>
    <col min="7889" max="7889" width="3.85546875" style="10" customWidth="1"/>
    <col min="7890" max="7894" width="2.7109375" style="10" customWidth="1"/>
    <col min="7895" max="7895" width="3.42578125" style="10" customWidth="1"/>
    <col min="7896" max="7898" width="2.7109375" style="10" customWidth="1"/>
    <col min="7899" max="7899" width="3.42578125" style="10" customWidth="1"/>
    <col min="7900" max="7900" width="2.7109375" style="10" customWidth="1"/>
    <col min="7901" max="7901" width="3.28515625" style="10" customWidth="1"/>
    <col min="7902" max="7903" width="2.7109375" style="10" customWidth="1"/>
    <col min="7904" max="7904" width="9.5703125" style="10" customWidth="1"/>
    <col min="7905" max="7905" width="12.85546875" style="10" customWidth="1"/>
    <col min="7906" max="7907" width="10.7109375" style="10" customWidth="1"/>
    <col min="7908" max="7908" width="9.85546875" style="10" customWidth="1"/>
    <col min="7909" max="7909" width="10.5703125" style="10" customWidth="1"/>
    <col min="7910" max="7910" width="2" style="10" customWidth="1"/>
    <col min="7911" max="8130" width="11.42578125" style="10"/>
    <col min="8131" max="8131" width="2.7109375" style="10" customWidth="1"/>
    <col min="8132" max="8132" width="43.7109375" style="10" customWidth="1"/>
    <col min="8133" max="8133" width="25.7109375" style="10" customWidth="1"/>
    <col min="8134" max="8135" width="21.7109375" style="10" customWidth="1"/>
    <col min="8136" max="8140" width="2.7109375" style="10" customWidth="1"/>
    <col min="8141" max="8141" width="3.85546875" style="10" customWidth="1"/>
    <col min="8142" max="8142" width="2.7109375" style="10" customWidth="1"/>
    <col min="8143" max="8143" width="3.42578125" style="10" customWidth="1"/>
    <col min="8144" max="8144" width="2.7109375" style="10" customWidth="1"/>
    <col min="8145" max="8145" width="3.85546875" style="10" customWidth="1"/>
    <col min="8146" max="8150" width="2.7109375" style="10" customWidth="1"/>
    <col min="8151" max="8151" width="3.42578125" style="10" customWidth="1"/>
    <col min="8152" max="8154" width="2.7109375" style="10" customWidth="1"/>
    <col min="8155" max="8155" width="3.42578125" style="10" customWidth="1"/>
    <col min="8156" max="8156" width="2.7109375" style="10" customWidth="1"/>
    <col min="8157" max="8157" width="3.28515625" style="10" customWidth="1"/>
    <col min="8158" max="8159" width="2.7109375" style="10" customWidth="1"/>
    <col min="8160" max="8160" width="9.5703125" style="10" customWidth="1"/>
    <col min="8161" max="8161" width="12.85546875" style="10" customWidth="1"/>
    <col min="8162" max="8163" width="10.7109375" style="10" customWidth="1"/>
    <col min="8164" max="8164" width="9.85546875" style="10" customWidth="1"/>
    <col min="8165" max="8165" width="10.5703125" style="10" customWidth="1"/>
    <col min="8166" max="8166" width="2" style="10" customWidth="1"/>
    <col min="8167" max="8386" width="11.42578125" style="10"/>
    <col min="8387" max="8387" width="2.7109375" style="10" customWidth="1"/>
    <col min="8388" max="8388" width="43.7109375" style="10" customWidth="1"/>
    <col min="8389" max="8389" width="25.7109375" style="10" customWidth="1"/>
    <col min="8390" max="8391" width="21.7109375" style="10" customWidth="1"/>
    <col min="8392" max="8396" width="2.7109375" style="10" customWidth="1"/>
    <col min="8397" max="8397" width="3.85546875" style="10" customWidth="1"/>
    <col min="8398" max="8398" width="2.7109375" style="10" customWidth="1"/>
    <col min="8399" max="8399" width="3.42578125" style="10" customWidth="1"/>
    <col min="8400" max="8400" width="2.7109375" style="10" customWidth="1"/>
    <col min="8401" max="8401" width="3.85546875" style="10" customWidth="1"/>
    <col min="8402" max="8406" width="2.7109375" style="10" customWidth="1"/>
    <col min="8407" max="8407" width="3.42578125" style="10" customWidth="1"/>
    <col min="8408" max="8410" width="2.7109375" style="10" customWidth="1"/>
    <col min="8411" max="8411" width="3.42578125" style="10" customWidth="1"/>
    <col min="8412" max="8412" width="2.7109375" style="10" customWidth="1"/>
    <col min="8413" max="8413" width="3.28515625" style="10" customWidth="1"/>
    <col min="8414" max="8415" width="2.7109375" style="10" customWidth="1"/>
    <col min="8416" max="8416" width="9.5703125" style="10" customWidth="1"/>
    <col min="8417" max="8417" width="12.85546875" style="10" customWidth="1"/>
    <col min="8418" max="8419" width="10.7109375" style="10" customWidth="1"/>
    <col min="8420" max="8420" width="9.85546875" style="10" customWidth="1"/>
    <col min="8421" max="8421" width="10.5703125" style="10" customWidth="1"/>
    <col min="8422" max="8422" width="2" style="10" customWidth="1"/>
    <col min="8423" max="8642" width="11.42578125" style="10"/>
    <col min="8643" max="8643" width="2.7109375" style="10" customWidth="1"/>
    <col min="8644" max="8644" width="43.7109375" style="10" customWidth="1"/>
    <col min="8645" max="8645" width="25.7109375" style="10" customWidth="1"/>
    <col min="8646" max="8647" width="21.7109375" style="10" customWidth="1"/>
    <col min="8648" max="8652" width="2.7109375" style="10" customWidth="1"/>
    <col min="8653" max="8653" width="3.85546875" style="10" customWidth="1"/>
    <col min="8654" max="8654" width="2.7109375" style="10" customWidth="1"/>
    <col min="8655" max="8655" width="3.42578125" style="10" customWidth="1"/>
    <col min="8656" max="8656" width="2.7109375" style="10" customWidth="1"/>
    <col min="8657" max="8657" width="3.85546875" style="10" customWidth="1"/>
    <col min="8658" max="8662" width="2.7109375" style="10" customWidth="1"/>
    <col min="8663" max="8663" width="3.42578125" style="10" customWidth="1"/>
    <col min="8664" max="8666" width="2.7109375" style="10" customWidth="1"/>
    <col min="8667" max="8667" width="3.42578125" style="10" customWidth="1"/>
    <col min="8668" max="8668" width="2.7109375" style="10" customWidth="1"/>
    <col min="8669" max="8669" width="3.28515625" style="10" customWidth="1"/>
    <col min="8670" max="8671" width="2.7109375" style="10" customWidth="1"/>
    <col min="8672" max="8672" width="9.5703125" style="10" customWidth="1"/>
    <col min="8673" max="8673" width="12.85546875" style="10" customWidth="1"/>
    <col min="8674" max="8675" width="10.7109375" style="10" customWidth="1"/>
    <col min="8676" max="8676" width="9.85546875" style="10" customWidth="1"/>
    <col min="8677" max="8677" width="10.5703125" style="10" customWidth="1"/>
    <col min="8678" max="8678" width="2" style="10" customWidth="1"/>
    <col min="8679" max="8898" width="11.42578125" style="10"/>
    <col min="8899" max="8899" width="2.7109375" style="10" customWidth="1"/>
    <col min="8900" max="8900" width="43.7109375" style="10" customWidth="1"/>
    <col min="8901" max="8901" width="25.7109375" style="10" customWidth="1"/>
    <col min="8902" max="8903" width="21.7109375" style="10" customWidth="1"/>
    <col min="8904" max="8908" width="2.7109375" style="10" customWidth="1"/>
    <col min="8909" max="8909" width="3.85546875" style="10" customWidth="1"/>
    <col min="8910" max="8910" width="2.7109375" style="10" customWidth="1"/>
    <col min="8911" max="8911" width="3.42578125" style="10" customWidth="1"/>
    <col min="8912" max="8912" width="2.7109375" style="10" customWidth="1"/>
    <col min="8913" max="8913" width="3.85546875" style="10" customWidth="1"/>
    <col min="8914" max="8918" width="2.7109375" style="10" customWidth="1"/>
    <col min="8919" max="8919" width="3.42578125" style="10" customWidth="1"/>
    <col min="8920" max="8922" width="2.7109375" style="10" customWidth="1"/>
    <col min="8923" max="8923" width="3.42578125" style="10" customWidth="1"/>
    <col min="8924" max="8924" width="2.7109375" style="10" customWidth="1"/>
    <col min="8925" max="8925" width="3.28515625" style="10" customWidth="1"/>
    <col min="8926" max="8927" width="2.7109375" style="10" customWidth="1"/>
    <col min="8928" max="8928" width="9.5703125" style="10" customWidth="1"/>
    <col min="8929" max="8929" width="12.85546875" style="10" customWidth="1"/>
    <col min="8930" max="8931" width="10.7109375" style="10" customWidth="1"/>
    <col min="8932" max="8932" width="9.85546875" style="10" customWidth="1"/>
    <col min="8933" max="8933" width="10.5703125" style="10" customWidth="1"/>
    <col min="8934" max="8934" width="2" style="10" customWidth="1"/>
    <col min="8935" max="9154" width="11.42578125" style="10"/>
    <col min="9155" max="9155" width="2.7109375" style="10" customWidth="1"/>
    <col min="9156" max="9156" width="43.7109375" style="10" customWidth="1"/>
    <col min="9157" max="9157" width="25.7109375" style="10" customWidth="1"/>
    <col min="9158" max="9159" width="21.7109375" style="10" customWidth="1"/>
    <col min="9160" max="9164" width="2.7109375" style="10" customWidth="1"/>
    <col min="9165" max="9165" width="3.85546875" style="10" customWidth="1"/>
    <col min="9166" max="9166" width="2.7109375" style="10" customWidth="1"/>
    <col min="9167" max="9167" width="3.42578125" style="10" customWidth="1"/>
    <col min="9168" max="9168" width="2.7109375" style="10" customWidth="1"/>
    <col min="9169" max="9169" width="3.85546875" style="10" customWidth="1"/>
    <col min="9170" max="9174" width="2.7109375" style="10" customWidth="1"/>
    <col min="9175" max="9175" width="3.42578125" style="10" customWidth="1"/>
    <col min="9176" max="9178" width="2.7109375" style="10" customWidth="1"/>
    <col min="9179" max="9179" width="3.42578125" style="10" customWidth="1"/>
    <col min="9180" max="9180" width="2.7109375" style="10" customWidth="1"/>
    <col min="9181" max="9181" width="3.28515625" style="10" customWidth="1"/>
    <col min="9182" max="9183" width="2.7109375" style="10" customWidth="1"/>
    <col min="9184" max="9184" width="9.5703125" style="10" customWidth="1"/>
    <col min="9185" max="9185" width="12.85546875" style="10" customWidth="1"/>
    <col min="9186" max="9187" width="10.7109375" style="10" customWidth="1"/>
    <col min="9188" max="9188" width="9.85546875" style="10" customWidth="1"/>
    <col min="9189" max="9189" width="10.5703125" style="10" customWidth="1"/>
    <col min="9190" max="9190" width="2" style="10" customWidth="1"/>
    <col min="9191" max="9410" width="11.42578125" style="10"/>
    <col min="9411" max="9411" width="2.7109375" style="10" customWidth="1"/>
    <col min="9412" max="9412" width="43.7109375" style="10" customWidth="1"/>
    <col min="9413" max="9413" width="25.7109375" style="10" customWidth="1"/>
    <col min="9414" max="9415" width="21.7109375" style="10" customWidth="1"/>
    <col min="9416" max="9420" width="2.7109375" style="10" customWidth="1"/>
    <col min="9421" max="9421" width="3.85546875" style="10" customWidth="1"/>
    <col min="9422" max="9422" width="2.7109375" style="10" customWidth="1"/>
    <col min="9423" max="9423" width="3.42578125" style="10" customWidth="1"/>
    <col min="9424" max="9424" width="2.7109375" style="10" customWidth="1"/>
    <col min="9425" max="9425" width="3.85546875" style="10" customWidth="1"/>
    <col min="9426" max="9430" width="2.7109375" style="10" customWidth="1"/>
    <col min="9431" max="9431" width="3.42578125" style="10" customWidth="1"/>
    <col min="9432" max="9434" width="2.7109375" style="10" customWidth="1"/>
    <col min="9435" max="9435" width="3.42578125" style="10" customWidth="1"/>
    <col min="9436" max="9436" width="2.7109375" style="10" customWidth="1"/>
    <col min="9437" max="9437" width="3.28515625" style="10" customWidth="1"/>
    <col min="9438" max="9439" width="2.7109375" style="10" customWidth="1"/>
    <col min="9440" max="9440" width="9.5703125" style="10" customWidth="1"/>
    <col min="9441" max="9441" width="12.85546875" style="10" customWidth="1"/>
    <col min="9442" max="9443" width="10.7109375" style="10" customWidth="1"/>
    <col min="9444" max="9444" width="9.85546875" style="10" customWidth="1"/>
    <col min="9445" max="9445" width="10.5703125" style="10" customWidth="1"/>
    <col min="9446" max="9446" width="2" style="10" customWidth="1"/>
    <col min="9447" max="9666" width="11.42578125" style="10"/>
    <col min="9667" max="9667" width="2.7109375" style="10" customWidth="1"/>
    <col min="9668" max="9668" width="43.7109375" style="10" customWidth="1"/>
    <col min="9669" max="9669" width="25.7109375" style="10" customWidth="1"/>
    <col min="9670" max="9671" width="21.7109375" style="10" customWidth="1"/>
    <col min="9672" max="9676" width="2.7109375" style="10" customWidth="1"/>
    <col min="9677" max="9677" width="3.85546875" style="10" customWidth="1"/>
    <col min="9678" max="9678" width="2.7109375" style="10" customWidth="1"/>
    <col min="9679" max="9679" width="3.42578125" style="10" customWidth="1"/>
    <col min="9680" max="9680" width="2.7109375" style="10" customWidth="1"/>
    <col min="9681" max="9681" width="3.85546875" style="10" customWidth="1"/>
    <col min="9682" max="9686" width="2.7109375" style="10" customWidth="1"/>
    <col min="9687" max="9687" width="3.42578125" style="10" customWidth="1"/>
    <col min="9688" max="9690" width="2.7109375" style="10" customWidth="1"/>
    <col min="9691" max="9691" width="3.42578125" style="10" customWidth="1"/>
    <col min="9692" max="9692" width="2.7109375" style="10" customWidth="1"/>
    <col min="9693" max="9693" width="3.28515625" style="10" customWidth="1"/>
    <col min="9694" max="9695" width="2.7109375" style="10" customWidth="1"/>
    <col min="9696" max="9696" width="9.5703125" style="10" customWidth="1"/>
    <col min="9697" max="9697" width="12.85546875" style="10" customWidth="1"/>
    <col min="9698" max="9699" width="10.7109375" style="10" customWidth="1"/>
    <col min="9700" max="9700" width="9.85546875" style="10" customWidth="1"/>
    <col min="9701" max="9701" width="10.5703125" style="10" customWidth="1"/>
    <col min="9702" max="9702" width="2" style="10" customWidth="1"/>
    <col min="9703" max="9922" width="11.42578125" style="10"/>
    <col min="9923" max="9923" width="2.7109375" style="10" customWidth="1"/>
    <col min="9924" max="9924" width="43.7109375" style="10" customWidth="1"/>
    <col min="9925" max="9925" width="25.7109375" style="10" customWidth="1"/>
    <col min="9926" max="9927" width="21.7109375" style="10" customWidth="1"/>
    <col min="9928" max="9932" width="2.7109375" style="10" customWidth="1"/>
    <col min="9933" max="9933" width="3.85546875" style="10" customWidth="1"/>
    <col min="9934" max="9934" width="2.7109375" style="10" customWidth="1"/>
    <col min="9935" max="9935" width="3.42578125" style="10" customWidth="1"/>
    <col min="9936" max="9936" width="2.7109375" style="10" customWidth="1"/>
    <col min="9937" max="9937" width="3.85546875" style="10" customWidth="1"/>
    <col min="9938" max="9942" width="2.7109375" style="10" customWidth="1"/>
    <col min="9943" max="9943" width="3.42578125" style="10" customWidth="1"/>
    <col min="9944" max="9946" width="2.7109375" style="10" customWidth="1"/>
    <col min="9947" max="9947" width="3.42578125" style="10" customWidth="1"/>
    <col min="9948" max="9948" width="2.7109375" style="10" customWidth="1"/>
    <col min="9949" max="9949" width="3.28515625" style="10" customWidth="1"/>
    <col min="9950" max="9951" width="2.7109375" style="10" customWidth="1"/>
    <col min="9952" max="9952" width="9.5703125" style="10" customWidth="1"/>
    <col min="9953" max="9953" width="12.85546875" style="10" customWidth="1"/>
    <col min="9954" max="9955" width="10.7109375" style="10" customWidth="1"/>
    <col min="9956" max="9956" width="9.85546875" style="10" customWidth="1"/>
    <col min="9957" max="9957" width="10.5703125" style="10" customWidth="1"/>
    <col min="9958" max="9958" width="2" style="10" customWidth="1"/>
    <col min="9959" max="10178" width="11.42578125" style="10"/>
    <col min="10179" max="10179" width="2.7109375" style="10" customWidth="1"/>
    <col min="10180" max="10180" width="43.7109375" style="10" customWidth="1"/>
    <col min="10181" max="10181" width="25.7109375" style="10" customWidth="1"/>
    <col min="10182" max="10183" width="21.7109375" style="10" customWidth="1"/>
    <col min="10184" max="10188" width="2.7109375" style="10" customWidth="1"/>
    <col min="10189" max="10189" width="3.85546875" style="10" customWidth="1"/>
    <col min="10190" max="10190" width="2.7109375" style="10" customWidth="1"/>
    <col min="10191" max="10191" width="3.42578125" style="10" customWidth="1"/>
    <col min="10192" max="10192" width="2.7109375" style="10" customWidth="1"/>
    <col min="10193" max="10193" width="3.85546875" style="10" customWidth="1"/>
    <col min="10194" max="10198" width="2.7109375" style="10" customWidth="1"/>
    <col min="10199" max="10199" width="3.42578125" style="10" customWidth="1"/>
    <col min="10200" max="10202" width="2.7109375" style="10" customWidth="1"/>
    <col min="10203" max="10203" width="3.42578125" style="10" customWidth="1"/>
    <col min="10204" max="10204" width="2.7109375" style="10" customWidth="1"/>
    <col min="10205" max="10205" width="3.28515625" style="10" customWidth="1"/>
    <col min="10206" max="10207" width="2.7109375" style="10" customWidth="1"/>
    <col min="10208" max="10208" width="9.5703125" style="10" customWidth="1"/>
    <col min="10209" max="10209" width="12.85546875" style="10" customWidth="1"/>
    <col min="10210" max="10211" width="10.7109375" style="10" customWidth="1"/>
    <col min="10212" max="10212" width="9.85546875" style="10" customWidth="1"/>
    <col min="10213" max="10213" width="10.5703125" style="10" customWidth="1"/>
    <col min="10214" max="10214" width="2" style="10" customWidth="1"/>
    <col min="10215" max="10434" width="11.42578125" style="10"/>
    <col min="10435" max="10435" width="2.7109375" style="10" customWidth="1"/>
    <col min="10436" max="10436" width="43.7109375" style="10" customWidth="1"/>
    <col min="10437" max="10437" width="25.7109375" style="10" customWidth="1"/>
    <col min="10438" max="10439" width="21.7109375" style="10" customWidth="1"/>
    <col min="10440" max="10444" width="2.7109375" style="10" customWidth="1"/>
    <col min="10445" max="10445" width="3.85546875" style="10" customWidth="1"/>
    <col min="10446" max="10446" width="2.7109375" style="10" customWidth="1"/>
    <col min="10447" max="10447" width="3.42578125" style="10" customWidth="1"/>
    <col min="10448" max="10448" width="2.7109375" style="10" customWidth="1"/>
    <col min="10449" max="10449" width="3.85546875" style="10" customWidth="1"/>
    <col min="10450" max="10454" width="2.7109375" style="10" customWidth="1"/>
    <col min="10455" max="10455" width="3.42578125" style="10" customWidth="1"/>
    <col min="10456" max="10458" width="2.7109375" style="10" customWidth="1"/>
    <col min="10459" max="10459" width="3.42578125" style="10" customWidth="1"/>
    <col min="10460" max="10460" width="2.7109375" style="10" customWidth="1"/>
    <col min="10461" max="10461" width="3.28515625" style="10" customWidth="1"/>
    <col min="10462" max="10463" width="2.7109375" style="10" customWidth="1"/>
    <col min="10464" max="10464" width="9.5703125" style="10" customWidth="1"/>
    <col min="10465" max="10465" width="12.85546875" style="10" customWidth="1"/>
    <col min="10466" max="10467" width="10.7109375" style="10" customWidth="1"/>
    <col min="10468" max="10468" width="9.85546875" style="10" customWidth="1"/>
    <col min="10469" max="10469" width="10.5703125" style="10" customWidth="1"/>
    <col min="10470" max="10470" width="2" style="10" customWidth="1"/>
    <col min="10471" max="10690" width="11.42578125" style="10"/>
    <col min="10691" max="10691" width="2.7109375" style="10" customWidth="1"/>
    <col min="10692" max="10692" width="43.7109375" style="10" customWidth="1"/>
    <col min="10693" max="10693" width="25.7109375" style="10" customWidth="1"/>
    <col min="10694" max="10695" width="21.7109375" style="10" customWidth="1"/>
    <col min="10696" max="10700" width="2.7109375" style="10" customWidth="1"/>
    <col min="10701" max="10701" width="3.85546875" style="10" customWidth="1"/>
    <col min="10702" max="10702" width="2.7109375" style="10" customWidth="1"/>
    <col min="10703" max="10703" width="3.42578125" style="10" customWidth="1"/>
    <col min="10704" max="10704" width="2.7109375" style="10" customWidth="1"/>
    <col min="10705" max="10705" width="3.85546875" style="10" customWidth="1"/>
    <col min="10706" max="10710" width="2.7109375" style="10" customWidth="1"/>
    <col min="10711" max="10711" width="3.42578125" style="10" customWidth="1"/>
    <col min="10712" max="10714" width="2.7109375" style="10" customWidth="1"/>
    <col min="10715" max="10715" width="3.42578125" style="10" customWidth="1"/>
    <col min="10716" max="10716" width="2.7109375" style="10" customWidth="1"/>
    <col min="10717" max="10717" width="3.28515625" style="10" customWidth="1"/>
    <col min="10718" max="10719" width="2.7109375" style="10" customWidth="1"/>
    <col min="10720" max="10720" width="9.5703125" style="10" customWidth="1"/>
    <col min="10721" max="10721" width="12.85546875" style="10" customWidth="1"/>
    <col min="10722" max="10723" width="10.7109375" style="10" customWidth="1"/>
    <col min="10724" max="10724" width="9.85546875" style="10" customWidth="1"/>
    <col min="10725" max="10725" width="10.5703125" style="10" customWidth="1"/>
    <col min="10726" max="10726" width="2" style="10" customWidth="1"/>
    <col min="10727" max="10946" width="11.42578125" style="10"/>
    <col min="10947" max="10947" width="2.7109375" style="10" customWidth="1"/>
    <col min="10948" max="10948" width="43.7109375" style="10" customWidth="1"/>
    <col min="10949" max="10949" width="25.7109375" style="10" customWidth="1"/>
    <col min="10950" max="10951" width="21.7109375" style="10" customWidth="1"/>
    <col min="10952" max="10956" width="2.7109375" style="10" customWidth="1"/>
    <col min="10957" max="10957" width="3.85546875" style="10" customWidth="1"/>
    <col min="10958" max="10958" width="2.7109375" style="10" customWidth="1"/>
    <col min="10959" max="10959" width="3.42578125" style="10" customWidth="1"/>
    <col min="10960" max="10960" width="2.7109375" style="10" customWidth="1"/>
    <col min="10961" max="10961" width="3.85546875" style="10" customWidth="1"/>
    <col min="10962" max="10966" width="2.7109375" style="10" customWidth="1"/>
    <col min="10967" max="10967" width="3.42578125" style="10" customWidth="1"/>
    <col min="10968" max="10970" width="2.7109375" style="10" customWidth="1"/>
    <col min="10971" max="10971" width="3.42578125" style="10" customWidth="1"/>
    <col min="10972" max="10972" width="2.7109375" style="10" customWidth="1"/>
    <col min="10973" max="10973" width="3.28515625" style="10" customWidth="1"/>
    <col min="10974" max="10975" width="2.7109375" style="10" customWidth="1"/>
    <col min="10976" max="10976" width="9.5703125" style="10" customWidth="1"/>
    <col min="10977" max="10977" width="12.85546875" style="10" customWidth="1"/>
    <col min="10978" max="10979" width="10.7109375" style="10" customWidth="1"/>
    <col min="10980" max="10980" width="9.85546875" style="10" customWidth="1"/>
    <col min="10981" max="10981" width="10.5703125" style="10" customWidth="1"/>
    <col min="10982" max="10982" width="2" style="10" customWidth="1"/>
    <col min="10983" max="11202" width="11.42578125" style="10"/>
    <col min="11203" max="11203" width="2.7109375" style="10" customWidth="1"/>
    <col min="11204" max="11204" width="43.7109375" style="10" customWidth="1"/>
    <col min="11205" max="11205" width="25.7109375" style="10" customWidth="1"/>
    <col min="11206" max="11207" width="21.7109375" style="10" customWidth="1"/>
    <col min="11208" max="11212" width="2.7109375" style="10" customWidth="1"/>
    <col min="11213" max="11213" width="3.85546875" style="10" customWidth="1"/>
    <col min="11214" max="11214" width="2.7109375" style="10" customWidth="1"/>
    <col min="11215" max="11215" width="3.42578125" style="10" customWidth="1"/>
    <col min="11216" max="11216" width="2.7109375" style="10" customWidth="1"/>
    <col min="11217" max="11217" width="3.85546875" style="10" customWidth="1"/>
    <col min="11218" max="11222" width="2.7109375" style="10" customWidth="1"/>
    <col min="11223" max="11223" width="3.42578125" style="10" customWidth="1"/>
    <col min="11224" max="11226" width="2.7109375" style="10" customWidth="1"/>
    <col min="11227" max="11227" width="3.42578125" style="10" customWidth="1"/>
    <col min="11228" max="11228" width="2.7109375" style="10" customWidth="1"/>
    <col min="11229" max="11229" width="3.28515625" style="10" customWidth="1"/>
    <col min="11230" max="11231" width="2.7109375" style="10" customWidth="1"/>
    <col min="11232" max="11232" width="9.5703125" style="10" customWidth="1"/>
    <col min="11233" max="11233" width="12.85546875" style="10" customWidth="1"/>
    <col min="11234" max="11235" width="10.7109375" style="10" customWidth="1"/>
    <col min="11236" max="11236" width="9.85546875" style="10" customWidth="1"/>
    <col min="11237" max="11237" width="10.5703125" style="10" customWidth="1"/>
    <col min="11238" max="11238" width="2" style="10" customWidth="1"/>
    <col min="11239" max="11458" width="11.42578125" style="10"/>
    <col min="11459" max="11459" width="2.7109375" style="10" customWidth="1"/>
    <col min="11460" max="11460" width="43.7109375" style="10" customWidth="1"/>
    <col min="11461" max="11461" width="25.7109375" style="10" customWidth="1"/>
    <col min="11462" max="11463" width="21.7109375" style="10" customWidth="1"/>
    <col min="11464" max="11468" width="2.7109375" style="10" customWidth="1"/>
    <col min="11469" max="11469" width="3.85546875" style="10" customWidth="1"/>
    <col min="11470" max="11470" width="2.7109375" style="10" customWidth="1"/>
    <col min="11471" max="11471" width="3.42578125" style="10" customWidth="1"/>
    <col min="11472" max="11472" width="2.7109375" style="10" customWidth="1"/>
    <col min="11473" max="11473" width="3.85546875" style="10" customWidth="1"/>
    <col min="11474" max="11478" width="2.7109375" style="10" customWidth="1"/>
    <col min="11479" max="11479" width="3.42578125" style="10" customWidth="1"/>
    <col min="11480" max="11482" width="2.7109375" style="10" customWidth="1"/>
    <col min="11483" max="11483" width="3.42578125" style="10" customWidth="1"/>
    <col min="11484" max="11484" width="2.7109375" style="10" customWidth="1"/>
    <col min="11485" max="11485" width="3.28515625" style="10" customWidth="1"/>
    <col min="11486" max="11487" width="2.7109375" style="10" customWidth="1"/>
    <col min="11488" max="11488" width="9.5703125" style="10" customWidth="1"/>
    <col min="11489" max="11489" width="12.85546875" style="10" customWidth="1"/>
    <col min="11490" max="11491" width="10.7109375" style="10" customWidth="1"/>
    <col min="11492" max="11492" width="9.85546875" style="10" customWidth="1"/>
    <col min="11493" max="11493" width="10.5703125" style="10" customWidth="1"/>
    <col min="11494" max="11494" width="2" style="10" customWidth="1"/>
    <col min="11495" max="11714" width="11.42578125" style="10"/>
    <col min="11715" max="11715" width="2.7109375" style="10" customWidth="1"/>
    <col min="11716" max="11716" width="43.7109375" style="10" customWidth="1"/>
    <col min="11717" max="11717" width="25.7109375" style="10" customWidth="1"/>
    <col min="11718" max="11719" width="21.7109375" style="10" customWidth="1"/>
    <col min="11720" max="11724" width="2.7109375" style="10" customWidth="1"/>
    <col min="11725" max="11725" width="3.85546875" style="10" customWidth="1"/>
    <col min="11726" max="11726" width="2.7109375" style="10" customWidth="1"/>
    <col min="11727" max="11727" width="3.42578125" style="10" customWidth="1"/>
    <col min="11728" max="11728" width="2.7109375" style="10" customWidth="1"/>
    <col min="11729" max="11729" width="3.85546875" style="10" customWidth="1"/>
    <col min="11730" max="11734" width="2.7109375" style="10" customWidth="1"/>
    <col min="11735" max="11735" width="3.42578125" style="10" customWidth="1"/>
    <col min="11736" max="11738" width="2.7109375" style="10" customWidth="1"/>
    <col min="11739" max="11739" width="3.42578125" style="10" customWidth="1"/>
    <col min="11740" max="11740" width="2.7109375" style="10" customWidth="1"/>
    <col min="11741" max="11741" width="3.28515625" style="10" customWidth="1"/>
    <col min="11742" max="11743" width="2.7109375" style="10" customWidth="1"/>
    <col min="11744" max="11744" width="9.5703125" style="10" customWidth="1"/>
    <col min="11745" max="11745" width="12.85546875" style="10" customWidth="1"/>
    <col min="11746" max="11747" width="10.7109375" style="10" customWidth="1"/>
    <col min="11748" max="11748" width="9.85546875" style="10" customWidth="1"/>
    <col min="11749" max="11749" width="10.5703125" style="10" customWidth="1"/>
    <col min="11750" max="11750" width="2" style="10" customWidth="1"/>
    <col min="11751" max="11970" width="11.42578125" style="10"/>
    <col min="11971" max="11971" width="2.7109375" style="10" customWidth="1"/>
    <col min="11972" max="11972" width="43.7109375" style="10" customWidth="1"/>
    <col min="11973" max="11973" width="25.7109375" style="10" customWidth="1"/>
    <col min="11974" max="11975" width="21.7109375" style="10" customWidth="1"/>
    <col min="11976" max="11980" width="2.7109375" style="10" customWidth="1"/>
    <col min="11981" max="11981" width="3.85546875" style="10" customWidth="1"/>
    <col min="11982" max="11982" width="2.7109375" style="10" customWidth="1"/>
    <col min="11983" max="11983" width="3.42578125" style="10" customWidth="1"/>
    <col min="11984" max="11984" width="2.7109375" style="10" customWidth="1"/>
    <col min="11985" max="11985" width="3.85546875" style="10" customWidth="1"/>
    <col min="11986" max="11990" width="2.7109375" style="10" customWidth="1"/>
    <col min="11991" max="11991" width="3.42578125" style="10" customWidth="1"/>
    <col min="11992" max="11994" width="2.7109375" style="10" customWidth="1"/>
    <col min="11995" max="11995" width="3.42578125" style="10" customWidth="1"/>
    <col min="11996" max="11996" width="2.7109375" style="10" customWidth="1"/>
    <col min="11997" max="11997" width="3.28515625" style="10" customWidth="1"/>
    <col min="11998" max="11999" width="2.7109375" style="10" customWidth="1"/>
    <col min="12000" max="12000" width="9.5703125" style="10" customWidth="1"/>
    <col min="12001" max="12001" width="12.85546875" style="10" customWidth="1"/>
    <col min="12002" max="12003" width="10.7109375" style="10" customWidth="1"/>
    <col min="12004" max="12004" width="9.85546875" style="10" customWidth="1"/>
    <col min="12005" max="12005" width="10.5703125" style="10" customWidth="1"/>
    <col min="12006" max="12006" width="2" style="10" customWidth="1"/>
    <col min="12007" max="12226" width="11.42578125" style="10"/>
    <col min="12227" max="12227" width="2.7109375" style="10" customWidth="1"/>
    <col min="12228" max="12228" width="43.7109375" style="10" customWidth="1"/>
    <col min="12229" max="12229" width="25.7109375" style="10" customWidth="1"/>
    <col min="12230" max="12231" width="21.7109375" style="10" customWidth="1"/>
    <col min="12232" max="12236" width="2.7109375" style="10" customWidth="1"/>
    <col min="12237" max="12237" width="3.85546875" style="10" customWidth="1"/>
    <col min="12238" max="12238" width="2.7109375" style="10" customWidth="1"/>
    <col min="12239" max="12239" width="3.42578125" style="10" customWidth="1"/>
    <col min="12240" max="12240" width="2.7109375" style="10" customWidth="1"/>
    <col min="12241" max="12241" width="3.85546875" style="10" customWidth="1"/>
    <col min="12242" max="12246" width="2.7109375" style="10" customWidth="1"/>
    <col min="12247" max="12247" width="3.42578125" style="10" customWidth="1"/>
    <col min="12248" max="12250" width="2.7109375" style="10" customWidth="1"/>
    <col min="12251" max="12251" width="3.42578125" style="10" customWidth="1"/>
    <col min="12252" max="12252" width="2.7109375" style="10" customWidth="1"/>
    <col min="12253" max="12253" width="3.28515625" style="10" customWidth="1"/>
    <col min="12254" max="12255" width="2.7109375" style="10" customWidth="1"/>
    <col min="12256" max="12256" width="9.5703125" style="10" customWidth="1"/>
    <col min="12257" max="12257" width="12.85546875" style="10" customWidth="1"/>
    <col min="12258" max="12259" width="10.7109375" style="10" customWidth="1"/>
    <col min="12260" max="12260" width="9.85546875" style="10" customWidth="1"/>
    <col min="12261" max="12261" width="10.5703125" style="10" customWidth="1"/>
    <col min="12262" max="12262" width="2" style="10" customWidth="1"/>
    <col min="12263" max="12482" width="11.42578125" style="10"/>
    <col min="12483" max="12483" width="2.7109375" style="10" customWidth="1"/>
    <col min="12484" max="12484" width="43.7109375" style="10" customWidth="1"/>
    <col min="12485" max="12485" width="25.7109375" style="10" customWidth="1"/>
    <col min="12486" max="12487" width="21.7109375" style="10" customWidth="1"/>
    <col min="12488" max="12492" width="2.7109375" style="10" customWidth="1"/>
    <col min="12493" max="12493" width="3.85546875" style="10" customWidth="1"/>
    <col min="12494" max="12494" width="2.7109375" style="10" customWidth="1"/>
    <col min="12495" max="12495" width="3.42578125" style="10" customWidth="1"/>
    <col min="12496" max="12496" width="2.7109375" style="10" customWidth="1"/>
    <col min="12497" max="12497" width="3.85546875" style="10" customWidth="1"/>
    <col min="12498" max="12502" width="2.7109375" style="10" customWidth="1"/>
    <col min="12503" max="12503" width="3.42578125" style="10" customWidth="1"/>
    <col min="12504" max="12506" width="2.7109375" style="10" customWidth="1"/>
    <col min="12507" max="12507" width="3.42578125" style="10" customWidth="1"/>
    <col min="12508" max="12508" width="2.7109375" style="10" customWidth="1"/>
    <col min="12509" max="12509" width="3.28515625" style="10" customWidth="1"/>
    <col min="12510" max="12511" width="2.7109375" style="10" customWidth="1"/>
    <col min="12512" max="12512" width="9.5703125" style="10" customWidth="1"/>
    <col min="12513" max="12513" width="12.85546875" style="10" customWidth="1"/>
    <col min="12514" max="12515" width="10.7109375" style="10" customWidth="1"/>
    <col min="12516" max="12516" width="9.85546875" style="10" customWidth="1"/>
    <col min="12517" max="12517" width="10.5703125" style="10" customWidth="1"/>
    <col min="12518" max="12518" width="2" style="10" customWidth="1"/>
    <col min="12519" max="12738" width="11.42578125" style="10"/>
    <col min="12739" max="12739" width="2.7109375" style="10" customWidth="1"/>
    <col min="12740" max="12740" width="43.7109375" style="10" customWidth="1"/>
    <col min="12741" max="12741" width="25.7109375" style="10" customWidth="1"/>
    <col min="12742" max="12743" width="21.7109375" style="10" customWidth="1"/>
    <col min="12744" max="12748" width="2.7109375" style="10" customWidth="1"/>
    <col min="12749" max="12749" width="3.85546875" style="10" customWidth="1"/>
    <col min="12750" max="12750" width="2.7109375" style="10" customWidth="1"/>
    <col min="12751" max="12751" width="3.42578125" style="10" customWidth="1"/>
    <col min="12752" max="12752" width="2.7109375" style="10" customWidth="1"/>
    <col min="12753" max="12753" width="3.85546875" style="10" customWidth="1"/>
    <col min="12754" max="12758" width="2.7109375" style="10" customWidth="1"/>
    <col min="12759" max="12759" width="3.42578125" style="10" customWidth="1"/>
    <col min="12760" max="12762" width="2.7109375" style="10" customWidth="1"/>
    <col min="12763" max="12763" width="3.42578125" style="10" customWidth="1"/>
    <col min="12764" max="12764" width="2.7109375" style="10" customWidth="1"/>
    <col min="12765" max="12765" width="3.28515625" style="10" customWidth="1"/>
    <col min="12766" max="12767" width="2.7109375" style="10" customWidth="1"/>
    <col min="12768" max="12768" width="9.5703125" style="10" customWidth="1"/>
    <col min="12769" max="12769" width="12.85546875" style="10" customWidth="1"/>
    <col min="12770" max="12771" width="10.7109375" style="10" customWidth="1"/>
    <col min="12772" max="12772" width="9.85546875" style="10" customWidth="1"/>
    <col min="12773" max="12773" width="10.5703125" style="10" customWidth="1"/>
    <col min="12774" max="12774" width="2" style="10" customWidth="1"/>
    <col min="12775" max="12994" width="11.42578125" style="10"/>
    <col min="12995" max="12995" width="2.7109375" style="10" customWidth="1"/>
    <col min="12996" max="12996" width="43.7109375" style="10" customWidth="1"/>
    <col min="12997" max="12997" width="25.7109375" style="10" customWidth="1"/>
    <col min="12998" max="12999" width="21.7109375" style="10" customWidth="1"/>
    <col min="13000" max="13004" width="2.7109375" style="10" customWidth="1"/>
    <col min="13005" max="13005" width="3.85546875" style="10" customWidth="1"/>
    <col min="13006" max="13006" width="2.7109375" style="10" customWidth="1"/>
    <col min="13007" max="13007" width="3.42578125" style="10" customWidth="1"/>
    <col min="13008" max="13008" width="2.7109375" style="10" customWidth="1"/>
    <col min="13009" max="13009" width="3.85546875" style="10" customWidth="1"/>
    <col min="13010" max="13014" width="2.7109375" style="10" customWidth="1"/>
    <col min="13015" max="13015" width="3.42578125" style="10" customWidth="1"/>
    <col min="13016" max="13018" width="2.7109375" style="10" customWidth="1"/>
    <col min="13019" max="13019" width="3.42578125" style="10" customWidth="1"/>
    <col min="13020" max="13020" width="2.7109375" style="10" customWidth="1"/>
    <col min="13021" max="13021" width="3.28515625" style="10" customWidth="1"/>
    <col min="13022" max="13023" width="2.7109375" style="10" customWidth="1"/>
    <col min="13024" max="13024" width="9.5703125" style="10" customWidth="1"/>
    <col min="13025" max="13025" width="12.85546875" style="10" customWidth="1"/>
    <col min="13026" max="13027" width="10.7109375" style="10" customWidth="1"/>
    <col min="13028" max="13028" width="9.85546875" style="10" customWidth="1"/>
    <col min="13029" max="13029" width="10.5703125" style="10" customWidth="1"/>
    <col min="13030" max="13030" width="2" style="10" customWidth="1"/>
    <col min="13031" max="13250" width="11.42578125" style="10"/>
    <col min="13251" max="13251" width="2.7109375" style="10" customWidth="1"/>
    <col min="13252" max="13252" width="43.7109375" style="10" customWidth="1"/>
    <col min="13253" max="13253" width="25.7109375" style="10" customWidth="1"/>
    <col min="13254" max="13255" width="21.7109375" style="10" customWidth="1"/>
    <col min="13256" max="13260" width="2.7109375" style="10" customWidth="1"/>
    <col min="13261" max="13261" width="3.85546875" style="10" customWidth="1"/>
    <col min="13262" max="13262" width="2.7109375" style="10" customWidth="1"/>
    <col min="13263" max="13263" width="3.42578125" style="10" customWidth="1"/>
    <col min="13264" max="13264" width="2.7109375" style="10" customWidth="1"/>
    <col min="13265" max="13265" width="3.85546875" style="10" customWidth="1"/>
    <col min="13266" max="13270" width="2.7109375" style="10" customWidth="1"/>
    <col min="13271" max="13271" width="3.42578125" style="10" customWidth="1"/>
    <col min="13272" max="13274" width="2.7109375" style="10" customWidth="1"/>
    <col min="13275" max="13275" width="3.42578125" style="10" customWidth="1"/>
    <col min="13276" max="13276" width="2.7109375" style="10" customWidth="1"/>
    <col min="13277" max="13277" width="3.28515625" style="10" customWidth="1"/>
    <col min="13278" max="13279" width="2.7109375" style="10" customWidth="1"/>
    <col min="13280" max="13280" width="9.5703125" style="10" customWidth="1"/>
    <col min="13281" max="13281" width="12.85546875" style="10" customWidth="1"/>
    <col min="13282" max="13283" width="10.7109375" style="10" customWidth="1"/>
    <col min="13284" max="13284" width="9.85546875" style="10" customWidth="1"/>
    <col min="13285" max="13285" width="10.5703125" style="10" customWidth="1"/>
    <col min="13286" max="13286" width="2" style="10" customWidth="1"/>
    <col min="13287" max="13506" width="11.42578125" style="10"/>
    <col min="13507" max="13507" width="2.7109375" style="10" customWidth="1"/>
    <col min="13508" max="13508" width="43.7109375" style="10" customWidth="1"/>
    <col min="13509" max="13509" width="25.7109375" style="10" customWidth="1"/>
    <col min="13510" max="13511" width="21.7109375" style="10" customWidth="1"/>
    <col min="13512" max="13516" width="2.7109375" style="10" customWidth="1"/>
    <col min="13517" max="13517" width="3.85546875" style="10" customWidth="1"/>
    <col min="13518" max="13518" width="2.7109375" style="10" customWidth="1"/>
    <col min="13519" max="13519" width="3.42578125" style="10" customWidth="1"/>
    <col min="13520" max="13520" width="2.7109375" style="10" customWidth="1"/>
    <col min="13521" max="13521" width="3.85546875" style="10" customWidth="1"/>
    <col min="13522" max="13526" width="2.7109375" style="10" customWidth="1"/>
    <col min="13527" max="13527" width="3.42578125" style="10" customWidth="1"/>
    <col min="13528" max="13530" width="2.7109375" style="10" customWidth="1"/>
    <col min="13531" max="13531" width="3.42578125" style="10" customWidth="1"/>
    <col min="13532" max="13532" width="2.7109375" style="10" customWidth="1"/>
    <col min="13533" max="13533" width="3.28515625" style="10" customWidth="1"/>
    <col min="13534" max="13535" width="2.7109375" style="10" customWidth="1"/>
    <col min="13536" max="13536" width="9.5703125" style="10" customWidth="1"/>
    <col min="13537" max="13537" width="12.85546875" style="10" customWidth="1"/>
    <col min="13538" max="13539" width="10.7109375" style="10" customWidth="1"/>
    <col min="13540" max="13540" width="9.85546875" style="10" customWidth="1"/>
    <col min="13541" max="13541" width="10.5703125" style="10" customWidth="1"/>
    <col min="13542" max="13542" width="2" style="10" customWidth="1"/>
    <col min="13543" max="13762" width="11.42578125" style="10"/>
    <col min="13763" max="13763" width="2.7109375" style="10" customWidth="1"/>
    <col min="13764" max="13764" width="43.7109375" style="10" customWidth="1"/>
    <col min="13765" max="13765" width="25.7109375" style="10" customWidth="1"/>
    <col min="13766" max="13767" width="21.7109375" style="10" customWidth="1"/>
    <col min="13768" max="13772" width="2.7109375" style="10" customWidth="1"/>
    <col min="13773" max="13773" width="3.85546875" style="10" customWidth="1"/>
    <col min="13774" max="13774" width="2.7109375" style="10" customWidth="1"/>
    <col min="13775" max="13775" width="3.42578125" style="10" customWidth="1"/>
    <col min="13776" max="13776" width="2.7109375" style="10" customWidth="1"/>
    <col min="13777" max="13777" width="3.85546875" style="10" customWidth="1"/>
    <col min="13778" max="13782" width="2.7109375" style="10" customWidth="1"/>
    <col min="13783" max="13783" width="3.42578125" style="10" customWidth="1"/>
    <col min="13784" max="13786" width="2.7109375" style="10" customWidth="1"/>
    <col min="13787" max="13787" width="3.42578125" style="10" customWidth="1"/>
    <col min="13788" max="13788" width="2.7109375" style="10" customWidth="1"/>
    <col min="13789" max="13789" width="3.28515625" style="10" customWidth="1"/>
    <col min="13790" max="13791" width="2.7109375" style="10" customWidth="1"/>
    <col min="13792" max="13792" width="9.5703125" style="10" customWidth="1"/>
    <col min="13793" max="13793" width="12.85546875" style="10" customWidth="1"/>
    <col min="13794" max="13795" width="10.7109375" style="10" customWidth="1"/>
    <col min="13796" max="13796" width="9.85546875" style="10" customWidth="1"/>
    <col min="13797" max="13797" width="10.5703125" style="10" customWidth="1"/>
    <col min="13798" max="13798" width="2" style="10" customWidth="1"/>
    <col min="13799" max="14018" width="11.42578125" style="10"/>
    <col min="14019" max="14019" width="2.7109375" style="10" customWidth="1"/>
    <col min="14020" max="14020" width="43.7109375" style="10" customWidth="1"/>
    <col min="14021" max="14021" width="25.7109375" style="10" customWidth="1"/>
    <col min="14022" max="14023" width="21.7109375" style="10" customWidth="1"/>
    <col min="14024" max="14028" width="2.7109375" style="10" customWidth="1"/>
    <col min="14029" max="14029" width="3.85546875" style="10" customWidth="1"/>
    <col min="14030" max="14030" width="2.7109375" style="10" customWidth="1"/>
    <col min="14031" max="14031" width="3.42578125" style="10" customWidth="1"/>
    <col min="14032" max="14032" width="2.7109375" style="10" customWidth="1"/>
    <col min="14033" max="14033" width="3.85546875" style="10" customWidth="1"/>
    <col min="14034" max="14038" width="2.7109375" style="10" customWidth="1"/>
    <col min="14039" max="14039" width="3.42578125" style="10" customWidth="1"/>
    <col min="14040" max="14042" width="2.7109375" style="10" customWidth="1"/>
    <col min="14043" max="14043" width="3.42578125" style="10" customWidth="1"/>
    <col min="14044" max="14044" width="2.7109375" style="10" customWidth="1"/>
    <col min="14045" max="14045" width="3.28515625" style="10" customWidth="1"/>
    <col min="14046" max="14047" width="2.7109375" style="10" customWidth="1"/>
    <col min="14048" max="14048" width="9.5703125" style="10" customWidth="1"/>
    <col min="14049" max="14049" width="12.85546875" style="10" customWidth="1"/>
    <col min="14050" max="14051" width="10.7109375" style="10" customWidth="1"/>
    <col min="14052" max="14052" width="9.85546875" style="10" customWidth="1"/>
    <col min="14053" max="14053" width="10.5703125" style="10" customWidth="1"/>
    <col min="14054" max="14054" width="2" style="10" customWidth="1"/>
    <col min="14055" max="14274" width="11.42578125" style="10"/>
    <col min="14275" max="14275" width="2.7109375" style="10" customWidth="1"/>
    <col min="14276" max="14276" width="43.7109375" style="10" customWidth="1"/>
    <col min="14277" max="14277" width="25.7109375" style="10" customWidth="1"/>
    <col min="14278" max="14279" width="21.7109375" style="10" customWidth="1"/>
    <col min="14280" max="14284" width="2.7109375" style="10" customWidth="1"/>
    <col min="14285" max="14285" width="3.85546875" style="10" customWidth="1"/>
    <col min="14286" max="14286" width="2.7109375" style="10" customWidth="1"/>
    <col min="14287" max="14287" width="3.42578125" style="10" customWidth="1"/>
    <col min="14288" max="14288" width="2.7109375" style="10" customWidth="1"/>
    <col min="14289" max="14289" width="3.85546875" style="10" customWidth="1"/>
    <col min="14290" max="14294" width="2.7109375" style="10" customWidth="1"/>
    <col min="14295" max="14295" width="3.42578125" style="10" customWidth="1"/>
    <col min="14296" max="14298" width="2.7109375" style="10" customWidth="1"/>
    <col min="14299" max="14299" width="3.42578125" style="10" customWidth="1"/>
    <col min="14300" max="14300" width="2.7109375" style="10" customWidth="1"/>
    <col min="14301" max="14301" width="3.28515625" style="10" customWidth="1"/>
    <col min="14302" max="14303" width="2.7109375" style="10" customWidth="1"/>
    <col min="14304" max="14304" width="9.5703125" style="10" customWidth="1"/>
    <col min="14305" max="14305" width="12.85546875" style="10" customWidth="1"/>
    <col min="14306" max="14307" width="10.7109375" style="10" customWidth="1"/>
    <col min="14308" max="14308" width="9.85546875" style="10" customWidth="1"/>
    <col min="14309" max="14309" width="10.5703125" style="10" customWidth="1"/>
    <col min="14310" max="14310" width="2" style="10" customWidth="1"/>
    <col min="14311" max="14530" width="11.42578125" style="10"/>
    <col min="14531" max="14531" width="2.7109375" style="10" customWidth="1"/>
    <col min="14532" max="14532" width="43.7109375" style="10" customWidth="1"/>
    <col min="14533" max="14533" width="25.7109375" style="10" customWidth="1"/>
    <col min="14534" max="14535" width="21.7109375" style="10" customWidth="1"/>
    <col min="14536" max="14540" width="2.7109375" style="10" customWidth="1"/>
    <col min="14541" max="14541" width="3.85546875" style="10" customWidth="1"/>
    <col min="14542" max="14542" width="2.7109375" style="10" customWidth="1"/>
    <col min="14543" max="14543" width="3.42578125" style="10" customWidth="1"/>
    <col min="14544" max="14544" width="2.7109375" style="10" customWidth="1"/>
    <col min="14545" max="14545" width="3.85546875" style="10" customWidth="1"/>
    <col min="14546" max="14550" width="2.7109375" style="10" customWidth="1"/>
    <col min="14551" max="14551" width="3.42578125" style="10" customWidth="1"/>
    <col min="14552" max="14554" width="2.7109375" style="10" customWidth="1"/>
    <col min="14555" max="14555" width="3.42578125" style="10" customWidth="1"/>
    <col min="14556" max="14556" width="2.7109375" style="10" customWidth="1"/>
    <col min="14557" max="14557" width="3.28515625" style="10" customWidth="1"/>
    <col min="14558" max="14559" width="2.7109375" style="10" customWidth="1"/>
    <col min="14560" max="14560" width="9.5703125" style="10" customWidth="1"/>
    <col min="14561" max="14561" width="12.85546875" style="10" customWidth="1"/>
    <col min="14562" max="14563" width="10.7109375" style="10" customWidth="1"/>
    <col min="14564" max="14564" width="9.85546875" style="10" customWidth="1"/>
    <col min="14565" max="14565" width="10.5703125" style="10" customWidth="1"/>
    <col min="14566" max="14566" width="2" style="10" customWidth="1"/>
    <col min="14567" max="14786" width="11.42578125" style="10"/>
    <col min="14787" max="14787" width="2.7109375" style="10" customWidth="1"/>
    <col min="14788" max="14788" width="43.7109375" style="10" customWidth="1"/>
    <col min="14789" max="14789" width="25.7109375" style="10" customWidth="1"/>
    <col min="14790" max="14791" width="21.7109375" style="10" customWidth="1"/>
    <col min="14792" max="14796" width="2.7109375" style="10" customWidth="1"/>
    <col min="14797" max="14797" width="3.85546875" style="10" customWidth="1"/>
    <col min="14798" max="14798" width="2.7109375" style="10" customWidth="1"/>
    <col min="14799" max="14799" width="3.42578125" style="10" customWidth="1"/>
    <col min="14800" max="14800" width="2.7109375" style="10" customWidth="1"/>
    <col min="14801" max="14801" width="3.85546875" style="10" customWidth="1"/>
    <col min="14802" max="14806" width="2.7109375" style="10" customWidth="1"/>
    <col min="14807" max="14807" width="3.42578125" style="10" customWidth="1"/>
    <col min="14808" max="14810" width="2.7109375" style="10" customWidth="1"/>
    <col min="14811" max="14811" width="3.42578125" style="10" customWidth="1"/>
    <col min="14812" max="14812" width="2.7109375" style="10" customWidth="1"/>
    <col min="14813" max="14813" width="3.28515625" style="10" customWidth="1"/>
    <col min="14814" max="14815" width="2.7109375" style="10" customWidth="1"/>
    <col min="14816" max="14816" width="9.5703125" style="10" customWidth="1"/>
    <col min="14817" max="14817" width="12.85546875" style="10" customWidth="1"/>
    <col min="14818" max="14819" width="10.7109375" style="10" customWidth="1"/>
    <col min="14820" max="14820" width="9.85546875" style="10" customWidth="1"/>
    <col min="14821" max="14821" width="10.5703125" style="10" customWidth="1"/>
    <col min="14822" max="14822" width="2" style="10" customWidth="1"/>
    <col min="14823" max="15042" width="11.42578125" style="10"/>
    <col min="15043" max="15043" width="2.7109375" style="10" customWidth="1"/>
    <col min="15044" max="15044" width="43.7109375" style="10" customWidth="1"/>
    <col min="15045" max="15045" width="25.7109375" style="10" customWidth="1"/>
    <col min="15046" max="15047" width="21.7109375" style="10" customWidth="1"/>
    <col min="15048" max="15052" width="2.7109375" style="10" customWidth="1"/>
    <col min="15053" max="15053" width="3.85546875" style="10" customWidth="1"/>
    <col min="15054" max="15054" width="2.7109375" style="10" customWidth="1"/>
    <col min="15055" max="15055" width="3.42578125" style="10" customWidth="1"/>
    <col min="15056" max="15056" width="2.7109375" style="10" customWidth="1"/>
    <col min="15057" max="15057" width="3.85546875" style="10" customWidth="1"/>
    <col min="15058" max="15062" width="2.7109375" style="10" customWidth="1"/>
    <col min="15063" max="15063" width="3.42578125" style="10" customWidth="1"/>
    <col min="15064" max="15066" width="2.7109375" style="10" customWidth="1"/>
    <col min="15067" max="15067" width="3.42578125" style="10" customWidth="1"/>
    <col min="15068" max="15068" width="2.7109375" style="10" customWidth="1"/>
    <col min="15069" max="15069" width="3.28515625" style="10" customWidth="1"/>
    <col min="15070" max="15071" width="2.7109375" style="10" customWidth="1"/>
    <col min="15072" max="15072" width="9.5703125" style="10" customWidth="1"/>
    <col min="15073" max="15073" width="12.85546875" style="10" customWidth="1"/>
    <col min="15074" max="15075" width="10.7109375" style="10" customWidth="1"/>
    <col min="15076" max="15076" width="9.85546875" style="10" customWidth="1"/>
    <col min="15077" max="15077" width="10.5703125" style="10" customWidth="1"/>
    <col min="15078" max="15078" width="2" style="10" customWidth="1"/>
    <col min="15079" max="15298" width="11.42578125" style="10"/>
    <col min="15299" max="15299" width="2.7109375" style="10" customWidth="1"/>
    <col min="15300" max="15300" width="43.7109375" style="10" customWidth="1"/>
    <col min="15301" max="15301" width="25.7109375" style="10" customWidth="1"/>
    <col min="15302" max="15303" width="21.7109375" style="10" customWidth="1"/>
    <col min="15304" max="15308" width="2.7109375" style="10" customWidth="1"/>
    <col min="15309" max="15309" width="3.85546875" style="10" customWidth="1"/>
    <col min="15310" max="15310" width="2.7109375" style="10" customWidth="1"/>
    <col min="15311" max="15311" width="3.42578125" style="10" customWidth="1"/>
    <col min="15312" max="15312" width="2.7109375" style="10" customWidth="1"/>
    <col min="15313" max="15313" width="3.85546875" style="10" customWidth="1"/>
    <col min="15314" max="15318" width="2.7109375" style="10" customWidth="1"/>
    <col min="15319" max="15319" width="3.42578125" style="10" customWidth="1"/>
    <col min="15320" max="15322" width="2.7109375" style="10" customWidth="1"/>
    <col min="15323" max="15323" width="3.42578125" style="10" customWidth="1"/>
    <col min="15324" max="15324" width="2.7109375" style="10" customWidth="1"/>
    <col min="15325" max="15325" width="3.28515625" style="10" customWidth="1"/>
    <col min="15326" max="15327" width="2.7109375" style="10" customWidth="1"/>
    <col min="15328" max="15328" width="9.5703125" style="10" customWidth="1"/>
    <col min="15329" max="15329" width="12.85546875" style="10" customWidth="1"/>
    <col min="15330" max="15331" width="10.7109375" style="10" customWidth="1"/>
    <col min="15332" max="15332" width="9.85546875" style="10" customWidth="1"/>
    <col min="15333" max="15333" width="10.5703125" style="10" customWidth="1"/>
    <col min="15334" max="15334" width="2" style="10" customWidth="1"/>
    <col min="15335" max="15554" width="11.42578125" style="10"/>
    <col min="15555" max="15555" width="2.7109375" style="10" customWidth="1"/>
    <col min="15556" max="15556" width="43.7109375" style="10" customWidth="1"/>
    <col min="15557" max="15557" width="25.7109375" style="10" customWidth="1"/>
    <col min="15558" max="15559" width="21.7109375" style="10" customWidth="1"/>
    <col min="15560" max="15564" width="2.7109375" style="10" customWidth="1"/>
    <col min="15565" max="15565" width="3.85546875" style="10" customWidth="1"/>
    <col min="15566" max="15566" width="2.7109375" style="10" customWidth="1"/>
    <col min="15567" max="15567" width="3.42578125" style="10" customWidth="1"/>
    <col min="15568" max="15568" width="2.7109375" style="10" customWidth="1"/>
    <col min="15569" max="15569" width="3.85546875" style="10" customWidth="1"/>
    <col min="15570" max="15574" width="2.7109375" style="10" customWidth="1"/>
    <col min="15575" max="15575" width="3.42578125" style="10" customWidth="1"/>
    <col min="15576" max="15578" width="2.7109375" style="10" customWidth="1"/>
    <col min="15579" max="15579" width="3.42578125" style="10" customWidth="1"/>
    <col min="15580" max="15580" width="2.7109375" style="10" customWidth="1"/>
    <col min="15581" max="15581" width="3.28515625" style="10" customWidth="1"/>
    <col min="15582" max="15583" width="2.7109375" style="10" customWidth="1"/>
    <col min="15584" max="15584" width="9.5703125" style="10" customWidth="1"/>
    <col min="15585" max="15585" width="12.85546875" style="10" customWidth="1"/>
    <col min="15586" max="15587" width="10.7109375" style="10" customWidth="1"/>
    <col min="15588" max="15588" width="9.85546875" style="10" customWidth="1"/>
    <col min="15589" max="15589" width="10.5703125" style="10" customWidth="1"/>
    <col min="15590" max="15590" width="2" style="10" customWidth="1"/>
    <col min="15591" max="15810" width="11.42578125" style="10"/>
    <col min="15811" max="15811" width="2.7109375" style="10" customWidth="1"/>
    <col min="15812" max="15812" width="43.7109375" style="10" customWidth="1"/>
    <col min="15813" max="15813" width="25.7109375" style="10" customWidth="1"/>
    <col min="15814" max="15815" width="21.7109375" style="10" customWidth="1"/>
    <col min="15816" max="15820" width="2.7109375" style="10" customWidth="1"/>
    <col min="15821" max="15821" width="3.85546875" style="10" customWidth="1"/>
    <col min="15822" max="15822" width="2.7109375" style="10" customWidth="1"/>
    <col min="15823" max="15823" width="3.42578125" style="10" customWidth="1"/>
    <col min="15824" max="15824" width="2.7109375" style="10" customWidth="1"/>
    <col min="15825" max="15825" width="3.85546875" style="10" customWidth="1"/>
    <col min="15826" max="15830" width="2.7109375" style="10" customWidth="1"/>
    <col min="15831" max="15831" width="3.42578125" style="10" customWidth="1"/>
    <col min="15832" max="15834" width="2.7109375" style="10" customWidth="1"/>
    <col min="15835" max="15835" width="3.42578125" style="10" customWidth="1"/>
    <col min="15836" max="15836" width="2.7109375" style="10" customWidth="1"/>
    <col min="15837" max="15837" width="3.28515625" style="10" customWidth="1"/>
    <col min="15838" max="15839" width="2.7109375" style="10" customWidth="1"/>
    <col min="15840" max="15840" width="9.5703125" style="10" customWidth="1"/>
    <col min="15841" max="15841" width="12.85546875" style="10" customWidth="1"/>
    <col min="15842" max="15843" width="10.7109375" style="10" customWidth="1"/>
    <col min="15844" max="15844" width="9.85546875" style="10" customWidth="1"/>
    <col min="15845" max="15845" width="10.5703125" style="10" customWidth="1"/>
    <col min="15846" max="15846" width="2" style="10" customWidth="1"/>
    <col min="15847" max="16066" width="11.42578125" style="10"/>
    <col min="16067" max="16067" width="2.7109375" style="10" customWidth="1"/>
    <col min="16068" max="16068" width="43.7109375" style="10" customWidth="1"/>
    <col min="16069" max="16069" width="25.7109375" style="10" customWidth="1"/>
    <col min="16070" max="16071" width="21.7109375" style="10" customWidth="1"/>
    <col min="16072" max="16076" width="2.7109375" style="10" customWidth="1"/>
    <col min="16077" max="16077" width="3.85546875" style="10" customWidth="1"/>
    <col min="16078" max="16078" width="2.7109375" style="10" customWidth="1"/>
    <col min="16079" max="16079" width="3.42578125" style="10" customWidth="1"/>
    <col min="16080" max="16080" width="2.7109375" style="10" customWidth="1"/>
    <col min="16081" max="16081" width="3.85546875" style="10" customWidth="1"/>
    <col min="16082" max="16086" width="2.7109375" style="10" customWidth="1"/>
    <col min="16087" max="16087" width="3.42578125" style="10" customWidth="1"/>
    <col min="16088" max="16090" width="2.7109375" style="10" customWidth="1"/>
    <col min="16091" max="16091" width="3.42578125" style="10" customWidth="1"/>
    <col min="16092" max="16092" width="2.7109375" style="10" customWidth="1"/>
    <col min="16093" max="16093" width="3.28515625" style="10" customWidth="1"/>
    <col min="16094" max="16095" width="2.7109375" style="10" customWidth="1"/>
    <col min="16096" max="16096" width="9.5703125" style="10" customWidth="1"/>
    <col min="16097" max="16097" width="12.85546875" style="10" customWidth="1"/>
    <col min="16098" max="16099" width="10.7109375" style="10" customWidth="1"/>
    <col min="16100" max="16100" width="9.85546875" style="10" customWidth="1"/>
    <col min="16101" max="16101" width="10.5703125" style="10" customWidth="1"/>
    <col min="16102" max="16102" width="2" style="10" customWidth="1"/>
    <col min="16103" max="16384" width="11.42578125" style="10"/>
  </cols>
  <sheetData>
    <row r="1" spans="1:13" ht="18.75" thickBot="1" x14ac:dyDescent="0.3">
      <c r="M1" s="11"/>
    </row>
    <row r="2" spans="1:13" ht="18.75" thickTop="1" x14ac:dyDescent="0.25">
      <c r="A2" s="19"/>
      <c r="B2" s="20"/>
      <c r="C2" s="20"/>
      <c r="D2" s="20"/>
      <c r="E2" s="20"/>
      <c r="F2" s="20"/>
      <c r="G2" s="26"/>
      <c r="H2" s="26"/>
      <c r="I2" s="26"/>
      <c r="J2" s="26"/>
      <c r="K2" s="26"/>
      <c r="L2" s="26"/>
      <c r="M2" s="21"/>
    </row>
    <row r="3" spans="1:13" x14ac:dyDescent="0.25">
      <c r="A3" s="12"/>
      <c r="B3" s="13"/>
      <c r="C3" s="13"/>
      <c r="D3" s="13"/>
      <c r="E3" s="13"/>
      <c r="F3" s="13"/>
      <c r="G3" s="27"/>
      <c r="H3" s="27"/>
      <c r="I3" s="27"/>
      <c r="J3" s="27"/>
      <c r="K3" s="27"/>
      <c r="L3" s="27"/>
      <c r="M3" s="14"/>
    </row>
    <row r="4" spans="1:13" x14ac:dyDescent="0.25">
      <c r="A4" s="12"/>
      <c r="B4" s="13"/>
      <c r="C4" s="13"/>
      <c r="D4" s="13"/>
      <c r="E4" s="13"/>
      <c r="F4" s="13"/>
      <c r="G4" s="27"/>
      <c r="H4" s="27"/>
      <c r="I4" s="27"/>
      <c r="J4" s="27"/>
      <c r="K4" s="27"/>
      <c r="L4" s="27"/>
      <c r="M4" s="14"/>
    </row>
    <row r="5" spans="1:13" x14ac:dyDescent="0.25">
      <c r="A5" s="12"/>
      <c r="B5" s="13"/>
      <c r="C5" s="13"/>
      <c r="D5" s="13"/>
      <c r="E5" s="13"/>
      <c r="F5" s="13"/>
      <c r="G5" s="27"/>
      <c r="H5" s="27"/>
      <c r="I5" s="27"/>
      <c r="J5" s="27"/>
      <c r="K5" s="27"/>
      <c r="L5" s="27"/>
      <c r="M5" s="14"/>
    </row>
    <row r="6" spans="1:13" x14ac:dyDescent="0.25">
      <c r="A6" s="12"/>
      <c r="B6" s="13"/>
      <c r="C6" s="13"/>
      <c r="D6" s="13"/>
      <c r="E6" s="13"/>
      <c r="F6" s="13"/>
      <c r="G6" s="27"/>
      <c r="H6" s="27"/>
      <c r="I6" s="27"/>
      <c r="J6" s="27"/>
      <c r="K6" s="27"/>
      <c r="L6" s="27"/>
      <c r="M6" s="14"/>
    </row>
    <row r="7" spans="1:13" x14ac:dyDescent="0.25">
      <c r="A7" s="12"/>
      <c r="B7" s="13"/>
      <c r="C7" s="13"/>
      <c r="D7" s="13"/>
      <c r="E7" s="13"/>
      <c r="F7" s="13"/>
      <c r="G7" s="27"/>
      <c r="H7" s="27"/>
      <c r="I7" s="27"/>
      <c r="J7" s="27"/>
      <c r="K7" s="27"/>
      <c r="L7" s="27"/>
      <c r="M7" s="14"/>
    </row>
    <row r="8" spans="1:13" x14ac:dyDescent="0.25">
      <c r="A8" s="12"/>
      <c r="B8" s="13"/>
      <c r="C8" s="13"/>
      <c r="D8" s="13"/>
      <c r="E8" s="13"/>
      <c r="F8" s="13"/>
      <c r="G8" s="27"/>
      <c r="H8" s="27"/>
      <c r="I8" s="27"/>
      <c r="J8" s="27"/>
      <c r="K8" s="27"/>
      <c r="L8" s="27"/>
      <c r="M8" s="14"/>
    </row>
    <row r="9" spans="1:13" ht="16.5" customHeight="1" x14ac:dyDescent="0.25">
      <c r="A9" s="12"/>
      <c r="B9" s="22"/>
      <c r="C9" s="22"/>
      <c r="D9" s="22"/>
      <c r="E9" s="22"/>
      <c r="F9" s="22"/>
      <c r="G9" s="28"/>
      <c r="H9" s="28"/>
      <c r="I9" s="28"/>
      <c r="J9" s="28"/>
      <c r="K9" s="28"/>
      <c r="L9" s="32" t="s">
        <v>215</v>
      </c>
      <c r="M9" s="23"/>
    </row>
    <row r="10" spans="1:13" x14ac:dyDescent="0.25">
      <c r="A10" s="12" t="s">
        <v>31</v>
      </c>
      <c r="B10" s="13"/>
      <c r="C10" s="13"/>
      <c r="D10" s="13"/>
      <c r="E10" s="13"/>
      <c r="F10" s="13"/>
      <c r="G10" s="27"/>
      <c r="H10" s="27"/>
      <c r="I10" s="27"/>
      <c r="J10" s="27"/>
      <c r="K10" s="27"/>
      <c r="L10" s="32" t="s">
        <v>216</v>
      </c>
      <c r="M10" s="14"/>
    </row>
    <row r="11" spans="1:13" x14ac:dyDescent="0.25">
      <c r="A11" s="12" t="s">
        <v>43</v>
      </c>
      <c r="B11" s="13"/>
      <c r="C11" s="13"/>
      <c r="D11" s="13"/>
      <c r="E11" s="13"/>
      <c r="F11" s="13"/>
      <c r="G11" s="27"/>
      <c r="H11" s="27"/>
      <c r="I11" s="27"/>
      <c r="J11" s="27"/>
      <c r="K11" s="27"/>
      <c r="L11" s="32" t="s">
        <v>217</v>
      </c>
      <c r="M11" s="14"/>
    </row>
    <row r="12" spans="1:13" ht="18.75" thickBot="1" x14ac:dyDescent="0.3">
      <c r="A12" s="24"/>
      <c r="B12" s="22"/>
      <c r="C12" s="22"/>
      <c r="D12" s="22"/>
      <c r="E12" s="22"/>
      <c r="F12" s="22"/>
      <c r="G12" s="28"/>
      <c r="H12" s="28"/>
      <c r="I12" s="28"/>
      <c r="J12" s="28"/>
      <c r="K12" s="28"/>
      <c r="L12" s="28"/>
      <c r="M12" s="23"/>
    </row>
    <row r="13" spans="1:13" ht="30.75" thickBot="1" x14ac:dyDescent="0.3">
      <c r="A13" s="15"/>
      <c r="B13" s="49" t="s">
        <v>16</v>
      </c>
      <c r="C13" s="288" t="s">
        <v>132</v>
      </c>
      <c r="D13" s="288"/>
      <c r="E13" s="288"/>
      <c r="F13" s="288"/>
      <c r="G13" s="288"/>
      <c r="H13" s="288"/>
      <c r="I13" s="288"/>
      <c r="J13" s="288"/>
      <c r="K13" s="288"/>
      <c r="L13" s="288"/>
      <c r="M13" s="288"/>
    </row>
    <row r="14" spans="1:13" ht="18" customHeight="1" x14ac:dyDescent="0.25">
      <c r="A14" s="15"/>
      <c r="B14" s="50" t="s">
        <v>17</v>
      </c>
      <c r="C14" s="289" t="s">
        <v>131</v>
      </c>
      <c r="D14" s="289"/>
      <c r="E14" s="289"/>
      <c r="F14" s="289"/>
      <c r="G14" s="289"/>
      <c r="H14" s="289"/>
      <c r="I14" s="289"/>
      <c r="J14" s="289"/>
      <c r="K14" s="289"/>
      <c r="L14" s="289"/>
      <c r="M14" s="289"/>
    </row>
    <row r="15" spans="1:13" x14ac:dyDescent="0.25">
      <c r="A15" s="15"/>
      <c r="M15" s="16"/>
    </row>
    <row r="16" spans="1:13" x14ac:dyDescent="0.25">
      <c r="A16" s="15"/>
      <c r="M16" s="16"/>
    </row>
    <row r="17" spans="1:13" ht="18" customHeight="1" x14ac:dyDescent="0.25">
      <c r="A17" s="17"/>
      <c r="B17" s="299" t="s">
        <v>20</v>
      </c>
      <c r="C17" s="301" t="s">
        <v>21</v>
      </c>
      <c r="D17" s="303" t="s">
        <v>18</v>
      </c>
      <c r="E17" s="303" t="s">
        <v>19</v>
      </c>
      <c r="F17" s="297" t="s">
        <v>35</v>
      </c>
      <c r="G17" s="295" t="s">
        <v>36</v>
      </c>
      <c r="H17" s="297" t="s">
        <v>40</v>
      </c>
      <c r="I17" s="297" t="s">
        <v>41</v>
      </c>
      <c r="J17" s="194"/>
      <c r="K17" s="297" t="s">
        <v>32</v>
      </c>
      <c r="L17" s="297" t="s">
        <v>33</v>
      </c>
      <c r="M17" s="18"/>
    </row>
    <row r="18" spans="1:13" ht="54.75" customHeight="1" thickBot="1" x14ac:dyDescent="0.3">
      <c r="A18" s="17"/>
      <c r="B18" s="300"/>
      <c r="C18" s="302"/>
      <c r="D18" s="304"/>
      <c r="E18" s="304"/>
      <c r="F18" s="298"/>
      <c r="G18" s="296"/>
      <c r="H18" s="298" t="s">
        <v>34</v>
      </c>
      <c r="I18" s="298"/>
      <c r="J18" s="195"/>
      <c r="K18" s="298"/>
      <c r="L18" s="298"/>
      <c r="M18" s="18"/>
    </row>
    <row r="19" spans="1:13" ht="54.75" customHeight="1" x14ac:dyDescent="0.25">
      <c r="B19" s="293" t="s">
        <v>133</v>
      </c>
      <c r="C19" s="290" t="s">
        <v>134</v>
      </c>
      <c r="D19" s="65" t="s">
        <v>22</v>
      </c>
      <c r="E19" s="291" t="s">
        <v>278</v>
      </c>
      <c r="F19" s="159">
        <v>42597</v>
      </c>
      <c r="G19" s="159">
        <v>42735</v>
      </c>
      <c r="H19" s="160">
        <v>0</v>
      </c>
      <c r="I19" s="160">
        <v>0.3</v>
      </c>
      <c r="J19" s="309">
        <v>0.2</v>
      </c>
      <c r="K19" s="161" t="s">
        <v>242</v>
      </c>
      <c r="L19" s="162" t="s">
        <v>243</v>
      </c>
      <c r="M19" s="61"/>
    </row>
    <row r="20" spans="1:13" ht="31.5" x14ac:dyDescent="0.25">
      <c r="B20" s="294"/>
      <c r="C20" s="253"/>
      <c r="D20" s="66" t="s">
        <v>27</v>
      </c>
      <c r="E20" s="292"/>
      <c r="F20" s="159">
        <v>42536</v>
      </c>
      <c r="G20" s="159">
        <v>42597</v>
      </c>
      <c r="H20" s="160">
        <v>0</v>
      </c>
      <c r="I20" s="160">
        <v>0.3</v>
      </c>
      <c r="J20" s="310"/>
      <c r="K20" s="163" t="s">
        <v>242</v>
      </c>
      <c r="L20" s="164" t="s">
        <v>249</v>
      </c>
      <c r="M20" s="61"/>
    </row>
    <row r="21" spans="1:13" ht="47.25" x14ac:dyDescent="0.25">
      <c r="B21" s="294"/>
      <c r="C21" s="253"/>
      <c r="D21" s="66" t="s">
        <v>28</v>
      </c>
      <c r="E21" s="292"/>
      <c r="F21" s="165">
        <v>42705</v>
      </c>
      <c r="G21" s="165">
        <v>42766</v>
      </c>
      <c r="H21" s="166">
        <v>0</v>
      </c>
      <c r="I21" s="166">
        <v>0</v>
      </c>
      <c r="J21" s="310"/>
      <c r="K21" s="167" t="s">
        <v>242</v>
      </c>
      <c r="L21" s="164" t="s">
        <v>250</v>
      </c>
      <c r="M21" s="61"/>
    </row>
    <row r="22" spans="1:13" ht="110.25" x14ac:dyDescent="0.25">
      <c r="B22" s="252" t="s">
        <v>38</v>
      </c>
      <c r="C22" s="253" t="s">
        <v>37</v>
      </c>
      <c r="D22" s="67" t="s">
        <v>135</v>
      </c>
      <c r="E22" s="68" t="s">
        <v>136</v>
      </c>
      <c r="F22" s="168">
        <v>42370</v>
      </c>
      <c r="G22" s="169">
        <v>42735</v>
      </c>
      <c r="H22" s="170">
        <v>0.67</v>
      </c>
      <c r="I22" s="170">
        <v>0.67</v>
      </c>
      <c r="J22" s="311">
        <v>0.63</v>
      </c>
      <c r="K22" s="163" t="s">
        <v>242</v>
      </c>
      <c r="L22" s="163"/>
      <c r="M22" s="61"/>
    </row>
    <row r="23" spans="1:13" ht="63" x14ac:dyDescent="0.25">
      <c r="B23" s="252"/>
      <c r="C23" s="253"/>
      <c r="D23" s="69" t="s">
        <v>137</v>
      </c>
      <c r="E23" s="70" t="s">
        <v>138</v>
      </c>
      <c r="F23" s="171">
        <v>42370</v>
      </c>
      <c r="G23" s="171">
        <v>42705</v>
      </c>
      <c r="H23" s="172">
        <f>(0.666666666666667)</f>
        <v>0.66666666666666696</v>
      </c>
      <c r="I23" s="172">
        <f>(0.666666666666667)</f>
        <v>0.66666666666666696</v>
      </c>
      <c r="J23" s="252"/>
      <c r="K23" s="163" t="s">
        <v>242</v>
      </c>
      <c r="L23" s="173" t="s">
        <v>358</v>
      </c>
      <c r="M23" s="61"/>
    </row>
    <row r="24" spans="1:13" ht="81.75" customHeight="1" x14ac:dyDescent="0.25">
      <c r="B24" s="252"/>
      <c r="C24" s="253"/>
      <c r="D24" s="69" t="s">
        <v>233</v>
      </c>
      <c r="E24" s="70" t="s">
        <v>234</v>
      </c>
      <c r="F24" s="168">
        <v>42370</v>
      </c>
      <c r="G24" s="169">
        <v>42735</v>
      </c>
      <c r="H24" s="174">
        <v>0.67</v>
      </c>
      <c r="I24" s="174">
        <v>0.67</v>
      </c>
      <c r="J24" s="252"/>
      <c r="K24" s="163" t="s">
        <v>242</v>
      </c>
      <c r="L24" s="164" t="s">
        <v>251</v>
      </c>
      <c r="M24" s="61"/>
    </row>
    <row r="25" spans="1:13" ht="63" x14ac:dyDescent="0.25">
      <c r="B25" s="252"/>
      <c r="C25" s="253"/>
      <c r="D25" s="69" t="s">
        <v>139</v>
      </c>
      <c r="E25" s="71" t="s">
        <v>138</v>
      </c>
      <c r="F25" s="171">
        <v>42370</v>
      </c>
      <c r="G25" s="171">
        <v>42705</v>
      </c>
      <c r="H25" s="172">
        <f>(0.666666666666667)</f>
        <v>0.66666666666666696</v>
      </c>
      <c r="I25" s="172">
        <f>(0.666666666666667)</f>
        <v>0.66666666666666696</v>
      </c>
      <c r="J25" s="252"/>
      <c r="K25" s="163" t="s">
        <v>242</v>
      </c>
      <c r="L25" s="173" t="s">
        <v>359</v>
      </c>
      <c r="M25" s="61"/>
    </row>
    <row r="26" spans="1:13" ht="96.75" customHeight="1" x14ac:dyDescent="0.25">
      <c r="B26" s="252"/>
      <c r="C26" s="253"/>
      <c r="D26" s="66" t="s">
        <v>140</v>
      </c>
      <c r="E26" s="64" t="s">
        <v>141</v>
      </c>
      <c r="F26" s="168">
        <v>42522</v>
      </c>
      <c r="G26" s="168">
        <v>42735</v>
      </c>
      <c r="H26" s="175">
        <v>0.5</v>
      </c>
      <c r="I26" s="175">
        <v>0.5</v>
      </c>
      <c r="J26" s="252"/>
      <c r="K26" s="163" t="s">
        <v>377</v>
      </c>
      <c r="L26" s="176" t="s">
        <v>252</v>
      </c>
      <c r="M26" s="61"/>
    </row>
    <row r="27" spans="1:13" ht="78.75" x14ac:dyDescent="0.25">
      <c r="B27" s="72" t="s">
        <v>29</v>
      </c>
      <c r="C27" s="73" t="s">
        <v>142</v>
      </c>
      <c r="D27" s="65" t="s">
        <v>143</v>
      </c>
      <c r="E27" s="74" t="s">
        <v>144</v>
      </c>
      <c r="F27" s="168">
        <v>42370</v>
      </c>
      <c r="G27" s="168">
        <v>42551</v>
      </c>
      <c r="H27" s="175">
        <v>0.67</v>
      </c>
      <c r="I27" s="175">
        <v>0.67</v>
      </c>
      <c r="J27" s="197">
        <v>0.67</v>
      </c>
      <c r="K27" s="177" t="s">
        <v>338</v>
      </c>
      <c r="L27" s="176" t="s">
        <v>253</v>
      </c>
      <c r="M27" s="61"/>
    </row>
    <row r="28" spans="1:13" ht="110.25" x14ac:dyDescent="0.25">
      <c r="B28" s="254" t="s">
        <v>23</v>
      </c>
      <c r="C28" s="75" t="s">
        <v>145</v>
      </c>
      <c r="D28" s="67" t="s">
        <v>146</v>
      </c>
      <c r="E28" s="64" t="s">
        <v>141</v>
      </c>
      <c r="F28" s="168">
        <v>42461</v>
      </c>
      <c r="G28" s="168">
        <v>42490</v>
      </c>
      <c r="H28" s="175">
        <v>1</v>
      </c>
      <c r="I28" s="175">
        <v>1</v>
      </c>
      <c r="J28" s="312">
        <v>1</v>
      </c>
      <c r="K28" s="177" t="s">
        <v>339</v>
      </c>
      <c r="L28" s="163" t="s">
        <v>242</v>
      </c>
      <c r="M28" s="61"/>
    </row>
    <row r="29" spans="1:13" ht="47.25" x14ac:dyDescent="0.25">
      <c r="B29" s="255"/>
      <c r="C29" s="75" t="s">
        <v>147</v>
      </c>
      <c r="D29" s="75" t="s">
        <v>147</v>
      </c>
      <c r="E29" s="64" t="s">
        <v>245</v>
      </c>
      <c r="F29" s="171">
        <v>42370</v>
      </c>
      <c r="G29" s="171">
        <v>42705</v>
      </c>
      <c r="H29" s="63">
        <v>1</v>
      </c>
      <c r="I29" s="172">
        <v>1</v>
      </c>
      <c r="J29" s="255"/>
      <c r="K29" s="70" t="s">
        <v>242</v>
      </c>
      <c r="L29" s="157" t="s">
        <v>246</v>
      </c>
      <c r="M29" s="61"/>
    </row>
    <row r="30" spans="1:13" ht="96.75" customHeight="1" x14ac:dyDescent="0.25">
      <c r="B30" s="76" t="s">
        <v>24</v>
      </c>
      <c r="C30" s="77" t="s">
        <v>148</v>
      </c>
      <c r="D30" s="67" t="s">
        <v>149</v>
      </c>
      <c r="E30" s="68" t="s">
        <v>150</v>
      </c>
      <c r="F30" s="178">
        <v>42005</v>
      </c>
      <c r="G30" s="169">
        <v>42369</v>
      </c>
      <c r="H30" s="179">
        <v>758</v>
      </c>
      <c r="I30" s="170">
        <v>0.67</v>
      </c>
      <c r="J30" s="198">
        <v>0.67</v>
      </c>
      <c r="K30" s="60" t="s">
        <v>242</v>
      </c>
      <c r="L30" s="157" t="s">
        <v>313</v>
      </c>
      <c r="M30" s="61"/>
    </row>
    <row r="31" spans="1:13" ht="31.5" x14ac:dyDescent="0.25">
      <c r="B31" s="259" t="s">
        <v>25</v>
      </c>
      <c r="C31" s="256" t="s">
        <v>30</v>
      </c>
      <c r="D31" s="69" t="s">
        <v>151</v>
      </c>
      <c r="E31" s="70" t="s">
        <v>152</v>
      </c>
      <c r="F31" s="178">
        <v>42491</v>
      </c>
      <c r="G31" s="178">
        <v>42735</v>
      </c>
      <c r="H31" s="180">
        <v>0.6</v>
      </c>
      <c r="I31" s="175">
        <v>0.6</v>
      </c>
      <c r="J31" s="313">
        <v>0.61</v>
      </c>
      <c r="K31" s="70" t="s">
        <v>242</v>
      </c>
      <c r="L31" s="157"/>
      <c r="M31" s="61"/>
    </row>
    <row r="32" spans="1:13" ht="94.5" x14ac:dyDescent="0.25">
      <c r="B32" s="259"/>
      <c r="C32" s="256"/>
      <c r="D32" s="69" t="s">
        <v>153</v>
      </c>
      <c r="E32" s="70" t="s">
        <v>244</v>
      </c>
      <c r="F32" s="178">
        <v>42370</v>
      </c>
      <c r="G32" s="178">
        <v>42735</v>
      </c>
      <c r="H32" s="175">
        <v>0.67</v>
      </c>
      <c r="I32" s="175">
        <v>0.67</v>
      </c>
      <c r="J32" s="259"/>
      <c r="K32" s="70" t="s">
        <v>340</v>
      </c>
      <c r="L32" s="157" t="s">
        <v>378</v>
      </c>
      <c r="M32" s="61"/>
    </row>
    <row r="33" spans="2:13" ht="110.25" x14ac:dyDescent="0.25">
      <c r="B33" s="259"/>
      <c r="C33" s="256"/>
      <c r="D33" s="69" t="s">
        <v>154</v>
      </c>
      <c r="E33" s="70" t="s">
        <v>155</v>
      </c>
      <c r="F33" s="178">
        <v>42370</v>
      </c>
      <c r="G33" s="178">
        <v>42735</v>
      </c>
      <c r="H33" s="175">
        <v>0.5</v>
      </c>
      <c r="I33" s="175">
        <v>0.5</v>
      </c>
      <c r="J33" s="259"/>
      <c r="K33" s="70" t="s">
        <v>242</v>
      </c>
      <c r="L33" s="181" t="s">
        <v>337</v>
      </c>
      <c r="M33" s="61"/>
    </row>
    <row r="34" spans="2:13" ht="110.25" x14ac:dyDescent="0.25">
      <c r="B34" s="259"/>
      <c r="C34" s="67" t="s">
        <v>156</v>
      </c>
      <c r="D34" s="67" t="s">
        <v>157</v>
      </c>
      <c r="E34" s="68" t="s">
        <v>158</v>
      </c>
      <c r="F34" s="168">
        <v>42493</v>
      </c>
      <c r="G34" s="169">
        <v>42735</v>
      </c>
      <c r="H34" s="182">
        <v>4</v>
      </c>
      <c r="I34" s="170">
        <v>0.67</v>
      </c>
      <c r="J34" s="259"/>
      <c r="K34" s="179" t="s">
        <v>242</v>
      </c>
      <c r="L34" s="157" t="s">
        <v>314</v>
      </c>
      <c r="M34" s="61"/>
    </row>
    <row r="35" spans="2:13" ht="97.5" customHeight="1" x14ac:dyDescent="0.25">
      <c r="B35" s="153" t="s">
        <v>160</v>
      </c>
      <c r="C35" s="158" t="s">
        <v>161</v>
      </c>
      <c r="D35" s="69" t="s">
        <v>379</v>
      </c>
      <c r="E35" s="68" t="s">
        <v>159</v>
      </c>
      <c r="F35" s="168">
        <v>42370</v>
      </c>
      <c r="G35" s="168">
        <v>42735</v>
      </c>
      <c r="H35" s="183">
        <v>10.050000000000001</v>
      </c>
      <c r="I35" s="175">
        <v>0.67</v>
      </c>
      <c r="J35" s="175">
        <v>0.67</v>
      </c>
      <c r="K35" s="70" t="s">
        <v>242</v>
      </c>
      <c r="L35" s="157"/>
      <c r="M35" s="61"/>
    </row>
    <row r="36" spans="2:13" ht="78.75" x14ac:dyDescent="0.25">
      <c r="B36" s="78" t="s">
        <v>162</v>
      </c>
      <c r="C36" s="67" t="s">
        <v>163</v>
      </c>
      <c r="D36" s="67" t="s">
        <v>149</v>
      </c>
      <c r="E36" s="68" t="s">
        <v>164</v>
      </c>
      <c r="F36" s="178">
        <v>42005</v>
      </c>
      <c r="G36" s="169">
        <v>42369</v>
      </c>
      <c r="H36" s="179">
        <v>758</v>
      </c>
      <c r="I36" s="170">
        <v>0.67</v>
      </c>
      <c r="J36" s="170">
        <v>0.67</v>
      </c>
      <c r="K36" s="60" t="s">
        <v>242</v>
      </c>
      <c r="L36" s="157" t="s">
        <v>313</v>
      </c>
      <c r="M36" s="61"/>
    </row>
    <row r="37" spans="2:13" ht="89.25" customHeight="1" x14ac:dyDescent="0.25">
      <c r="B37" s="281" t="s">
        <v>165</v>
      </c>
      <c r="C37" s="69" t="s">
        <v>247</v>
      </c>
      <c r="D37" s="69" t="s">
        <v>166</v>
      </c>
      <c r="E37" s="277" t="s">
        <v>167</v>
      </c>
      <c r="F37" s="171">
        <v>42461</v>
      </c>
      <c r="G37" s="171">
        <v>42705</v>
      </c>
      <c r="H37" s="172">
        <v>0.7</v>
      </c>
      <c r="I37" s="172">
        <v>0.7</v>
      </c>
      <c r="J37" s="314">
        <v>0.68</v>
      </c>
      <c r="K37" s="177" t="s">
        <v>360</v>
      </c>
      <c r="L37" s="177"/>
      <c r="M37" s="61"/>
    </row>
    <row r="38" spans="2:13" ht="63" x14ac:dyDescent="0.25">
      <c r="B38" s="282"/>
      <c r="C38" s="151" t="s">
        <v>168</v>
      </c>
      <c r="D38" s="152" t="s">
        <v>169</v>
      </c>
      <c r="E38" s="278"/>
      <c r="F38" s="171">
        <v>42370</v>
      </c>
      <c r="G38" s="171">
        <v>42705</v>
      </c>
      <c r="H38" s="172">
        <f>(0.666666666666667)</f>
        <v>0.66666666666666696</v>
      </c>
      <c r="I38" s="172">
        <f>(0.666666666666667)</f>
        <v>0.66666666666666696</v>
      </c>
      <c r="J38" s="315"/>
      <c r="K38" s="60" t="s">
        <v>242</v>
      </c>
      <c r="L38" s="70" t="s">
        <v>375</v>
      </c>
      <c r="M38" s="61"/>
    </row>
    <row r="39" spans="2:13" ht="63" x14ac:dyDescent="0.25">
      <c r="B39" s="247" t="s">
        <v>170</v>
      </c>
      <c r="C39" s="250" t="s">
        <v>171</v>
      </c>
      <c r="D39" s="69" t="s">
        <v>172</v>
      </c>
      <c r="E39" s="278"/>
      <c r="F39" s="171">
        <v>42370</v>
      </c>
      <c r="G39" s="171">
        <v>42705</v>
      </c>
      <c r="H39" s="184">
        <v>0.66666666666666663</v>
      </c>
      <c r="I39" s="184">
        <v>0.66666666666666663</v>
      </c>
      <c r="J39" s="308">
        <v>0.67</v>
      </c>
      <c r="K39" s="60" t="s">
        <v>242</v>
      </c>
      <c r="L39" s="70" t="s">
        <v>374</v>
      </c>
      <c r="M39" s="61"/>
    </row>
    <row r="40" spans="2:13" ht="47.25" x14ac:dyDescent="0.25">
      <c r="B40" s="248"/>
      <c r="C40" s="280"/>
      <c r="D40" s="69" t="s">
        <v>173</v>
      </c>
      <c r="E40" s="278"/>
      <c r="F40" s="171">
        <v>42370</v>
      </c>
      <c r="G40" s="171">
        <v>42705</v>
      </c>
      <c r="H40" s="184">
        <v>0.66666666666666663</v>
      </c>
      <c r="I40" s="184">
        <v>0.66666666666666663</v>
      </c>
      <c r="J40" s="248"/>
      <c r="K40" s="60" t="s">
        <v>242</v>
      </c>
      <c r="L40" s="70" t="s">
        <v>373</v>
      </c>
      <c r="M40" s="61"/>
    </row>
    <row r="41" spans="2:13" ht="63" x14ac:dyDescent="0.25">
      <c r="B41" s="248"/>
      <c r="C41" s="280"/>
      <c r="D41" s="69" t="s">
        <v>174</v>
      </c>
      <c r="E41" s="278"/>
      <c r="F41" s="171">
        <v>42370</v>
      </c>
      <c r="G41" s="171">
        <v>42705</v>
      </c>
      <c r="H41" s="184">
        <v>0.66666666666666663</v>
      </c>
      <c r="I41" s="184">
        <v>0.66666666666666663</v>
      </c>
      <c r="J41" s="248"/>
      <c r="K41" s="60" t="s">
        <v>242</v>
      </c>
      <c r="L41" s="70" t="s">
        <v>372</v>
      </c>
      <c r="M41" s="61"/>
    </row>
    <row r="42" spans="2:13" ht="63" x14ac:dyDescent="0.25">
      <c r="B42" s="248"/>
      <c r="C42" s="280"/>
      <c r="D42" s="69" t="s">
        <v>175</v>
      </c>
      <c r="E42" s="278"/>
      <c r="F42" s="171">
        <v>42370</v>
      </c>
      <c r="G42" s="171">
        <v>42705</v>
      </c>
      <c r="H42" s="184">
        <v>0.66666666666666663</v>
      </c>
      <c r="I42" s="184">
        <v>0.66666666666666663</v>
      </c>
      <c r="J42" s="248"/>
      <c r="K42" s="60" t="s">
        <v>242</v>
      </c>
      <c r="L42" s="70" t="s">
        <v>371</v>
      </c>
      <c r="M42" s="61"/>
    </row>
    <row r="43" spans="2:13" ht="144" customHeight="1" x14ac:dyDescent="0.25">
      <c r="B43" s="249"/>
      <c r="C43" s="251"/>
      <c r="D43" s="69" t="s">
        <v>176</v>
      </c>
      <c r="E43" s="278"/>
      <c r="F43" s="171">
        <v>42370</v>
      </c>
      <c r="G43" s="171">
        <v>42705</v>
      </c>
      <c r="H43" s="184">
        <v>0.66666666666666663</v>
      </c>
      <c r="I43" s="184">
        <v>0.66666666666666663</v>
      </c>
      <c r="J43" s="249"/>
      <c r="K43" s="60" t="s">
        <v>242</v>
      </c>
      <c r="L43" s="70" t="s">
        <v>370</v>
      </c>
      <c r="M43" s="61"/>
    </row>
    <row r="44" spans="2:13" ht="78.75" x14ac:dyDescent="0.25">
      <c r="B44" s="260" t="s">
        <v>279</v>
      </c>
      <c r="C44" s="262" t="s">
        <v>177</v>
      </c>
      <c r="D44" s="69" t="s">
        <v>178</v>
      </c>
      <c r="E44" s="277" t="s">
        <v>179</v>
      </c>
      <c r="F44" s="171">
        <v>42370</v>
      </c>
      <c r="G44" s="171">
        <v>42705</v>
      </c>
      <c r="H44" s="63">
        <v>0.6</v>
      </c>
      <c r="I44" s="172">
        <v>0.67</v>
      </c>
      <c r="J44" s="307">
        <v>0.67</v>
      </c>
      <c r="K44" s="177" t="s">
        <v>361</v>
      </c>
      <c r="L44" s="180"/>
      <c r="M44" s="61"/>
    </row>
    <row r="45" spans="2:13" ht="102" customHeight="1" x14ac:dyDescent="0.25">
      <c r="B45" s="261"/>
      <c r="C45" s="263"/>
      <c r="D45" s="69" t="s">
        <v>180</v>
      </c>
      <c r="E45" s="278"/>
      <c r="F45" s="171">
        <v>42370</v>
      </c>
      <c r="G45" s="171">
        <v>42705</v>
      </c>
      <c r="H45" s="63">
        <v>0.6</v>
      </c>
      <c r="I45" s="184">
        <v>0.67</v>
      </c>
      <c r="J45" s="261"/>
      <c r="K45" s="179" t="s">
        <v>376</v>
      </c>
      <c r="L45" s="70" t="s">
        <v>242</v>
      </c>
      <c r="M45" s="61"/>
    </row>
    <row r="46" spans="2:13" ht="126" x14ac:dyDescent="0.25">
      <c r="B46" s="257" t="s">
        <v>181</v>
      </c>
      <c r="C46" s="69" t="s">
        <v>182</v>
      </c>
      <c r="D46" s="79" t="s">
        <v>183</v>
      </c>
      <c r="E46" s="283" t="s">
        <v>184</v>
      </c>
      <c r="F46" s="171">
        <v>42370</v>
      </c>
      <c r="G46" s="171">
        <v>42705</v>
      </c>
      <c r="H46" s="172">
        <f>(0.666666666666667)</f>
        <v>0.66666666666666696</v>
      </c>
      <c r="I46" s="172">
        <f>(0.666666666666667)</f>
        <v>0.66666666666666696</v>
      </c>
      <c r="J46" s="316">
        <v>0.67</v>
      </c>
      <c r="K46" s="60" t="s">
        <v>242</v>
      </c>
      <c r="L46" s="173" t="s">
        <v>362</v>
      </c>
      <c r="M46" s="61"/>
    </row>
    <row r="47" spans="2:13" ht="63" x14ac:dyDescent="0.25">
      <c r="B47" s="258"/>
      <c r="C47" s="69" t="s">
        <v>185</v>
      </c>
      <c r="D47" s="79" t="s">
        <v>186</v>
      </c>
      <c r="E47" s="284"/>
      <c r="F47" s="171">
        <v>42370</v>
      </c>
      <c r="G47" s="171">
        <v>42705</v>
      </c>
      <c r="H47" s="174">
        <v>0.67</v>
      </c>
      <c r="I47" s="174">
        <v>0.67</v>
      </c>
      <c r="J47" s="258"/>
      <c r="K47" s="60" t="s">
        <v>242</v>
      </c>
      <c r="L47" s="70" t="s">
        <v>242</v>
      </c>
      <c r="M47" s="61"/>
    </row>
    <row r="48" spans="2:13" ht="43.5" customHeight="1" x14ac:dyDescent="0.25">
      <c r="B48" s="257" t="s">
        <v>187</v>
      </c>
      <c r="C48" s="262" t="s">
        <v>188</v>
      </c>
      <c r="D48" s="285" t="s">
        <v>189</v>
      </c>
      <c r="E48" s="80" t="s">
        <v>190</v>
      </c>
      <c r="F48" s="171">
        <v>42370</v>
      </c>
      <c r="G48" s="171">
        <v>42705</v>
      </c>
      <c r="H48" s="185"/>
      <c r="I48" s="172">
        <f>(0.666666666666667)</f>
        <v>0.66666666666666696</v>
      </c>
      <c r="J48" s="316">
        <v>0.67</v>
      </c>
      <c r="K48" s="60" t="s">
        <v>242</v>
      </c>
      <c r="L48" s="173" t="s">
        <v>363</v>
      </c>
      <c r="M48" s="61"/>
    </row>
    <row r="49" spans="2:13" ht="47.25" x14ac:dyDescent="0.25">
      <c r="B49" s="258"/>
      <c r="C49" s="263"/>
      <c r="D49" s="286"/>
      <c r="E49" s="81" t="s">
        <v>191</v>
      </c>
      <c r="F49" s="171">
        <v>42370</v>
      </c>
      <c r="G49" s="171">
        <v>42705</v>
      </c>
      <c r="H49" s="185"/>
      <c r="I49" s="172">
        <f>(0.666666666666667)</f>
        <v>0.66666666666666696</v>
      </c>
      <c r="J49" s="258"/>
      <c r="K49" s="60" t="s">
        <v>242</v>
      </c>
      <c r="L49" s="70" t="s">
        <v>242</v>
      </c>
      <c r="M49" s="61"/>
    </row>
    <row r="50" spans="2:13" ht="105.75" customHeight="1" x14ac:dyDescent="0.25">
      <c r="B50" s="268" t="s">
        <v>192</v>
      </c>
      <c r="C50" s="69" t="s">
        <v>193</v>
      </c>
      <c r="D50" s="69" t="s">
        <v>194</v>
      </c>
      <c r="E50" s="277" t="s">
        <v>195</v>
      </c>
      <c r="F50" s="62">
        <v>42370</v>
      </c>
      <c r="G50" s="62">
        <v>42459</v>
      </c>
      <c r="H50" s="179" t="s">
        <v>323</v>
      </c>
      <c r="I50" s="170">
        <v>1</v>
      </c>
      <c r="J50" s="268">
        <v>1</v>
      </c>
      <c r="K50" s="179" t="s">
        <v>324</v>
      </c>
      <c r="L50" s="179" t="s">
        <v>325</v>
      </c>
      <c r="M50" s="61"/>
    </row>
    <row r="51" spans="2:13" ht="162" customHeight="1" x14ac:dyDescent="0.25">
      <c r="B51" s="269"/>
      <c r="C51" s="69" t="s">
        <v>196</v>
      </c>
      <c r="D51" s="69" t="s">
        <v>197</v>
      </c>
      <c r="E51" s="279"/>
      <c r="F51" s="62">
        <v>42459</v>
      </c>
      <c r="G51" s="62">
        <v>42735</v>
      </c>
      <c r="H51" s="170" t="s">
        <v>326</v>
      </c>
      <c r="I51" s="170">
        <v>1</v>
      </c>
      <c r="J51" s="269"/>
      <c r="K51" s="179"/>
      <c r="L51" s="179" t="s">
        <v>327</v>
      </c>
      <c r="M51" s="61"/>
    </row>
    <row r="52" spans="2:13" ht="87" customHeight="1" x14ac:dyDescent="0.25">
      <c r="B52" s="78" t="s">
        <v>198</v>
      </c>
      <c r="C52" s="69" t="s">
        <v>199</v>
      </c>
      <c r="D52" s="69" t="s">
        <v>200</v>
      </c>
      <c r="E52" s="82" t="s">
        <v>201</v>
      </c>
      <c r="F52" s="62">
        <v>42370</v>
      </c>
      <c r="G52" s="62">
        <v>42735</v>
      </c>
      <c r="H52" s="179" t="s">
        <v>328</v>
      </c>
      <c r="I52" s="170">
        <v>0.67</v>
      </c>
      <c r="J52" s="170">
        <v>0.67</v>
      </c>
      <c r="K52" s="179" t="s">
        <v>329</v>
      </c>
      <c r="L52" s="179"/>
      <c r="M52" s="61"/>
    </row>
    <row r="53" spans="2:13" ht="72.75" customHeight="1" x14ac:dyDescent="0.25">
      <c r="B53" s="287" t="s">
        <v>202</v>
      </c>
      <c r="C53" s="270" t="s">
        <v>203</v>
      </c>
      <c r="D53" s="69" t="s">
        <v>204</v>
      </c>
      <c r="E53" s="70" t="s">
        <v>205</v>
      </c>
      <c r="F53" s="62">
        <v>42370</v>
      </c>
      <c r="G53" s="62">
        <v>42735</v>
      </c>
      <c r="H53" s="179" t="s">
        <v>330</v>
      </c>
      <c r="I53" s="170">
        <v>1</v>
      </c>
      <c r="J53" s="317">
        <v>0.95</v>
      </c>
      <c r="K53" s="179" t="s">
        <v>331</v>
      </c>
      <c r="L53" s="179"/>
      <c r="M53" s="61"/>
    </row>
    <row r="54" spans="2:13" ht="78.75" x14ac:dyDescent="0.25">
      <c r="B54" s="287"/>
      <c r="C54" s="270"/>
      <c r="D54" s="69" t="s">
        <v>206</v>
      </c>
      <c r="E54" s="70" t="s">
        <v>205</v>
      </c>
      <c r="F54" s="62">
        <v>42370</v>
      </c>
      <c r="G54" s="62">
        <v>42735</v>
      </c>
      <c r="H54" s="179" t="s">
        <v>332</v>
      </c>
      <c r="I54" s="170">
        <v>1</v>
      </c>
      <c r="J54" s="287"/>
      <c r="K54" s="179" t="s">
        <v>333</v>
      </c>
      <c r="L54" s="179"/>
      <c r="M54" s="61"/>
    </row>
    <row r="55" spans="2:13" ht="126" x14ac:dyDescent="0.25">
      <c r="B55" s="287"/>
      <c r="C55" s="270"/>
      <c r="D55" s="69" t="s">
        <v>207</v>
      </c>
      <c r="E55" s="70" t="s">
        <v>208</v>
      </c>
      <c r="F55" s="62">
        <v>42502</v>
      </c>
      <c r="G55" s="62">
        <v>42503</v>
      </c>
      <c r="H55" s="179" t="s">
        <v>334</v>
      </c>
      <c r="I55" s="170">
        <v>1</v>
      </c>
      <c r="J55" s="287"/>
      <c r="K55" s="179" t="s">
        <v>335</v>
      </c>
      <c r="L55" s="179"/>
      <c r="M55" s="61"/>
    </row>
    <row r="56" spans="2:13" ht="47.25" x14ac:dyDescent="0.25">
      <c r="B56" s="260"/>
      <c r="C56" s="262"/>
      <c r="D56" s="83" t="s">
        <v>209</v>
      </c>
      <c r="E56" s="84" t="s">
        <v>210</v>
      </c>
      <c r="F56" s="62">
        <v>42370</v>
      </c>
      <c r="G56" s="62">
        <v>42735</v>
      </c>
      <c r="H56" s="179">
        <f>7+63+3+45</f>
        <v>118</v>
      </c>
      <c r="I56" s="170">
        <v>0.79</v>
      </c>
      <c r="J56" s="260"/>
      <c r="K56" s="179" t="s">
        <v>336</v>
      </c>
      <c r="L56" s="179"/>
      <c r="M56" s="61"/>
    </row>
    <row r="57" spans="2:13" ht="78.75" x14ac:dyDescent="0.25">
      <c r="B57" s="271" t="s">
        <v>44</v>
      </c>
      <c r="C57" s="85" t="s">
        <v>211</v>
      </c>
      <c r="D57" s="86" t="s">
        <v>212</v>
      </c>
      <c r="E57" s="70" t="s">
        <v>244</v>
      </c>
      <c r="F57" s="62">
        <v>42370</v>
      </c>
      <c r="G57" s="62">
        <v>42735</v>
      </c>
      <c r="H57" s="63">
        <v>1</v>
      </c>
      <c r="I57" s="63">
        <v>1</v>
      </c>
      <c r="J57" s="318">
        <v>0.83</v>
      </c>
      <c r="K57" s="70" t="s">
        <v>341</v>
      </c>
      <c r="L57" s="181" t="s">
        <v>257</v>
      </c>
      <c r="M57" s="61"/>
    </row>
    <row r="58" spans="2:13" ht="78.75" x14ac:dyDescent="0.25">
      <c r="B58" s="272"/>
      <c r="C58" s="85" t="s">
        <v>49</v>
      </c>
      <c r="D58" s="85" t="s">
        <v>254</v>
      </c>
      <c r="E58" s="70" t="s">
        <v>244</v>
      </c>
      <c r="F58" s="62">
        <v>42370</v>
      </c>
      <c r="G58" s="62">
        <v>42735</v>
      </c>
      <c r="H58" s="63">
        <v>0.67</v>
      </c>
      <c r="I58" s="186">
        <v>0.67</v>
      </c>
      <c r="J58" s="272"/>
      <c r="K58" s="70" t="s">
        <v>342</v>
      </c>
      <c r="L58" s="70" t="s">
        <v>242</v>
      </c>
      <c r="M58" s="61"/>
    </row>
    <row r="59" spans="2:13" ht="74.25" customHeight="1" x14ac:dyDescent="0.25">
      <c r="B59" s="272"/>
      <c r="C59" s="85" t="s">
        <v>291</v>
      </c>
      <c r="D59" s="85" t="s">
        <v>292</v>
      </c>
      <c r="E59" s="85" t="s">
        <v>293</v>
      </c>
      <c r="F59" s="62">
        <v>42370</v>
      </c>
      <c r="G59" s="62">
        <v>42735</v>
      </c>
      <c r="H59" s="186">
        <v>1</v>
      </c>
      <c r="I59" s="186">
        <v>1</v>
      </c>
      <c r="J59" s="272"/>
      <c r="K59" s="60"/>
      <c r="L59" s="187" t="s">
        <v>308</v>
      </c>
      <c r="M59" s="61"/>
    </row>
    <row r="60" spans="2:13" ht="306.75" customHeight="1" x14ac:dyDescent="0.25">
      <c r="B60" s="272"/>
      <c r="C60" s="274" t="s">
        <v>213</v>
      </c>
      <c r="D60" s="99" t="s">
        <v>58</v>
      </c>
      <c r="E60" s="70" t="s">
        <v>244</v>
      </c>
      <c r="F60" s="62">
        <v>42370</v>
      </c>
      <c r="G60" s="62">
        <v>42735</v>
      </c>
      <c r="H60" s="175">
        <v>0.5</v>
      </c>
      <c r="I60" s="175">
        <v>0.5</v>
      </c>
      <c r="J60" s="272"/>
      <c r="K60" s="70"/>
      <c r="L60" s="157" t="s">
        <v>380</v>
      </c>
      <c r="M60" s="61"/>
    </row>
    <row r="61" spans="2:13" ht="108" customHeight="1" x14ac:dyDescent="0.25">
      <c r="B61" s="273"/>
      <c r="C61" s="275"/>
      <c r="D61" s="85" t="s">
        <v>214</v>
      </c>
      <c r="E61" s="68" t="s">
        <v>159</v>
      </c>
      <c r="F61" s="62">
        <v>42370</v>
      </c>
      <c r="G61" s="62">
        <v>42735</v>
      </c>
      <c r="H61" s="188" t="s">
        <v>316</v>
      </c>
      <c r="I61" s="186">
        <v>1</v>
      </c>
      <c r="J61" s="273"/>
      <c r="K61" s="60" t="s">
        <v>242</v>
      </c>
      <c r="L61" s="177"/>
      <c r="M61" s="61"/>
    </row>
    <row r="62" spans="2:13" ht="101.25" customHeight="1" x14ac:dyDescent="0.25">
      <c r="B62" s="264" t="s">
        <v>45</v>
      </c>
      <c r="C62" s="85" t="s">
        <v>50</v>
      </c>
      <c r="D62" s="85" t="s">
        <v>46</v>
      </c>
      <c r="E62" s="68" t="s">
        <v>159</v>
      </c>
      <c r="F62" s="62">
        <v>42370</v>
      </c>
      <c r="G62" s="62">
        <v>42735</v>
      </c>
      <c r="H62" s="170" t="s">
        <v>315</v>
      </c>
      <c r="I62" s="63">
        <v>1</v>
      </c>
      <c r="J62" s="305">
        <v>1</v>
      </c>
      <c r="K62" s="60" t="s">
        <v>242</v>
      </c>
      <c r="L62" s="157"/>
      <c r="M62" s="61"/>
    </row>
    <row r="63" spans="2:13" ht="94.5" x14ac:dyDescent="0.25">
      <c r="B63" s="264"/>
      <c r="C63" s="85" t="s">
        <v>52</v>
      </c>
      <c r="D63" s="85" t="s">
        <v>47</v>
      </c>
      <c r="E63" s="68" t="s">
        <v>159</v>
      </c>
      <c r="F63" s="62">
        <v>42370</v>
      </c>
      <c r="G63" s="62">
        <v>42735</v>
      </c>
      <c r="H63" s="170" t="s">
        <v>317</v>
      </c>
      <c r="I63" s="63">
        <v>1</v>
      </c>
      <c r="J63" s="264"/>
      <c r="K63" s="60" t="s">
        <v>242</v>
      </c>
      <c r="L63" s="157" t="s">
        <v>317</v>
      </c>
      <c r="M63" s="61"/>
    </row>
    <row r="64" spans="2:13" ht="78.75" x14ac:dyDescent="0.25">
      <c r="B64" s="264"/>
      <c r="C64" s="85" t="s">
        <v>51</v>
      </c>
      <c r="D64" s="85" t="s">
        <v>48</v>
      </c>
      <c r="E64" s="68" t="s">
        <v>159</v>
      </c>
      <c r="F64" s="62">
        <v>42370</v>
      </c>
      <c r="G64" s="62">
        <v>42735</v>
      </c>
      <c r="H64" s="170" t="s">
        <v>255</v>
      </c>
      <c r="I64" s="63">
        <v>1</v>
      </c>
      <c r="J64" s="264"/>
      <c r="K64" s="60" t="s">
        <v>242</v>
      </c>
      <c r="L64" s="157" t="s">
        <v>255</v>
      </c>
      <c r="M64" s="61"/>
    </row>
    <row r="65" spans="2:13" ht="128.25" customHeight="1" x14ac:dyDescent="0.25">
      <c r="B65" s="264"/>
      <c r="C65" s="85" t="s">
        <v>53</v>
      </c>
      <c r="D65" s="85" t="s">
        <v>259</v>
      </c>
      <c r="E65" s="68" t="s">
        <v>159</v>
      </c>
      <c r="F65" s="62">
        <v>42522</v>
      </c>
      <c r="G65" s="62">
        <v>42735</v>
      </c>
      <c r="H65" s="170" t="s">
        <v>315</v>
      </c>
      <c r="I65" s="63">
        <v>1</v>
      </c>
      <c r="J65" s="264"/>
      <c r="K65" s="60" t="s">
        <v>242</v>
      </c>
      <c r="L65" s="157" t="s">
        <v>315</v>
      </c>
      <c r="M65" s="61"/>
    </row>
    <row r="66" spans="2:13" ht="128.25" customHeight="1" x14ac:dyDescent="0.25">
      <c r="B66" s="105" t="s">
        <v>296</v>
      </c>
      <c r="C66" s="85" t="s">
        <v>295</v>
      </c>
      <c r="D66" s="85" t="s">
        <v>294</v>
      </c>
      <c r="E66" s="150" t="s">
        <v>369</v>
      </c>
      <c r="F66" s="62">
        <v>42522</v>
      </c>
      <c r="G66" s="62">
        <v>42735</v>
      </c>
      <c r="H66" s="189">
        <v>0.55333333333333334</v>
      </c>
      <c r="I66" s="63">
        <v>0.5</v>
      </c>
      <c r="J66" s="199">
        <v>0.5</v>
      </c>
      <c r="K66" s="60"/>
      <c r="L66" s="187"/>
      <c r="M66" s="61"/>
    </row>
    <row r="67" spans="2:13" ht="128.25" customHeight="1" x14ac:dyDescent="0.25">
      <c r="B67" s="154" t="s">
        <v>297</v>
      </c>
      <c r="C67" s="85" t="s">
        <v>298</v>
      </c>
      <c r="D67" s="85" t="s">
        <v>299</v>
      </c>
      <c r="E67" s="68"/>
      <c r="F67" s="190"/>
      <c r="G67" s="62"/>
      <c r="H67" s="63"/>
      <c r="I67" s="63"/>
      <c r="J67" s="196"/>
      <c r="K67" s="60"/>
      <c r="L67" s="187" t="s">
        <v>308</v>
      </c>
      <c r="M67" s="61"/>
    </row>
    <row r="68" spans="2:13" ht="128.25" customHeight="1" x14ac:dyDescent="0.25">
      <c r="B68" s="154"/>
      <c r="C68" s="85" t="s">
        <v>300</v>
      </c>
      <c r="D68" s="85" t="s">
        <v>301</v>
      </c>
      <c r="E68" s="68"/>
      <c r="F68" s="62"/>
      <c r="G68" s="62"/>
      <c r="H68" s="63"/>
      <c r="I68" s="63"/>
      <c r="J68" s="196"/>
      <c r="K68" s="60"/>
      <c r="L68" s="187" t="s">
        <v>308</v>
      </c>
      <c r="M68" s="61"/>
    </row>
    <row r="69" spans="2:13" ht="93" customHeight="1" x14ac:dyDescent="0.25">
      <c r="B69" s="265" t="s">
        <v>54</v>
      </c>
      <c r="C69" s="85" t="s">
        <v>56</v>
      </c>
      <c r="D69" s="85" t="s">
        <v>55</v>
      </c>
      <c r="E69" s="68" t="s">
        <v>258</v>
      </c>
      <c r="F69" s="62">
        <v>42370</v>
      </c>
      <c r="G69" s="62">
        <v>42735</v>
      </c>
      <c r="H69" s="63">
        <v>0.8</v>
      </c>
      <c r="I69" s="63">
        <v>0.8</v>
      </c>
      <c r="J69" s="306">
        <v>0.87</v>
      </c>
      <c r="K69" s="60" t="s">
        <v>242</v>
      </c>
      <c r="L69" s="181" t="s">
        <v>364</v>
      </c>
      <c r="M69" s="61"/>
    </row>
    <row r="70" spans="2:13" ht="77.25" customHeight="1" x14ac:dyDescent="0.25">
      <c r="B70" s="266"/>
      <c r="C70" s="85" t="s">
        <v>302</v>
      </c>
      <c r="D70" s="85" t="s">
        <v>303</v>
      </c>
      <c r="E70" s="68"/>
      <c r="F70" s="62"/>
      <c r="G70" s="62"/>
      <c r="H70" s="63"/>
      <c r="I70" s="63"/>
      <c r="J70" s="266"/>
      <c r="K70" s="60"/>
      <c r="L70" s="187" t="s">
        <v>308</v>
      </c>
      <c r="M70" s="61"/>
    </row>
    <row r="71" spans="2:13" ht="110.25" x14ac:dyDescent="0.25">
      <c r="B71" s="266"/>
      <c r="C71" s="85" t="s">
        <v>57</v>
      </c>
      <c r="D71" s="85" t="s">
        <v>256</v>
      </c>
      <c r="E71" s="68" t="s">
        <v>258</v>
      </c>
      <c r="F71" s="62">
        <v>42370</v>
      </c>
      <c r="G71" s="62">
        <v>42735</v>
      </c>
      <c r="H71" s="63">
        <v>0.8</v>
      </c>
      <c r="I71" s="63">
        <v>0.8</v>
      </c>
      <c r="J71" s="266"/>
      <c r="K71" s="157" t="s">
        <v>265</v>
      </c>
      <c r="L71" s="181" t="s">
        <v>264</v>
      </c>
      <c r="M71" s="61"/>
    </row>
    <row r="72" spans="2:13" ht="106.5" customHeight="1" x14ac:dyDescent="0.25">
      <c r="B72" s="266"/>
      <c r="C72" s="85" t="s">
        <v>304</v>
      </c>
      <c r="D72" s="85" t="s">
        <v>305</v>
      </c>
      <c r="E72" s="68" t="s">
        <v>258</v>
      </c>
      <c r="F72" s="62">
        <v>42370</v>
      </c>
      <c r="G72" s="62">
        <v>42735</v>
      </c>
      <c r="H72" s="63">
        <v>1</v>
      </c>
      <c r="I72" s="63">
        <v>1</v>
      </c>
      <c r="J72" s="266"/>
      <c r="K72" s="157"/>
      <c r="L72" s="187"/>
      <c r="M72" s="61"/>
    </row>
    <row r="73" spans="2:13" ht="99" customHeight="1" x14ac:dyDescent="0.25">
      <c r="B73" s="267"/>
      <c r="C73" s="85" t="s">
        <v>306</v>
      </c>
      <c r="D73" s="85" t="s">
        <v>307</v>
      </c>
      <c r="E73" s="106" t="s">
        <v>382</v>
      </c>
      <c r="F73" s="62"/>
      <c r="G73" s="62"/>
      <c r="H73" s="170" t="s">
        <v>381</v>
      </c>
      <c r="I73" s="170" t="s">
        <v>381</v>
      </c>
      <c r="J73" s="267"/>
      <c r="K73" s="157"/>
      <c r="L73" s="187" t="s">
        <v>308</v>
      </c>
      <c r="M73" s="61"/>
    </row>
    <row r="74" spans="2:13" ht="157.5" x14ac:dyDescent="0.25">
      <c r="B74" s="260" t="s">
        <v>220</v>
      </c>
      <c r="C74" s="277" t="s">
        <v>221</v>
      </c>
      <c r="D74" s="83" t="s">
        <v>222</v>
      </c>
      <c r="E74" s="84" t="s">
        <v>125</v>
      </c>
      <c r="F74" s="191">
        <v>42444</v>
      </c>
      <c r="G74" s="191">
        <v>42735</v>
      </c>
      <c r="H74" s="63">
        <v>1</v>
      </c>
      <c r="I74" s="63">
        <v>0.67</v>
      </c>
      <c r="J74" s="307">
        <v>0.67</v>
      </c>
      <c r="K74" s="67" t="s">
        <v>343</v>
      </c>
      <c r="L74" s="67" t="s">
        <v>248</v>
      </c>
      <c r="M74" s="61"/>
    </row>
    <row r="75" spans="2:13" ht="94.5" x14ac:dyDescent="0.25">
      <c r="B75" s="261"/>
      <c r="C75" s="278"/>
      <c r="D75" s="83" t="s">
        <v>223</v>
      </c>
      <c r="E75" s="84" t="s">
        <v>125</v>
      </c>
      <c r="F75" s="191">
        <v>42444</v>
      </c>
      <c r="G75" s="191">
        <v>42735</v>
      </c>
      <c r="H75" s="63">
        <v>0.9</v>
      </c>
      <c r="I75" s="192">
        <v>0.67</v>
      </c>
      <c r="J75" s="261"/>
      <c r="K75" s="156" t="s">
        <v>344</v>
      </c>
      <c r="L75" s="155" t="s">
        <v>345</v>
      </c>
      <c r="M75" s="61"/>
    </row>
    <row r="76" spans="2:13" ht="47.25" x14ac:dyDescent="0.25">
      <c r="B76" s="276"/>
      <c r="C76" s="279"/>
      <c r="D76" s="83" t="s">
        <v>224</v>
      </c>
      <c r="E76" s="84" t="s">
        <v>125</v>
      </c>
      <c r="F76" s="191">
        <v>42500</v>
      </c>
      <c r="G76" s="191">
        <v>42735</v>
      </c>
      <c r="H76" s="63">
        <v>0.67</v>
      </c>
      <c r="I76" s="192">
        <v>0.67</v>
      </c>
      <c r="J76" s="276"/>
      <c r="K76" s="156" t="s">
        <v>346</v>
      </c>
      <c r="L76" s="60"/>
      <c r="M76" s="61"/>
    </row>
    <row r="77" spans="2:13" ht="157.5" x14ac:dyDescent="0.25">
      <c r="B77" s="247" t="s">
        <v>225</v>
      </c>
      <c r="C77" s="87" t="s">
        <v>226</v>
      </c>
      <c r="D77" s="83" t="s">
        <v>227</v>
      </c>
      <c r="E77" s="84" t="s">
        <v>125</v>
      </c>
      <c r="F77" s="191">
        <v>42373</v>
      </c>
      <c r="G77" s="191">
        <v>42735</v>
      </c>
      <c r="H77" s="63">
        <v>1</v>
      </c>
      <c r="I77" s="192">
        <v>0.67</v>
      </c>
      <c r="J77" s="308">
        <v>0.73</v>
      </c>
      <c r="K77" s="156" t="s">
        <v>347</v>
      </c>
      <c r="L77" s="60"/>
      <c r="M77" s="61"/>
    </row>
    <row r="78" spans="2:13" ht="78.75" x14ac:dyDescent="0.25">
      <c r="B78" s="248"/>
      <c r="C78" s="250" t="s">
        <v>228</v>
      </c>
      <c r="D78" s="83" t="s">
        <v>229</v>
      </c>
      <c r="E78" s="84" t="s">
        <v>125</v>
      </c>
      <c r="F78" s="191">
        <v>42373</v>
      </c>
      <c r="G78" s="191">
        <v>42735</v>
      </c>
      <c r="H78" s="63">
        <v>0.67</v>
      </c>
      <c r="I78" s="192">
        <v>0.67</v>
      </c>
      <c r="J78" s="248"/>
      <c r="K78" s="156" t="s">
        <v>348</v>
      </c>
      <c r="L78" s="60"/>
      <c r="M78" s="61"/>
    </row>
    <row r="79" spans="2:13" ht="110.25" x14ac:dyDescent="0.25">
      <c r="B79" s="248"/>
      <c r="C79" s="251"/>
      <c r="D79" s="83" t="s">
        <v>230</v>
      </c>
      <c r="E79" s="84" t="s">
        <v>125</v>
      </c>
      <c r="F79" s="191">
        <v>42373</v>
      </c>
      <c r="G79" s="191">
        <v>42735</v>
      </c>
      <c r="H79" s="63">
        <v>0.67</v>
      </c>
      <c r="I79" s="192">
        <v>0.67</v>
      </c>
      <c r="J79" s="248"/>
      <c r="K79" s="156" t="s">
        <v>349</v>
      </c>
      <c r="L79" s="60"/>
      <c r="M79" s="61"/>
    </row>
    <row r="80" spans="2:13" ht="173.25" x14ac:dyDescent="0.25">
      <c r="B80" s="249"/>
      <c r="C80" s="87" t="s">
        <v>231</v>
      </c>
      <c r="D80" s="69" t="s">
        <v>232</v>
      </c>
      <c r="E80" s="70" t="s">
        <v>125</v>
      </c>
      <c r="F80" s="191">
        <v>42373</v>
      </c>
      <c r="G80" s="191">
        <v>42735</v>
      </c>
      <c r="H80" s="63">
        <v>1</v>
      </c>
      <c r="I80" s="63">
        <v>0.9</v>
      </c>
      <c r="J80" s="249"/>
      <c r="K80" s="157" t="s">
        <v>350</v>
      </c>
      <c r="L80" s="157" t="s">
        <v>351</v>
      </c>
      <c r="M80" s="61"/>
    </row>
  </sheetData>
  <mergeCells count="60">
    <mergeCell ref="J62:J65"/>
    <mergeCell ref="J69:J73"/>
    <mergeCell ref="J74:J76"/>
    <mergeCell ref="J77:J80"/>
    <mergeCell ref="J19:J21"/>
    <mergeCell ref="J22:J26"/>
    <mergeCell ref="J28:J29"/>
    <mergeCell ref="J31:J34"/>
    <mergeCell ref="J37:J38"/>
    <mergeCell ref="J39:J43"/>
    <mergeCell ref="J44:J45"/>
    <mergeCell ref="J46:J47"/>
    <mergeCell ref="J48:J49"/>
    <mergeCell ref="J50:J51"/>
    <mergeCell ref="J53:J56"/>
    <mergeCell ref="J57:J61"/>
    <mergeCell ref="C13:M13"/>
    <mergeCell ref="C14:M14"/>
    <mergeCell ref="C19:C21"/>
    <mergeCell ref="E19:E21"/>
    <mergeCell ref="B19:B21"/>
    <mergeCell ref="G17:G18"/>
    <mergeCell ref="K17:K18"/>
    <mergeCell ref="L17:L18"/>
    <mergeCell ref="B17:B18"/>
    <mergeCell ref="C17:C18"/>
    <mergeCell ref="D17:D18"/>
    <mergeCell ref="E17:E18"/>
    <mergeCell ref="F17:F18"/>
    <mergeCell ref="H17:H18"/>
    <mergeCell ref="I17:I18"/>
    <mergeCell ref="B74:B76"/>
    <mergeCell ref="C74:C76"/>
    <mergeCell ref="E37:E43"/>
    <mergeCell ref="C39:C43"/>
    <mergeCell ref="B37:B38"/>
    <mergeCell ref="B39:B43"/>
    <mergeCell ref="E44:E45"/>
    <mergeCell ref="B46:B47"/>
    <mergeCell ref="E46:E47"/>
    <mergeCell ref="C48:C49"/>
    <mergeCell ref="D48:D49"/>
    <mergeCell ref="E50:E51"/>
    <mergeCell ref="B53:B56"/>
    <mergeCell ref="B77:B80"/>
    <mergeCell ref="C78:C79"/>
    <mergeCell ref="B22:B26"/>
    <mergeCell ref="C22:C26"/>
    <mergeCell ref="B28:B29"/>
    <mergeCell ref="C31:C33"/>
    <mergeCell ref="B48:B49"/>
    <mergeCell ref="B31:B34"/>
    <mergeCell ref="B44:B45"/>
    <mergeCell ref="C44:C45"/>
    <mergeCell ref="B62:B65"/>
    <mergeCell ref="B69:B73"/>
    <mergeCell ref="B50:B51"/>
    <mergeCell ref="C53:C56"/>
    <mergeCell ref="B57:B61"/>
    <mergeCell ref="C60:C61"/>
  </mergeCells>
  <printOptions horizontalCentered="1"/>
  <pageMargins left="0.19685039370078741" right="0.75" top="0.19685039370078741" bottom="1" header="0" footer="0"/>
  <pageSetup paperSize="120" scale="60" orientation="landscape" horizontalDpi="120" verticalDpi="14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vt:lpstr>
      <vt:lpstr>GESTION ADMINISTRATIVA</vt:lpstr>
      <vt:lpstr>'GESTION ADMINISTRATIVA'!Área_de_impresión</vt:lpstr>
      <vt:lpstr>'PROYECTOS '!Títulos_a_imprimir</vt:lpstr>
    </vt:vector>
  </TitlesOfParts>
  <Company>pccom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cdiazm</dc:creator>
  <cp:lastModifiedBy>ERNESTO TONCEL</cp:lastModifiedBy>
  <cp:lastPrinted>2015-05-29T20:51:29Z</cp:lastPrinted>
  <dcterms:created xsi:type="dcterms:W3CDTF">2013-04-10T14:30:52Z</dcterms:created>
  <dcterms:modified xsi:type="dcterms:W3CDTF">2016-12-01T22:07:35Z</dcterms:modified>
</cp:coreProperties>
</file>