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PLAN DE ACCION\"/>
    </mc:Choice>
  </mc:AlternateContent>
  <xr:revisionPtr revIDLastSave="0" documentId="13_ncr:1_{0F7407FE-1130-4B9A-8D99-1CD8BE09307F}" xr6:coauthVersionLast="45" xr6:coauthVersionMax="45" xr10:uidLastSave="{00000000-0000-0000-0000-000000000000}"/>
  <bookViews>
    <workbookView xWindow="-120" yWindow="-120" windowWidth="24240" windowHeight="13140" xr2:uid="{00000000-000D-0000-FFFF-FFFF00000000}"/>
  </bookViews>
  <sheets>
    <sheet name="PROYECTOS" sheetId="1" r:id="rId1"/>
    <sheet name="GESTION ADMINISTRATIVA" sheetId="2" r:id="rId2"/>
    <sheet name="TRAMITES" sheetId="3" r:id="rId3"/>
  </sheets>
  <definedNames>
    <definedName name="_xlnm.Print_Titles" localSheetId="1">'GESTION ADMINISTRATIVA'!$12:$12</definedName>
    <definedName name="_xlnm.Print_Titles" localSheetId="0">PROYECTOS!$17:$19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8" i="1" l="1"/>
  <c r="I30" i="1"/>
  <c r="O53" i="1" l="1"/>
  <c r="Q44" i="1" l="1"/>
  <c r="S12" i="1" l="1"/>
  <c r="S11" i="1"/>
</calcChain>
</file>

<file path=xl/sharedStrings.xml><?xml version="1.0" encoding="utf-8"?>
<sst xmlns="http://schemas.openxmlformats.org/spreadsheetml/2006/main" count="428" uniqueCount="304">
  <si>
    <t>MEDE-F 009</t>
  </si>
  <si>
    <t>Versión: 2</t>
  </si>
  <si>
    <t>SEGUIMIENTO AL PLAN DE ACCIÓN  DESDE LAS ACTIVIDADES Y PROYECTOS ENMARCADOS EN EL PLAN DE DESARROLLO.</t>
  </si>
  <si>
    <t>VIGENCIA:     _2019_____</t>
  </si>
  <si>
    <t>1.1. NOMBRE DE LA DEPENDENCIA O ENTIDAD:</t>
  </si>
  <si>
    <t>AGENCIA DISTRITAL DE INFRAESTRUCTURA -ADI</t>
  </si>
  <si>
    <t>1.2.COMPONENTE ESTRATEGICO:</t>
  </si>
  <si>
    <t>Eje Capital de Espacios Para la Gente, Programa Todos al Parque, Programa Conviviendo con el Medio Ambiente, Programa Barranquilla Sin Arroyos.</t>
  </si>
  <si>
    <t>1.3. SECTOR:</t>
  </si>
  <si>
    <t>INFRAESTRUCTURA Y MEDIOAMBIENTE</t>
  </si>
  <si>
    <t>1.4.  ELABORADO POR:</t>
  </si>
  <si>
    <t>JOSE LUIS ROMERO</t>
  </si>
  <si>
    <t>1.5. PROGRAMA</t>
  </si>
  <si>
    <t>1.6. METAS</t>
  </si>
  <si>
    <t xml:space="preserve"> 1.7. Código BPIN</t>
  </si>
  <si>
    <t>1.8. PROYECTO / ACCION</t>
  </si>
  <si>
    <t>1.9. METAS</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</si>
  <si>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</si>
  <si>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</si>
  <si>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</si>
  <si>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</si>
  <si>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</si>
  <si>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</si>
  <si>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</si>
  <si>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</si>
  <si>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</si>
  <si>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</si>
  <si>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TODOS AL PARQUE</t>
  </si>
  <si>
    <t>Aumentar el espacio público efectivo por habitante a 1,5 m2/hab</t>
  </si>
  <si>
    <t>Adelantar la contratación, ejecución, supervisión y recibo a satisfacción de las obras</t>
  </si>
  <si>
    <t>Gerencia ADI</t>
  </si>
  <si>
    <t xml:space="preserve">Adelantar la contratación, ejecución, supervisión y recibo a satisfacción de las obras en las diferentes Localidades del Distrito </t>
  </si>
  <si>
    <t>Adecuacion y Mejoramiento  de Parques, Canchas, Zonas Verdes Y Bulevares "Todos Al Parque" . (Fase V)</t>
  </si>
  <si>
    <t>214628m2</t>
  </si>
  <si>
    <t xml:space="preserve">Adelantar la contratación, ejecución, supervisión y recibo a satisfacción de las obras en las diferentes Localodades del Distrito </t>
  </si>
  <si>
    <t>Mejoramiento y construcción de parques públicos, canchas deportivas, zonas verdes y bulevares en diferentes sectores del distrito de Barranquilla. (FASE VI)</t>
  </si>
  <si>
    <t>279860 m2</t>
  </si>
  <si>
    <t>ESPACIO PUBLICO PARA TODOS</t>
  </si>
  <si>
    <t>Construcción De Nuevos Espacios Públicos De Barranquilla</t>
  </si>
  <si>
    <t>39238 m2</t>
  </si>
  <si>
    <t>Cumplir al 95% con el mantenimiento y limpieza diaria a los 149 parques recuperados</t>
  </si>
  <si>
    <t>Realizar podas y limpiezas en los 156 escenarios públicos (parques, plazoletas, bulevares, etc.) incluyendo relimpias</t>
  </si>
  <si>
    <t xml:space="preserve">Limpiar trimestralmente, al menos el 60% (31 parques al mes) de la base restante de los parques, bulevares y zonas verdes del Distrito. </t>
  </si>
  <si>
    <t>CONVIVIENDO CON EL MEDIO AMBIENTE</t>
  </si>
  <si>
    <t>Aumentar a 26 el índice de calidad ambiental urbana</t>
  </si>
  <si>
    <t>Protección y Recuperación del Recurso Hídrico  y Gestión Integral de Micro-Cuencas de los Arroyos  (Canalizacion y Rectificacion de cauce en los Arroyos)</t>
  </si>
  <si>
    <t>30000 ML</t>
  </si>
  <si>
    <t xml:space="preserve">Protección y Recuperación del Recurso Hídrico (Operación y Mantenimiento de la Trampa de Residuos Solidos en Arroyo León) </t>
  </si>
  <si>
    <t>Unidad limpia y en funcionamiento</t>
  </si>
  <si>
    <t>BARRANQUILLA SIN ORROYOS</t>
  </si>
  <si>
    <t>Llegar a 12,8 km de arroyos canalizados para la disminución de la amenaza por inundación</t>
  </si>
  <si>
    <t>Sistema de Drenaje Cuenca Occidental (Diseño Y Construccion De Canales Pluviales Fase 1, En Los Barrios, El Bosque,  El Milagro, Los Laureles. Simon Bolivar Grupo 2)</t>
  </si>
  <si>
    <t xml:space="preserve">3430 ML </t>
  </si>
  <si>
    <t xml:space="preserve">Sistema de Drenaje Cuenca Oriental (Reconstrucción Vial y Canalización del Arroyo de la Carrera 21 Entre Calle 53d y Calle 30 Incluidos sus Afluentes) </t>
  </si>
  <si>
    <t>Sistema de Drenaje Cuenca Oriental (Protección y Recuperación del Recurso Hídrico del Arroyo Hospital)</t>
  </si>
  <si>
    <t xml:space="preserve">Sistema de Drenaje Cuenca Oriental (Reconstrucción Vial y Canalización del Arroyo de la Calle 76 entre Carreras 44 y 54; y de la Calle 75 entre Carreras 44 y 52) </t>
  </si>
  <si>
    <t>Sistema de Drenaje Cuenca Oriental (Reconstrucción Vial y Canalización del Arroyo de la Carrera 65 desde la Calle 62 con Carrera 47 hasta la Carrera 65 Con Vía 40 en el Distrito de Barranquilla</t>
  </si>
  <si>
    <t>Sistema de Drenaje Cuenca Oriental (Reconstrucción Vial y Canalización del Arroyo Felicidad desde la Calle 63b con Carrera 41 hasta la calle 48 con Carrera 54, Incluidos el afluente de la Calle 52 con Carrera 38)</t>
  </si>
  <si>
    <t>Sistema de Drenaje Cuenca Oriental (Reconstrucción Vial y Canalización del Arroyo de las calles 92 y 91 desde la Cra 51b con calle 92 a la Carrera 65 con Calle 91)</t>
  </si>
  <si>
    <t xml:space="preserve">FACILITANDO LA GESTION DE LA MOVILIDAD </t>
  </si>
  <si>
    <t>Disminuir a 6 las muertes por accidente de tránsito por cada mil habitantes</t>
  </si>
  <si>
    <t>Ampliacion, Mejoramiento y Conservacion de la Malla Vial
(Mejoramiento y/o Pavimentacion de la Via 40 Eetre Calle 85 y Calle 110 y Modernizacion del Alumbrado Publico)</t>
  </si>
  <si>
    <t>4600 m2</t>
  </si>
  <si>
    <t xml:space="preserve">EJECUCION Y SUPERVISION DE OBRAS </t>
  </si>
  <si>
    <t>Ampliacion, Mejoramiento y Conservacion de la Malla Vial
(Construccion y/o Ampliacion de la Via la Cordialidad Entre la Via Circunvalar y la Carrera 23; Ampliacion y Modernizacion del Alumbrado Publico)</t>
  </si>
  <si>
    <t>77306 m2</t>
  </si>
  <si>
    <t xml:space="preserve">Ampliacion, Mejoramiento y Conservacion de la Malla Vial (Construccion  y/o Ampliacion de la Via Circunvalar entre carrera 38 y la carrera 12A; Ampliación y Modernizacion del Alumbrad Publico en el Distrito de Barranquilla) </t>
  </si>
  <si>
    <t>68641 m2</t>
  </si>
  <si>
    <t>Ampliacion, Mejoramiento y Conservacion de la Malla Vial ( Construccion de la prolongacion de la cra 43 entre miramar y la circunvalar y amplacion y modernización del alumbrado publico en el distrito de Barranquilla )</t>
  </si>
  <si>
    <t>17200 m2</t>
  </si>
  <si>
    <t>Ampliacion, Mejoramiento y Conservacion de la Malla Vial ( construcción y / o ampliacion de la calle 30 entre cra 46 y la via la circunvalar y ampliación y modernización del alumbrado publico en el Distrito de Barranquilla</t>
  </si>
  <si>
    <t>74223 M2</t>
  </si>
  <si>
    <t>Ampliacion, Mejoramiento y Conservacion de la Malla Vial ( mejoramiento y/o construcción y/o pavimentación de la carrera 38 entre la vía circunvalar y la calle 120 y modernización del alumbrado público en el Distrito de Barranquilla)</t>
  </si>
  <si>
    <t>7392 M2</t>
  </si>
  <si>
    <t xml:space="preserve">GESTION DE RESIDUOS SOLIDOS </t>
  </si>
  <si>
    <t>Aumentar a 7% el aprovechamiento de residuos solidos</t>
  </si>
  <si>
    <t>Adopcion y construccion del Plan Integral de Residuos Sólidos (Estudio y caracterización de  los Residuos Sólidos generados en la Fuente de Acuerdo con lo establecido en el Titulo F de RAS)</t>
  </si>
  <si>
    <t>Estudio realizado</t>
  </si>
  <si>
    <t>Adelantar la contratación, ejecución, supervisión y recibo a satisfacción de las obras para Caracterizar los Residuos solidos,residuos especiales, RCD,residuos Organicos en el Area urbana del Distrito de Barranquilla.</t>
  </si>
  <si>
    <t xml:space="preserve">Adopcion y construccion del Plan Integral de Residuos Sólidos (Elaboracion del  Catastro de Árboles y Áreas susceptibles de Corte de Césped en Vías y Áreas Públicas)  </t>
  </si>
  <si>
    <t>Continuar con el Estudio 50%</t>
  </si>
  <si>
    <t>Adelantar la contratación, ejecución, supervisión y recibo a satisfacción de las obras para realizar el Catastro de Arboles y Areas de Corte y Poda de Cesped en el Distrito de Barranquilla.</t>
  </si>
  <si>
    <t>Adopcion y construccion del Plan Integral de Residuos Sólidos (Diseño de un Esquema organizado para la Actividad de Aprovechamiento)</t>
  </si>
  <si>
    <t>Esquema de Aprovechamiento diseñado</t>
  </si>
  <si>
    <t>Adelantar la contratación, ejecución, supervisión y recibo a satisfacción para implementar un Esquema de Aprovechamiento del Distrito de Barranquilla.</t>
  </si>
  <si>
    <t>Campañas Masivas sobre el beneficio de la Separación en la Fuente y Aprovechamiento</t>
  </si>
  <si>
    <t xml:space="preserve">300 Ciudadanos Capacitados </t>
  </si>
  <si>
    <t>Apoyo a la formalizacion de empresas recicladoras</t>
  </si>
  <si>
    <t xml:space="preserve">300 Recicladores de Oficio Capacitados </t>
  </si>
  <si>
    <t>Aprobación: 08/01/2019</t>
  </si>
  <si>
    <t xml:space="preserve">FORMULACION DEL PLAN DE ACCION DESDE LAS ACTIVIDADES INHERENTES A LA GESTION ADMINISTRATIVA </t>
  </si>
  <si>
    <t xml:space="preserve">2.1. NOMBRE DE LA DEPENDENCIA O ENTIDAD: </t>
  </si>
  <si>
    <t>2.2. ELABORADO POR:</t>
  </si>
  <si>
    <t>JOSE LUIS ROMERO Z.</t>
  </si>
  <si>
    <t>2.1 POLITICA DE GESTION Y DESEMPEÑO - MIPG</t>
  </si>
  <si>
    <t>2.2 NOMBRE DE LA ACCION</t>
  </si>
  <si>
    <t>2.3 METAS</t>
  </si>
  <si>
    <t>2.4. ACTIVIDADES</t>
  </si>
  <si>
    <t>2.5. RESPONSABLE</t>
  </si>
  <si>
    <t>2.6 Fecha de Inicio</t>
  </si>
  <si>
    <t>2.7 Fecha de Terminación</t>
  </si>
  <si>
    <t>2.8 AVANCE DE LA META</t>
  </si>
  <si>
    <t>2.10 % DE EJECUCION ACTIVIDADES</t>
  </si>
  <si>
    <t>2.11 LOGROS  DE EJECUCION</t>
  </si>
  <si>
    <t>2.12 OBSERVACIONES</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</si>
  <si>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</si>
  <si>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</si>
  <si>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</si>
  <si>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</si>
  <si>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</si>
  <si>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</si>
  <si>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 xml:space="preserve">2. Dimensión: Direccionamiento Estratégico y Planeación </t>
  </si>
  <si>
    <t xml:space="preserve">Política de Planeación institucional </t>
  </si>
  <si>
    <t>Registro y aprobación de los proyectos a desarrollar en la vigencia 2020 en el Banco de Proyectos</t>
  </si>
  <si>
    <t>Registro y aprobación del 100% de los proyectos a desarrollar en la vigencia 2020 en el Banco de Proyectos</t>
  </si>
  <si>
    <t>Elaborar MGA a los proyectos a desarrollar durante la vigencia 2020</t>
  </si>
  <si>
    <t>Presentarlos al Banco de Proyectos para su registro y aprobación</t>
  </si>
  <si>
    <t>Definición de las acciones del 100% de las políticas de su compentencia</t>
  </si>
  <si>
    <t>Definir y enviar para consolidación las acciones a desarrollar para el cumplimiento de los objetivos de las políticas de su competencia</t>
  </si>
  <si>
    <t>3. Dimensión: Gestión con Valores para Resultados</t>
  </si>
  <si>
    <t>Política de Fortalecimiento organizacional y simplificación de procesos</t>
  </si>
  <si>
    <t>Realizar Autoevaluación como complemento a los resultados de FURAG II a través de la herramienta de autodiagnóstico recomendada por la función pública.</t>
  </si>
  <si>
    <t>Diligenciamiento del 100% de las preguntas a cargo</t>
  </si>
  <si>
    <t xml:space="preserve">Política de Servicio al Ciudadano </t>
  </si>
  <si>
    <t>Medición de la satisfacción del cliente/usuario</t>
  </si>
  <si>
    <t>Realizar una medición periodica</t>
  </si>
  <si>
    <t>Realizar mediciones de la satisfacción de los usuarios</t>
  </si>
  <si>
    <t>Tabular y analizar los resultados</t>
  </si>
  <si>
    <t>Política de Racionalización de Trámites</t>
  </si>
  <si>
    <t>Mantener actualizado la información de los trámites y servicios cargados en el SUIT</t>
  </si>
  <si>
    <t>Mantener actualizada la información del 100% de los trámites a cargo</t>
  </si>
  <si>
    <t>Realizar los reportes periodicos de los trámites a cargo</t>
  </si>
  <si>
    <t>Mantener actualizado la descripción de los trámites a cargo en el SUIT</t>
  </si>
  <si>
    <t>Política de Participación Ciudadana en la Gestión Pública</t>
  </si>
  <si>
    <t>Apoyo a la estrategia de rendición de cuentas</t>
  </si>
  <si>
    <t>Desarrollo del 100% de las acciones definidas</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</si>
  <si>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</si>
  <si>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</si>
  <si>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</si>
  <si>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</si>
  <si>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</si>
  <si>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</si>
  <si>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</si>
  <si>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</si>
  <si>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</si>
  <si>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</si>
  <si>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</si>
  <si>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</si>
  <si>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</si>
  <si>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y archivo central  al 100%</t>
  </si>
  <si>
    <t>Mantener y conservar los documentos de la dependencia de acuerdo con las tablas de retención documental</t>
  </si>
  <si>
    <t>Política de Transparencia y Acceso a la Información y lucha contra la corrupción</t>
  </si>
  <si>
    <t>Cumplimiento de los Lineamientos de la Matriz de Transparencia</t>
  </si>
  <si>
    <t xml:space="preserve">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</si>
  <si>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</si>
  <si>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</si>
  <si>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7. Dimensión: Control interno</t>
  </si>
  <si>
    <t xml:space="preserve">Política de Control Interno </t>
  </si>
  <si>
    <t>Impulsar acciones de fortalecimiento a la gestión ética</t>
  </si>
  <si>
    <t>Cumplimiento del 100% de las acciones del plan de mejoramiento de la gestión ética</t>
  </si>
  <si>
    <t>Asistencia a la reuniones convocadas por la lider ética de la entidad</t>
  </si>
  <si>
    <t>Implementar las actividades a cargo definidas en el plan de mejoramiento de gestión ética</t>
  </si>
  <si>
    <t>Realizar los informes de avance</t>
  </si>
  <si>
    <t xml:space="preserve">Revisar y/o actualización de los procedimientos internos </t>
  </si>
  <si>
    <t>Mantener actualizados el 100% de los procedimientos y formatos del proceso</t>
  </si>
  <si>
    <t>Impulsar los ajustes necesarios a los formatos y procedimientos de manera que estén alienados a las políticas y normas vigentes</t>
  </si>
  <si>
    <t>Publicación en ISOLUCION</t>
  </si>
  <si>
    <t>Administración de Riesgos y Oportunidades</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</si>
  <si>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</si>
  <si>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</si>
  <si>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</si>
  <si>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 xml:space="preserve">Tipo </t>
  </si>
  <si>
    <t>Nombre</t>
  </si>
  <si>
    <t>Estado</t>
  </si>
  <si>
    <t>Responsable</t>
  </si>
  <si>
    <t>Duración</t>
  </si>
  <si>
    <t>Costo</t>
  </si>
  <si>
    <t xml:space="preserve">Medios para hacer la solicitud </t>
  </si>
  <si>
    <t xml:space="preserve">Medios para realizar el pago </t>
  </si>
  <si>
    <t>Sedes donde se ofrece</t>
  </si>
  <si>
    <t>OPA</t>
  </si>
  <si>
    <t>Autorización  uso temporal de los parques</t>
  </si>
  <si>
    <t>Inscrito</t>
  </si>
  <si>
    <t>ADI</t>
  </si>
  <si>
    <t>15 días hábiles</t>
  </si>
  <si>
    <t>linea</t>
  </si>
  <si>
    <t>presencial</t>
  </si>
  <si>
    <t>ambos</t>
  </si>
  <si>
    <t>EL CONTRATO SE ENCUENTRA SUSPENDIDO, HASTA QUE SE DE RESPUESTA POR PARTE DE LA AUTORIDAD JUDICIAL.</t>
  </si>
  <si>
    <t>Sin costo</t>
  </si>
  <si>
    <t xml:space="preserve">Parque Cristo Rey
Bulevar Castellana
Parque Napoleón Salcedo Cotes (Olaya)
Parque Las Cumbres
Parque Jardín Botánico
Parque Eugenio Macías
Bulevar Villa Carolina
Parque Cisneros
Parque Bellavista
Parque de los Sueños
Parque La Electrificadora
Parque Nuestra Señora de Guadalupe
Parque Felfle
Parque Boyacá
Paque Las Nieves
Parque El Limoncito
Parque el Flaco Meléndez
Parque Modelo
Parque Villa Santos
Bulevar Villa Santos
Parque Los Andes
Parque Santo Domingo
Parque Bicentenario
Parque Jairo Cepeda
Bulevar Carrera 41
Parque Las Mercedes
Parque Sagrado Corazón
Parque 11 de Noviembre
Parque Luis Carlos Galán
Parque Bosques del Norte ( Zona Picnic)
Parque Venezuela (Zona Verde)
</t>
  </si>
  <si>
    <t>Autorización  uso temporal de las canchas</t>
  </si>
  <si>
    <t xml:space="preserve">Canchas Parque Bosques del Norte 
Canchas Unidad deportiva Pibe valderrama
Cancha Buena esperanza
Cancha Altos del silencio
Canchas Parque electrificadora
Cancha Cristo rey
Cancha Eugenio Macias
Cancha los sueños
Cancha Piso los sueños
Cancha las mercedes
Cancha los Andes
Canchas Bulevar Simon bolivar
</t>
  </si>
  <si>
    <t xml:space="preserve">Se actualizaron y aprobaron los tablas de retencion documental y otros instrumentos archivisticos tal como esta en la resolucion 049 de 15 de mayo de 2019 </t>
  </si>
  <si>
    <t xml:space="preserve">se realizaron 524 encuestas a los asistentes del evento </t>
  </si>
  <si>
    <t xml:space="preserve">según la tabulacion y revision de las encuestas no se presentaron falencias en el desarrollo del evento. </t>
  </si>
  <si>
    <t xml:space="preserve">se realiza trimestralmente el seguimiento a los avances de las metas y actividades programadas </t>
  </si>
  <si>
    <t>Mensuealmente los promotores eticos de la ADI asisten a las Reuniones del Codigo de integridad</t>
  </si>
  <si>
    <t>se ejecutan todas las actividades plasmadas en el cronograma de gestion etica desarrollandose mensualmente en la entidad el fortalecimiento del codigo de integridad.</t>
  </si>
  <si>
    <t xml:space="preserve">cuatrimestralmente se elabora el informe pormenorisado de control interno donde se plasma los avances desarrollado de la gestion etica, igualmente se reportan dentro del seguimiento del plan anticorrupcion y atencio al ciudadano </t>
  </si>
  <si>
    <t xml:space="preserve">el area de control interno desarrolla el  plan anual de auditoria integradas con calidad el cual fue aprobado por el comité institucional de control interno </t>
  </si>
  <si>
    <t xml:space="preserve">NO APLICA </t>
  </si>
  <si>
    <t>42 escenarios</t>
  </si>
  <si>
    <t>MANTENIMIENTO Y ADECUACION PARQUE Y CANCHA LA CASTELLANA, BARRIO ABAJO EN EL DISTRITO DE BARRANQUILLA</t>
  </si>
  <si>
    <t>625 m2</t>
  </si>
  <si>
    <t>RECUPERACION DEL PARQUE LOS NIÑOS EN EL BARRIO EL SILENCIO EN EL DISTRITO DE BARRANQUILLA</t>
  </si>
  <si>
    <t>382 m2</t>
  </si>
  <si>
    <t>ADECUACIÓN Y MANTENIMIENTO DE CANCHAS SINTÉTICAS EN EL DISTRITO DE BARRANQUILLA</t>
  </si>
  <si>
    <t>4992 m2</t>
  </si>
  <si>
    <t xml:space="preserve">En la pagina web estan contemplados cada uno de los puntos de la ley de transparencia </t>
  </si>
  <si>
    <t xml:space="preserve">Los documentos publicados en la pagina web cumplen con cada uno de los lineamientos de la matriz de transparencia  </t>
  </si>
  <si>
    <t>En cuanto se tengan los resultados, se enviará el informe final</t>
  </si>
  <si>
    <t>EN ESTE MOMENTO SE REALIZAN TRABAJOS EN ESPACIO PUBLICO Y SUBTERRANIZACION DE REDES</t>
  </si>
  <si>
    <t>SE ESTAN REALIZANDO OBRAS DE URBANISMO</t>
  </si>
  <si>
    <t>SE TRABAJA EN LA CONSTRUCCION DE OBRAS HUDRAULICAS, CONFORMACION DE TERRAPLEN Y MUROS DE CONTENCIÓN.</t>
  </si>
  <si>
    <t xml:space="preserve">la agencia distrital de infraestructura ofrece servicios no tramites </t>
  </si>
  <si>
    <t>unidad limpia y en funcionamiento</t>
  </si>
  <si>
    <t xml:space="preserve">no hubieron falencias evidenciadas en las encuesta hechas en la mas reciente rendicion de cuentas </t>
  </si>
  <si>
    <t>Arborizacion y embellecimiento</t>
  </si>
  <si>
    <t xml:space="preserve">Numero de arboles sembrados o resembrados </t>
  </si>
  <si>
    <t>MANTENIMIENTO Y ADECUACION DE PARQUES, PLAZAS Y AREAS PÚBLICAS DE LA LOCALIDAD RIOMAR EN EL DISTRITO DE BARRANQUILLA</t>
  </si>
  <si>
    <t>1860 m2</t>
  </si>
  <si>
    <t>MANTENIMIENTO Y ADECUACION DEL BULEVARD DE LA CARRERA 46 ENTRE CALLES 84 Y 96, INCLUYE PARQUE CARRERA 46 CON CALLE 90 EN EL DISTRITO DE BARRANQUILLA</t>
  </si>
  <si>
    <t>2438 m2</t>
  </si>
  <si>
    <t>MANTENIMIENTO Y ADECUACION BULEVARES DE LA CARRERA 38 ENTRE CALLES 74 Y 81, Y DE LA CALLE 80B ENTRE CARRERA 38 Y CARRERA 42E, EN EL DISTRITO DE BARRANQUILLA</t>
  </si>
  <si>
    <t>6547 m2</t>
  </si>
  <si>
    <t>MANTENIMIENTO Y ADECUACION DE BULEVARES DE LA CALLE 54 ENTRE CARRERAS 62 Y 65 Y DE LA CALLE 58 ENTRE CARRERAS  64 Y VIA 40, EN EL DISTRITO DE BARRANQUILLA</t>
  </si>
  <si>
    <t>2592 m2</t>
  </si>
  <si>
    <t>MANTENIMIENTO Y ADECUACION DE PARQUES, PLAZAS Y AREAS PÚBLICAS DE LA LOCALIDAD NORTE-CENTRO HISTORICO EN EL DISTRITO DE BARRANQUILLA</t>
  </si>
  <si>
    <t>1558 m2</t>
  </si>
  <si>
    <t>MANTENIMIENTO Y ADECUACION DE LAS AREAS CORRESPONDIENTES Y EL MOBILIARIO URBANO DE LOS PARQUES DEL PROGRAMA “TODOS AL PARQUE” FASE III, EN EL DISTRITO DE BARRANQUILLA.</t>
  </si>
  <si>
    <t>1377 M2</t>
  </si>
  <si>
    <t>OBRAS DE MANTENIMIENTO Y ADECUACION DE SISTEMAS DE RIEGO Y FUENTES EN PARQUES Y ZONAS PÚBLICAS EN EL DISTRITO DE BARRANQUILLA.</t>
  </si>
  <si>
    <t>N/A</t>
  </si>
  <si>
    <t>DISEÑO Y CONSTRUCCION DE CANALES PLUVIALES FASE 1, EN LOS BARRIOS, EL BOSQUE,  EL MILAGRO, LOS LAURELES. SIMON BOLIVAR EN EL DISTRITO DE BARRANQUILLA. GRUPO 2</t>
  </si>
  <si>
    <t>RECONSTRUCCIÓN VIAL Y CANALIZACIÓN DEL ARROYO DE LA CARRERA 21 ENTRE CALLE 53D Y CALLE 30 INCLUIDOS SUS AFLUENTES EN EL DISTRITO DE BARRANQUILLA</t>
  </si>
  <si>
    <t>IMPLEMENTACIÓN DE ESTRATEGIAS PARA LA REDUCCIÓN Y CONTROL DEL CAUDAL DE ESCORRENTÍA SUPERFICIAL DEL ARROYO HOSPITAL</t>
  </si>
  <si>
    <t>IMPLEMENTACIÓN DE ESTRATEGIAS PARA LA REDUCCIÓN Y CONTROL DEL CAUDAL DE ESCORRENTÍA SUPERFICIAL DEL ARROYO DE LA CALLE 76 ENTRE CARRERAS 44 Y 54 Y DE LA CALLE 75 ENTRE CARRERAS 44 Y 52 EN EL DISTRITO DE BARRANQUILLA</t>
  </si>
  <si>
    <t>IMPLEMENTACIÓN DE ESTRATEGIAS PARA LA REDUCCIÓN Y CONTROL DEL CAUDAL DE ESCORRENTÍA SUPERFICIAL DEL ARROYO DE LA CARRERA 65 DESDE LA CALLE 62 CON CARRERA 47 HASTA LA CARRERA 65 CON VÍA 40 EN EL DISTRITO DE BARRANQUILLA</t>
  </si>
  <si>
    <t>IMPLEMENTACIÓN DE ESTRATEGIAS PARA LA REDUCCION Y CONTROL DEL CAUDAL DE ESCORRENTIA SUPERFICIAL DEL ARROYO FELICIDAD DESDE LA CALLE 63B CON CARRERA 41 HASTA LA CALLE 48 CON CARRERA 54, INCLUIDOS EL AFLUENTE DE LA CALLE 52 CON CARRERA 38, EN EL DISTRITO DE BARRANQUILLA.</t>
  </si>
  <si>
    <t>IMPLEMENTACIÓN DE ESTRATEGIAS PARA LA REDUCCIÓN Y CONTROL DEL CAUDAL DE ESCORRENTÍA SUPERFICIAL DEL ARROYO DE LAS CALLES 92 Y 91 DESDE LA CRA 51B CON CALLE 92 A LA CARRERA 65 CON CALLE 91 EN EL DISTRITO DE BARRANQUILLA</t>
  </si>
  <si>
    <t>MEJORAMIENTO Y/O PAVIMENTACION DE LA VIA 40 ENTRE CALLE 85 Y CALLE 100 Y MODERNIZACION DEL ALUMBRADO PUBLICO EN EL DISTRITO DE BARRANQUILLA</t>
  </si>
  <si>
    <t>Se han construido 31,000  M2 de pavimiento</t>
  </si>
  <si>
    <t xml:space="preserve">CONSTRUCCION Y/O AMPLIACION DE LA VIA LA CORDIALIDAD ENTRE LA VIA CIRCUNVALAR Y LA CARRERA 23 Y AMPLIACION Y MODERNIZACION DEL ALUMBRADO PUBLICO EN EL DISTRITO DE BARRANQUILLA </t>
  </si>
  <si>
    <t xml:space="preserve">CONSTRUCCION Y/O AMPLIACION DE LA VIA CIRCUNVALAR ENRTE CARRERA 38 Y LA CARRERA 12A Y AMPLIACION Y MODERNIZACION DEL ALUMBRADO PUBLICO EN EL DISTRITO DE BARRANQUILLA </t>
  </si>
  <si>
    <t>“CONSTRUCCIÓN DE LA PROLONGACION DE LA CARRERA 43 ENTRE MIRAMAR Y LA CIRNCUNVALAR Y AMPLIACIÓN Y MODERNIZACIÓN DEL ALUMBRADO PÚBLICO EN EL DISTRITO DE BARRANQUILLA”</t>
  </si>
  <si>
    <t>“CONSTRUCCIÓN Y/O AMPLIACIÓN DE LA CALLE 30 ENTRE CRA 46 Y VIA LA CIRCUNVALAR Y AMPLIACIÓN Y MODERNIZACIÓN DEL ALUMBRADO PÚBLICO EN EL DISTRITO DE BARRANQUILLA”</t>
  </si>
  <si>
    <t>MEJORAMIENTO Y/O CONSTRUCCIÓN Y/O PAVIMENTACIÓN DE LA CARRERA 38 ENTRE LA VÍA CIRCUNVALAR Y LA CALLE 120 Y MODERNIZACIÓN DEL ALUMBRADO PÚBLICO EN EL DISTRITO DE BARRANQUILLA</t>
  </si>
  <si>
    <t>Magnitud de la demanda del tercer trimestre</t>
  </si>
  <si>
    <t xml:space="preserve">Periodicamente se han realizado las encuestas a satisfaccion con los diferentes usuarios de la entidad </t>
  </si>
  <si>
    <t>El proceso de tabulacion y presentacion de indicadores se encuentra en etapa de aprobación</t>
  </si>
  <si>
    <t xml:space="preserve">Se ralizo la rendicion de cuentas de sector Ambiente y gestion del riesgo  (Recursos hiddricos)  dia 06 de junio de 2019 </t>
  </si>
  <si>
    <t xml:space="preserve">se realizo el informe se encuentra en estado de aprobacion para ser publicado en la pagina web de la entidad </t>
  </si>
  <si>
    <t>Se realizaron autodiagnosticos del MIPG y se elaboraron los planes de accion vigencia 2019 para cada una de las politicas de gestion y desempeño.</t>
  </si>
  <si>
    <t>En la actualidad nos encontramos en etapa de planeación en lo que respecta a la realización de la caracterización de los residuos sólidos generados en el Distrito de Barranquilla con el fin de cuantificar y establecer programas de aprovechamiento del material orgánico.</t>
  </si>
  <si>
    <t>se vienen desarrollando capacitaciiones en lugares estrategicos del Distrito , donde se sensibilizamos a los ciudadanos en temas de manejo de residuos solidos , separacion en la fuente y aprovechamiento.</t>
  </si>
  <si>
    <t>se vienen desarrollando capacitaciones a las asociaciones de acuerdo a  lo estipulado por el artículo 2.3.2.5.2.1.3 el Decreto 596  del 2016 “Campañas Educativas”. Estas se realizan en el marco de las estrategias definidas en el programa de aprovechamiento de los Planes de Gestión Integral de Residuos Sólidos (PGIRS), entre el ente territorial y la persona prestadora de la actividad de aprovechamiento y se vienen implementando de manera permanente y coordinada con campañas educativas. La finalidad de estas es concientizar a los usuarios sobre el reciclaje, el rehúso, el aprovechamiento y la adecuada presentación de los residuos aprovechables.</t>
  </si>
  <si>
    <t>Actualmente se estan haciendo  inventarios forestales en las principales avenidas del Distrito.</t>
  </si>
  <si>
    <t>Durante el terce trrimestre se cumplio con la meta propuestaen un 100%, gracias al buen desempeñpo y compromiso de nuestro equipo de guardapaques, garantizando la sostenibilidad  de nuestros parques, boulevares y zonas verdes del Distrito de Barranquilla.</t>
  </si>
  <si>
    <t>En este primer trimestre se cumplio con el mantenimiento y limpieza  de 56 escenarios (parques, boulevares y zonas verdes) obteniendo un 126% cumpliendo la meta y superandola en un 26% de manera satifastocria</t>
  </si>
  <si>
    <r>
      <t xml:space="preserve">la Agencia Distrital de Infraestructura -ADI, </t>
    </r>
    <r>
      <rPr>
        <sz val="11"/>
        <color rgb="FF000000"/>
        <rFont val="Arial Narrow"/>
        <family val="2"/>
      </rPr>
      <t>realizó la implementación de los planes de inclusión de los recicladores de oficio y complementarios, dentro del desarrollo de las políticas contenidos en el Plan de Gestión Integral de Residuos Sólidos del Distrito de Barranquilla -PGIRS, a través del cual se logró profundizar  y consolidar aspectos sociales, económicos y de modo de vida de estos grupos, lo cual permitira a la administración comprender las dinámicas culturales y ser asertivos en las políticas y/o estrategias de atención de esta población, actualmente nos encontramos en etapa de diseño del esquema den aprovechamiento.</t>
    </r>
  </si>
  <si>
    <t>Se elaboro el nuevo diseño de EDL, y se implementa en el mes de octubre, con la publicacion del informe.</t>
  </si>
  <si>
    <t>Formulación del Plan Integral de Acción de ADI con las dimensiones del MIPG y sus políticas</t>
  </si>
  <si>
    <t xml:space="preserve"> se formulan y aprueban las politicas de gestion en Calidad, social, SST, ambiental y atencion al ciudadano</t>
  </si>
  <si>
    <t>Diligenciar y enviar a la area de Control Interno las respuestas de las preguntas pertinenetes a cada responsable lider de proceso</t>
  </si>
  <si>
    <t xml:space="preserve">Con base a los autodiagnosticos realizados en el primer trimestre de 2019; se realiza el plan de accion y seguiemientos a los compromisos. </t>
  </si>
  <si>
    <t>pendiente de los resultados del PGD</t>
  </si>
  <si>
    <t>VIGENCIA: _2019</t>
  </si>
  <si>
    <t>3943 m2</t>
  </si>
  <si>
    <t>279 m2</t>
  </si>
  <si>
    <t>707 m2</t>
  </si>
  <si>
    <t>4255 m2</t>
  </si>
  <si>
    <t>673 m2</t>
  </si>
  <si>
    <t>1059 m2</t>
  </si>
  <si>
    <t>1019 m2</t>
  </si>
  <si>
    <t>193165 m2</t>
  </si>
  <si>
    <t>209895 m2</t>
  </si>
  <si>
    <t>34105 m2</t>
  </si>
  <si>
    <t>57,620  M2 de pavimento.</t>
  </si>
  <si>
    <t>EL AVANCE SE FIJA SUPERIOR A LA META DEBIDO A QUE LA CANALIZACION SE EXTENDIÓ HASTA EL CAÑO DE LA AHUYAMA, POR LO CUAL SU ALCANCE SE EXTENDIÓ MAS DE LO PROGRAMADO INICIALMENTE.</t>
  </si>
  <si>
    <t xml:space="preserve"> 3616 ml  </t>
  </si>
  <si>
    <t xml:space="preserve"> 2300 ML</t>
  </si>
  <si>
    <t xml:space="preserve"> 2750 ml </t>
  </si>
  <si>
    <t>2375  ML</t>
  </si>
  <si>
    <t xml:space="preserve"> 1660 ml </t>
  </si>
  <si>
    <t xml:space="preserve"> 17,913 M2 </t>
  </si>
  <si>
    <t xml:space="preserve">10167 M2 </t>
  </si>
  <si>
    <t xml:space="preserve"> 35,600 M2 </t>
  </si>
  <si>
    <t xml:space="preserve"> 6646,39 M2 </t>
  </si>
  <si>
    <t xml:space="preserve">  68665 arboles</t>
  </si>
  <si>
    <t>400 ML</t>
  </si>
  <si>
    <t>1460 ML</t>
  </si>
  <si>
    <t>100 ML</t>
  </si>
  <si>
    <t xml:space="preserve">950 ML </t>
  </si>
  <si>
    <t xml:space="preserve"> 3100  ML</t>
  </si>
  <si>
    <t xml:space="preserve">Se han construido 47,700 M2 </t>
  </si>
  <si>
    <t>1500Ml de canal</t>
  </si>
  <si>
    <t xml:space="preserve">Realizar podas y limpiezas en los 152 escenarios publico recuperados y entregados a la comunidad(parques, plazoletas, bulevares, etc.) </t>
  </si>
  <si>
    <t>1045325 m2</t>
  </si>
  <si>
    <t xml:space="preserve">2952 toneladas </t>
  </si>
  <si>
    <t>Se han extraido 2952 toneladas de sedimento, discriminadas asi: Julio 1980 m3,
agosto 2952 m3, Septiembre 2448 m3.
para un total retirado durante 3 meses de 7380 m3, siguiendo una densidad de 400kg/m3 nos da 2952 toneladas</t>
  </si>
  <si>
    <t>Promocion, Prevencion, Sensibilizacion y Concientizacion a la ciudadania para el cuidado, conservacion, mejoranmiento y recuperacion ambiental de los arroyos, canales y cuerpos hidricos del Distrito.</t>
  </si>
  <si>
    <t xml:space="preserve">500000 habitantes </t>
  </si>
  <si>
    <t>PRESTACIÓN DE SERVICIOS DE ARBORIZACIÓN Y PAISAJISMO EN LOS PARQUES, PLAZAS PÚBLICAS Y ZONAS VERDES DEL DISTRITO DE BARRANQUILLA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</si>
</sst>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quot;$&quot;* #,##0_-;_-&quot;$&quot;* &quot;-&quot;_-;_-@_-"/>
    <numFmt numFmtId="165" formatCode="_(* #,##0_);_(* \(#,##0\);_(* &quot;-&quot;_);_(@_)"/>
    <numFmt numFmtId="166" formatCode="_(&quot;$&quot;\ * #,##0.00_);_(&quot;$&quot;\ * \(#,##0.00\);_(&quot;$&quot;\ * &quot;-&quot;??_);_(@_)"/>
    <numFmt numFmtId="167" formatCode="0.0%"/>
    <numFmt numFmtId="168" formatCode="&quot;$&quot;#,##0.00;[Red]&quot;$&quot;#,##0.00"/>
    <numFmt numFmtId="169" formatCode="0;[Red]0"/>
    <numFmt numFmtId="170" formatCode="_(&quot;$&quot;\ * #,##0_);_(&quot;$&quot;\ * \(#,##0\);_(&quot;$&quot;\ * &quot;-&quot;??_);_(@_)"/>
    <numFmt numFmtId="171" formatCode="_-* #,##0_-;\-* #,##0_-;_-* &quot;-&quot;??_-;_-@_-"/>
  </numFmts>
  <fonts count="15" x14ac:knownFonts="1">
    <font>
      <sz val="10"/>
      <name val="Arial"/>
      <family val="2"/>
    </font>
    <font>
      <sz val="10"/>
      <name val="Arial"/>
      <family val="2"/>
    </font>
    <font>
      <sz val="11"/>
      <name val="Arial Narrow"/>
      <family val="2"/>
    </font>
    <font>
      <b/>
      <sz val="11"/>
      <name val="Arial Narrow"/>
      <family val="2"/>
    </font>
    <font>
      <b/>
      <sz val="10"/>
      <color theme="1"/>
      <name val="Calibri"/>
      <family val="2"/>
      <scheme val="minor"/>
    </font>
    <font>
      <sz val="10"/>
      <color theme="1"/>
      <name val="Calibri"/>
      <family val="2"/>
      <scheme val="minor"/>
    </font>
    <font>
      <u/>
      <sz val="10"/>
      <color theme="10"/>
      <name val="Arial"/>
      <family val="2"/>
    </font>
    <font>
      <sz val="11"/>
      <color theme="0"/>
      <name val="Arial Narrow"/>
      <family val="2"/>
    </font>
    <font>
      <b/>
      <sz val="11"/>
      <color theme="0"/>
      <name val="Arial Narrow"/>
      <family val="2"/>
    </font>
    <font>
      <sz val="11"/>
      <color theme="1"/>
      <name val="Arial Narrow"/>
      <family val="2"/>
    </font>
    <font>
      <sz val="11"/>
      <color rgb="FF000000"/>
      <name val="Arial Narrow"/>
      <family val="2"/>
    </font>
    <font>
      <b/>
      <sz val="11"/>
      <color rgb="FFFF0000"/>
      <name val="Arial Narrow"/>
      <family val="2"/>
    </font>
    <font>
      <sz val="11"/>
      <color theme="1"/>
      <name val="Arial"/>
      <family val="2"/>
    </font>
    <font>
      <sz val="11"/>
      <name val="Arial"/>
      <family val="2"/>
    </font>
    <font>
      <sz val="12"/>
      <color rgb="FF222222"/>
      <name val="Arial"/>
      <family val="2"/>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8">
    <xf numFmtId="0" fontId="0"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cellStyleXfs>
  <cellXfs count="263">
    <xf numFmtId="0" fontId="0" fillId="0" borderId="0" xfId="0"/>
    <xf numFmtId="0" fontId="2" fillId="0" borderId="0" xfId="0" applyFont="1" applyAlignment="1">
      <alignment horizontal="left"/>
    </xf>
    <xf numFmtId="0" fontId="3" fillId="3" borderId="1" xfId="0" applyFont="1" applyFill="1" applyBorder="1" applyAlignment="1">
      <alignment horizontal="centerContinuous"/>
    </xf>
    <xf numFmtId="0" fontId="3" fillId="3" borderId="2" xfId="0" applyFont="1" applyFill="1" applyBorder="1" applyAlignment="1">
      <alignment horizontal="centerContinuous"/>
    </xf>
    <xf numFmtId="0" fontId="3" fillId="3" borderId="4" xfId="0" applyFont="1" applyFill="1" applyBorder="1" applyAlignment="1">
      <alignment horizontal="centerContinuous"/>
    </xf>
    <xf numFmtId="0" fontId="3" fillId="3" borderId="0" xfId="0" applyFont="1" applyFill="1" applyAlignment="1">
      <alignment horizontal="centerContinuous"/>
    </xf>
    <xf numFmtId="0" fontId="2" fillId="0" borderId="4" xfId="0" applyFont="1" applyBorder="1" applyAlignment="1">
      <alignment horizontal="left"/>
    </xf>
    <xf numFmtId="0" fontId="3" fillId="0" borderId="0" xfId="0" applyFont="1" applyAlignment="1">
      <alignment horizontal="left"/>
    </xf>
    <xf numFmtId="0" fontId="2" fillId="4" borderId="11" xfId="0" applyFont="1" applyFill="1" applyBorder="1" applyAlignment="1" applyProtection="1">
      <alignment vertical="center" wrapText="1"/>
      <protection locked="0"/>
    </xf>
    <xf numFmtId="0" fontId="2" fillId="4" borderId="11" xfId="0" applyFont="1" applyFill="1" applyBorder="1" applyAlignment="1" applyProtection="1">
      <alignment horizontal="justify" vertical="center" wrapText="1"/>
      <protection locked="0"/>
    </xf>
    <xf numFmtId="0" fontId="3" fillId="0" borderId="18" xfId="0" applyFont="1" applyBorder="1" applyAlignment="1">
      <alignment horizontal="center" vertical="center" wrapText="1"/>
    </xf>
    <xf numFmtId="0" fontId="2" fillId="4" borderId="28" xfId="0" applyFont="1" applyFill="1" applyBorder="1" applyAlignment="1" applyProtection="1">
      <alignment horizontal="justify" vertical="center" wrapText="1"/>
      <protection locked="0"/>
    </xf>
    <xf numFmtId="0" fontId="2" fillId="4" borderId="18" xfId="0" applyFont="1" applyFill="1" applyBorder="1" applyAlignment="1" applyProtection="1">
      <alignment horizontal="justify" vertical="center" wrapText="1"/>
      <protection locked="0"/>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8" xfId="0" applyFont="1" applyBorder="1" applyAlignment="1">
      <alignment vertical="top" wrapText="1"/>
    </xf>
    <xf numFmtId="0" fontId="3" fillId="0" borderId="0" xfId="0" applyFont="1" applyAlignment="1">
      <alignment horizontal="left" wrapText="1"/>
    </xf>
    <xf numFmtId="0" fontId="7" fillId="3" borderId="2" xfId="0" applyFont="1" applyFill="1" applyBorder="1" applyAlignment="1">
      <alignment horizontal="left"/>
    </xf>
    <xf numFmtId="0" fontId="7" fillId="3" borderId="0" xfId="0" applyFont="1" applyFill="1" applyAlignment="1">
      <alignment horizontal="left"/>
    </xf>
    <xf numFmtId="14" fontId="2" fillId="4" borderId="11" xfId="0" applyNumberFormat="1" applyFont="1" applyFill="1" applyBorder="1" applyAlignment="1" applyProtection="1">
      <alignment vertical="center" wrapText="1"/>
      <protection locked="0"/>
    </xf>
    <xf numFmtId="0" fontId="3" fillId="3" borderId="3" xfId="0" applyFont="1" applyFill="1" applyBorder="1" applyAlignment="1">
      <alignment horizontal="centerContinuous"/>
    </xf>
    <xf numFmtId="0" fontId="3" fillId="3" borderId="5" xfId="0" applyFont="1" applyFill="1" applyBorder="1" applyAlignment="1">
      <alignment horizontal="centerContinuous"/>
    </xf>
    <xf numFmtId="0" fontId="8" fillId="3" borderId="0" xfId="0" applyFont="1" applyFill="1" applyAlignment="1">
      <alignment horizontal="centerContinuous"/>
    </xf>
    <xf numFmtId="0" fontId="2" fillId="3" borderId="0" xfId="0" applyFont="1" applyFill="1" applyAlignment="1">
      <alignment horizontal="left"/>
    </xf>
    <xf numFmtId="0" fontId="3" fillId="0" borderId="4" xfId="0" applyFont="1" applyBorder="1" applyAlignment="1">
      <alignment horizontal="centerContinuous"/>
    </xf>
    <xf numFmtId="0" fontId="3" fillId="0" borderId="0" xfId="0" applyFont="1" applyAlignment="1">
      <alignment horizontal="centerContinuous"/>
    </xf>
    <xf numFmtId="0" fontId="3" fillId="0" borderId="4" xfId="0" applyFont="1" applyBorder="1" applyAlignment="1">
      <alignment horizontal="left" vertical="center"/>
    </xf>
    <xf numFmtId="0" fontId="2" fillId="0" borderId="0" xfId="0" applyFont="1" applyAlignment="1">
      <alignment vertical="center" wrapText="1"/>
    </xf>
    <xf numFmtId="0" fontId="3" fillId="4" borderId="27" xfId="0" applyFont="1" applyFill="1" applyBorder="1" applyAlignment="1" applyProtection="1">
      <alignment horizontal="left" vertical="center" wrapText="1"/>
      <protection locked="0"/>
    </xf>
    <xf numFmtId="14" fontId="3" fillId="0" borderId="20" xfId="0" applyNumberFormat="1" applyFont="1" applyBorder="1" applyAlignment="1">
      <alignment vertical="center" wrapText="1"/>
    </xf>
    <xf numFmtId="14" fontId="3" fillId="0" borderId="22" xfId="0" applyNumberFormat="1" applyFont="1" applyBorder="1" applyAlignment="1">
      <alignment vertical="center" wrapText="1"/>
    </xf>
    <xf numFmtId="0" fontId="2" fillId="4" borderId="23" xfId="0" applyFont="1" applyFill="1" applyBorder="1" applyAlignment="1" applyProtection="1">
      <alignment vertical="center" wrapText="1"/>
      <protection locked="0"/>
    </xf>
    <xf numFmtId="0" fontId="2" fillId="4" borderId="10" xfId="0" applyFont="1" applyFill="1" applyBorder="1" applyAlignment="1" applyProtection="1">
      <alignment vertical="center" wrapText="1"/>
      <protection locked="0"/>
    </xf>
    <xf numFmtId="167" fontId="2" fillId="4" borderId="11" xfId="0" applyNumberFormat="1"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167" fontId="9" fillId="2" borderId="18" xfId="0" applyNumberFormat="1" applyFont="1" applyFill="1" applyBorder="1" applyAlignment="1" applyProtection="1">
      <alignment vertical="center" wrapText="1"/>
      <protection locked="0"/>
    </xf>
    <xf numFmtId="167" fontId="2" fillId="2" borderId="18" xfId="0" applyNumberFormat="1" applyFont="1" applyFill="1" applyBorder="1" applyAlignment="1" applyProtection="1">
      <alignment vertical="center" wrapText="1"/>
      <protection locked="0"/>
    </xf>
    <xf numFmtId="14" fontId="2" fillId="2" borderId="18" xfId="0" applyNumberFormat="1" applyFont="1" applyFill="1" applyBorder="1" applyAlignment="1" applyProtection="1">
      <alignment vertical="center" wrapText="1"/>
      <protection locked="0"/>
    </xf>
    <xf numFmtId="0" fontId="3" fillId="4" borderId="23"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2" fillId="0" borderId="0" xfId="0" applyFont="1" applyAlignment="1">
      <alignment vertical="center"/>
    </xf>
    <xf numFmtId="14" fontId="2" fillId="0" borderId="0" xfId="0" applyNumberFormat="1" applyFont="1" applyAlignment="1">
      <alignment vertical="center"/>
    </xf>
    <xf numFmtId="0" fontId="2" fillId="2" borderId="0" xfId="0" applyFont="1" applyFill="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14" fontId="3" fillId="3" borderId="2" xfId="0" applyNumberFormat="1" applyFont="1" applyFill="1" applyBorder="1" applyAlignment="1">
      <alignment vertical="center"/>
    </xf>
    <xf numFmtId="14" fontId="2" fillId="3" borderId="2" xfId="0" applyNumberFormat="1" applyFont="1" applyFill="1" applyBorder="1" applyAlignment="1">
      <alignment vertical="center"/>
    </xf>
    <xf numFmtId="0" fontId="7"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Alignment="1">
      <alignment vertical="center"/>
    </xf>
    <xf numFmtId="14" fontId="3" fillId="3" borderId="0" xfId="0" applyNumberFormat="1" applyFont="1" applyFill="1" applyAlignment="1">
      <alignment vertical="center"/>
    </xf>
    <xf numFmtId="14" fontId="2" fillId="3" borderId="0" xfId="0" applyNumberFormat="1" applyFont="1" applyFill="1" applyAlignment="1">
      <alignment vertical="center"/>
    </xf>
    <xf numFmtId="0" fontId="7" fillId="3" borderId="0" xfId="0" applyFont="1" applyFill="1" applyAlignment="1">
      <alignment vertical="center"/>
    </xf>
    <xf numFmtId="0" fontId="3" fillId="3" borderId="5" xfId="0" applyFont="1" applyFill="1" applyBorder="1" applyAlignment="1">
      <alignment vertical="center"/>
    </xf>
    <xf numFmtId="0" fontId="2" fillId="3" borderId="0" xfId="0" applyFont="1" applyFill="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14" fontId="2" fillId="0" borderId="14" xfId="0" applyNumberFormat="1" applyFont="1" applyBorder="1" applyAlignment="1">
      <alignment vertical="center"/>
    </xf>
    <xf numFmtId="0" fontId="0" fillId="0" borderId="0" xfId="0" applyAlignment="1">
      <alignment vertical="top"/>
    </xf>
    <xf numFmtId="0" fontId="2" fillId="2" borderId="28" xfId="0" applyFont="1" applyFill="1" applyBorder="1" applyAlignment="1">
      <alignment vertical="center" wrapText="1"/>
    </xf>
    <xf numFmtId="0" fontId="2" fillId="2" borderId="18" xfId="0" applyFont="1" applyFill="1" applyBorder="1" applyAlignment="1" applyProtection="1">
      <alignment vertical="center" wrapText="1"/>
      <protection locked="0"/>
    </xf>
    <xf numFmtId="3" fontId="2" fillId="2" borderId="18" xfId="0" applyNumberFormat="1" applyFont="1" applyFill="1" applyBorder="1" applyAlignment="1" applyProtection="1">
      <alignment horizontal="center" vertical="center" wrapText="1"/>
      <protection locked="0"/>
    </xf>
    <xf numFmtId="0" fontId="9" fillId="2" borderId="18" xfId="0" applyFont="1" applyFill="1" applyBorder="1" applyAlignment="1">
      <alignment horizontal="left" vertical="center" wrapText="1"/>
    </xf>
    <xf numFmtId="167" fontId="9"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lignment horizontal="left" vertical="center" wrapText="1"/>
    </xf>
    <xf numFmtId="0" fontId="9" fillId="2" borderId="18" xfId="0" applyFont="1" applyFill="1" applyBorder="1" applyAlignment="1">
      <alignment horizontal="center" vertical="center"/>
    </xf>
    <xf numFmtId="165" fontId="2" fillId="2" borderId="18" xfId="1" applyFont="1" applyFill="1" applyBorder="1" applyAlignment="1" applyProtection="1">
      <alignment horizontal="center" vertical="center" wrapText="1"/>
      <protection locked="0"/>
    </xf>
    <xf numFmtId="0" fontId="2" fillId="2" borderId="18" xfId="0" applyFont="1" applyFill="1" applyBorder="1" applyAlignment="1">
      <alignment horizontal="left" vertical="center" wrapText="1" indent="1"/>
    </xf>
    <xf numFmtId="0" fontId="5" fillId="0" borderId="0" xfId="0" applyFont="1" applyBorder="1" applyAlignment="1">
      <alignment horizontal="center" vertical="top" wrapText="1"/>
    </xf>
    <xf numFmtId="0" fontId="1" fillId="0" borderId="18" xfId="7" applyFont="1" applyBorder="1" applyAlignment="1">
      <alignment horizontal="left" vertical="top" wrapText="1"/>
    </xf>
    <xf numFmtId="0" fontId="2" fillId="2" borderId="18" xfId="0" applyFont="1" applyFill="1" applyBorder="1" applyAlignment="1">
      <alignment vertical="center" wrapText="1"/>
    </xf>
    <xf numFmtId="0" fontId="9" fillId="2" borderId="18" xfId="0" applyFont="1" applyFill="1" applyBorder="1" applyAlignment="1">
      <alignment vertical="center" wrapText="1"/>
    </xf>
    <xf numFmtId="169" fontId="2" fillId="2" borderId="18" xfId="0" applyNumberFormat="1" applyFont="1" applyFill="1" applyBorder="1" applyAlignment="1" applyProtection="1">
      <alignment vertical="center" wrapText="1"/>
      <protection locked="0"/>
    </xf>
    <xf numFmtId="169" fontId="2"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3" fillId="0" borderId="20" xfId="0" applyFont="1" applyBorder="1" applyAlignment="1">
      <alignment vertical="center" wrapText="1"/>
    </xf>
    <xf numFmtId="0" fontId="3" fillId="0" borderId="22" xfId="0" applyFont="1" applyBorder="1" applyAlignment="1">
      <alignment vertical="center" wrapText="1"/>
    </xf>
    <xf numFmtId="0" fontId="2" fillId="0" borderId="0" xfId="0" applyFont="1" applyAlignment="1">
      <alignment vertical="center" wrapText="1"/>
    </xf>
    <xf numFmtId="9" fontId="2" fillId="2" borderId="18" xfId="0" applyNumberFormat="1" applyFont="1" applyFill="1" applyBorder="1" applyAlignment="1">
      <alignment horizontal="center" vertical="center"/>
    </xf>
    <xf numFmtId="15" fontId="10" fillId="2" borderId="18" xfId="3" applyNumberFormat="1" applyFont="1" applyFill="1" applyBorder="1" applyAlignment="1">
      <alignment horizontal="center" vertical="center"/>
    </xf>
    <xf numFmtId="0" fontId="2" fillId="2" borderId="18" xfId="0" applyFont="1" applyFill="1" applyBorder="1" applyAlignment="1">
      <alignment horizontal="center" vertical="center"/>
    </xf>
    <xf numFmtId="164" fontId="2" fillId="2" borderId="18" xfId="4" applyFont="1" applyFill="1" applyBorder="1" applyAlignment="1" applyProtection="1">
      <alignment horizontal="center" vertical="center" wrapText="1"/>
      <protection locked="0"/>
    </xf>
    <xf numFmtId="14" fontId="2" fillId="2" borderId="18" xfId="0" applyNumberFormat="1" applyFont="1" applyFill="1" applyBorder="1" applyAlignment="1">
      <alignment horizontal="center" vertical="center" wrapText="1"/>
    </xf>
    <xf numFmtId="14" fontId="2" fillId="2" borderId="18" xfId="6"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14" fontId="2" fillId="2" borderId="18" xfId="0" applyNumberFormat="1" applyFont="1" applyFill="1" applyBorder="1" applyAlignment="1">
      <alignment horizontal="center" vertical="center"/>
    </xf>
    <xf numFmtId="10" fontId="2" fillId="2" borderId="18" xfId="0" applyNumberFormat="1" applyFont="1" applyFill="1" applyBorder="1" applyAlignment="1">
      <alignment horizontal="center" vertical="center"/>
    </xf>
    <xf numFmtId="9" fontId="2" fillId="2" borderId="18" xfId="0" applyNumberFormat="1" applyFont="1" applyFill="1" applyBorder="1" applyAlignment="1">
      <alignment vertical="center"/>
    </xf>
    <xf numFmtId="0" fontId="2" fillId="2" borderId="11" xfId="0" applyFont="1" applyFill="1" applyBorder="1" applyAlignment="1" applyProtection="1">
      <alignment vertical="center" wrapText="1"/>
      <protection locked="0"/>
    </xf>
    <xf numFmtId="14" fontId="2" fillId="2" borderId="11" xfId="0" applyNumberFormat="1" applyFont="1" applyFill="1" applyBorder="1" applyAlignment="1" applyProtection="1">
      <alignment vertical="center" wrapText="1"/>
      <protection locked="0"/>
    </xf>
    <xf numFmtId="0" fontId="2" fillId="2" borderId="18" xfId="0" applyFont="1" applyFill="1" applyBorder="1" applyAlignment="1">
      <alignment horizontal="center" vertical="center" wrapText="1"/>
    </xf>
    <xf numFmtId="167" fontId="2" fillId="2" borderId="18" xfId="0" applyNumberFormat="1" applyFont="1" applyFill="1" applyBorder="1" applyAlignment="1" applyProtection="1">
      <alignment horizontal="center" vertical="center" wrapText="1"/>
      <protection locked="0"/>
    </xf>
    <xf numFmtId="9" fontId="2" fillId="2" borderId="18" xfId="5" applyFont="1" applyFill="1" applyBorder="1" applyAlignment="1">
      <alignment horizontal="center" vertical="center"/>
    </xf>
    <xf numFmtId="9" fontId="2" fillId="2" borderId="18" xfId="5" applyFont="1" applyFill="1" applyBorder="1" applyAlignment="1">
      <alignment horizontal="center" vertical="center" wrapText="1"/>
    </xf>
    <xf numFmtId="166" fontId="2" fillId="2" borderId="18" xfId="6" applyFont="1" applyFill="1" applyBorder="1" applyAlignment="1">
      <alignment horizontal="center" vertical="center" wrapText="1"/>
    </xf>
    <xf numFmtId="14" fontId="2" fillId="2" borderId="18" xfId="0" applyNumberFormat="1" applyFont="1" applyFill="1" applyBorder="1" applyAlignment="1" applyProtection="1">
      <alignment horizontal="center" vertical="center" wrapText="1"/>
      <protection locked="0"/>
    </xf>
    <xf numFmtId="0" fontId="9" fillId="2" borderId="18" xfId="0" applyFont="1" applyFill="1" applyBorder="1" applyAlignment="1">
      <alignment horizontal="center" vertical="center" wrapText="1"/>
    </xf>
    <xf numFmtId="170" fontId="2" fillId="2" borderId="18" xfId="6" applyNumberFormat="1" applyFont="1" applyFill="1" applyBorder="1" applyAlignment="1">
      <alignment horizontal="center" vertical="center" wrapText="1"/>
    </xf>
    <xf numFmtId="17" fontId="2" fillId="2" borderId="18" xfId="0" applyNumberFormat="1" applyFont="1" applyFill="1" applyBorder="1" applyAlignment="1">
      <alignment horizontal="center" vertical="center" wrapText="1"/>
    </xf>
    <xf numFmtId="167" fontId="2" fillId="2" borderId="18" xfId="5" applyNumberFormat="1" applyFont="1" applyFill="1" applyBorder="1" applyAlignment="1">
      <alignment horizontal="center" vertical="center"/>
    </xf>
    <xf numFmtId="166" fontId="2" fillId="2" borderId="18" xfId="6" applyFont="1" applyFill="1" applyBorder="1" applyAlignment="1">
      <alignment horizontal="center" vertical="center"/>
    </xf>
    <xf numFmtId="17" fontId="2" fillId="2" borderId="18" xfId="0" applyNumberFormat="1" applyFont="1" applyFill="1" applyBorder="1" applyAlignment="1">
      <alignment horizontal="center" vertical="center"/>
    </xf>
    <xf numFmtId="0" fontId="2" fillId="2" borderId="18" xfId="2" applyFont="1" applyFill="1" applyBorder="1" applyAlignment="1">
      <alignment horizontal="center" vertical="center" wrapText="1"/>
    </xf>
    <xf numFmtId="169" fontId="2" fillId="2" borderId="18" xfId="2" applyNumberFormat="1" applyFont="1" applyFill="1" applyBorder="1" applyAlignment="1" applyProtection="1">
      <alignment horizontal="center" vertical="center" wrapText="1"/>
      <protection locked="0"/>
    </xf>
    <xf numFmtId="0" fontId="9" fillId="2" borderId="18" xfId="2" applyFont="1" applyFill="1" applyBorder="1" applyAlignment="1">
      <alignment horizontal="center" vertical="center" wrapText="1"/>
    </xf>
    <xf numFmtId="43" fontId="2" fillId="2" borderId="18" xfId="3" applyFont="1" applyFill="1" applyBorder="1" applyAlignment="1">
      <alignment horizontal="center" vertical="center"/>
    </xf>
    <xf numFmtId="0" fontId="2" fillId="2" borderId="18" xfId="2" applyFont="1" applyFill="1" applyBorder="1" applyAlignment="1">
      <alignment horizontal="center" vertical="center"/>
    </xf>
    <xf numFmtId="0" fontId="2" fillId="2" borderId="0" xfId="0" applyFont="1" applyFill="1" applyAlignment="1">
      <alignment horizontal="center" vertical="center" wrapText="1"/>
    </xf>
    <xf numFmtId="167" fontId="2" fillId="2" borderId="18" xfId="0" applyNumberFormat="1" applyFont="1" applyFill="1" applyBorder="1" applyAlignment="1" applyProtection="1">
      <alignment horizontal="left" vertical="center" wrapText="1"/>
      <protection locked="0"/>
    </xf>
    <xf numFmtId="0" fontId="2" fillId="0" borderId="18" xfId="0" applyFont="1" applyBorder="1" applyAlignment="1">
      <alignment horizontal="left" vertical="center" wrapText="1"/>
    </xf>
    <xf numFmtId="169" fontId="2"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43" fontId="9" fillId="2" borderId="18" xfId="3" applyFont="1" applyFill="1" applyBorder="1" applyAlignment="1" applyProtection="1">
      <alignment vertical="center" wrapText="1"/>
      <protection locked="0"/>
    </xf>
    <xf numFmtId="167" fontId="9" fillId="2" borderId="55" xfId="0" applyNumberFormat="1" applyFont="1" applyFill="1" applyBorder="1" applyAlignment="1" applyProtection="1">
      <alignment vertical="center" wrapText="1"/>
      <protection locked="0"/>
    </xf>
    <xf numFmtId="167" fontId="9" fillId="2" borderId="56" xfId="0" applyNumberFormat="1" applyFont="1" applyFill="1" applyBorder="1" applyAlignment="1" applyProtection="1">
      <alignment vertical="center" wrapText="1"/>
      <protection locked="0"/>
    </xf>
    <xf numFmtId="167" fontId="9" fillId="2" borderId="36" xfId="0" applyNumberFormat="1" applyFont="1" applyFill="1" applyBorder="1" applyAlignment="1" applyProtection="1">
      <alignment horizontal="center" vertical="center" wrapText="1"/>
      <protection locked="0"/>
    </xf>
    <xf numFmtId="167" fontId="9" fillId="2" borderId="31" xfId="0" applyNumberFormat="1" applyFont="1" applyFill="1" applyBorder="1" applyAlignment="1" applyProtection="1">
      <alignment horizontal="center" vertical="center" wrapText="1"/>
      <protection locked="0"/>
    </xf>
    <xf numFmtId="0" fontId="2" fillId="2" borderId="30" xfId="0" applyFont="1" applyFill="1" applyBorder="1" applyAlignment="1" applyProtection="1">
      <alignment horizontal="left" vertical="center" wrapText="1"/>
      <protection locked="0"/>
    </xf>
    <xf numFmtId="14" fontId="10" fillId="0" borderId="32" xfId="0" applyNumberFormat="1" applyFont="1" applyBorder="1" applyAlignment="1">
      <alignment vertical="center" wrapText="1"/>
    </xf>
    <xf numFmtId="0" fontId="10" fillId="0" borderId="0" xfId="0" applyFont="1" applyAlignment="1">
      <alignment vertical="center" wrapText="1"/>
    </xf>
    <xf numFmtId="0" fontId="2" fillId="2" borderId="35" xfId="0" applyFont="1" applyFill="1" applyBorder="1" applyAlignment="1" applyProtection="1">
      <alignment horizontal="left" vertical="center" wrapText="1"/>
      <protection locked="0"/>
    </xf>
    <xf numFmtId="0" fontId="10" fillId="0" borderId="36" xfId="0" applyFont="1" applyBorder="1" applyAlignment="1">
      <alignment horizontal="center" vertical="center" wrapText="1"/>
    </xf>
    <xf numFmtId="14" fontId="10" fillId="0" borderId="35" xfId="0" applyNumberFormat="1" applyFont="1" applyBorder="1" applyAlignment="1">
      <alignment vertical="center" wrapText="1"/>
    </xf>
    <xf numFmtId="0" fontId="2" fillId="0" borderId="0" xfId="0" applyFont="1" applyAlignment="1">
      <alignment horizontal="left" vertical="center"/>
    </xf>
    <xf numFmtId="0" fontId="2" fillId="2" borderId="40" xfId="0" applyFont="1" applyFill="1" applyBorder="1" applyAlignment="1" applyProtection="1">
      <alignment horizontal="left" vertical="center" wrapText="1"/>
      <protection locked="0"/>
    </xf>
    <xf numFmtId="167" fontId="9" fillId="2" borderId="41" xfId="0" applyNumberFormat="1" applyFont="1" applyFill="1" applyBorder="1" applyAlignment="1" applyProtection="1">
      <alignment horizontal="center" vertical="center" wrapText="1"/>
      <protection locked="0"/>
    </xf>
    <xf numFmtId="14" fontId="10" fillId="0" borderId="40" xfId="0" applyNumberFormat="1" applyFont="1" applyBorder="1" applyAlignment="1">
      <alignment vertical="center" wrapText="1"/>
    </xf>
    <xf numFmtId="0" fontId="2" fillId="2" borderId="35" xfId="0" applyFont="1" applyFill="1" applyBorder="1" applyAlignment="1">
      <alignment horizontal="left" vertical="center" wrapText="1"/>
    </xf>
    <xf numFmtId="0" fontId="2" fillId="2" borderId="34" xfId="0" applyFont="1" applyFill="1" applyBorder="1" applyAlignment="1" applyProtection="1">
      <alignment horizontal="left" vertical="center" wrapText="1"/>
      <protection locked="0"/>
    </xf>
    <xf numFmtId="0" fontId="11" fillId="2" borderId="29" xfId="2"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0" borderId="40" xfId="0" applyFont="1" applyBorder="1" applyAlignment="1">
      <alignment horizontal="left" vertical="center" wrapText="1"/>
    </xf>
    <xf numFmtId="0" fontId="2" fillId="2" borderId="47"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0" fontId="11" fillId="2" borderId="50" xfId="2" applyFont="1" applyFill="1" applyBorder="1" applyAlignment="1" applyProtection="1">
      <alignment horizontal="left" vertical="center" wrapText="1"/>
      <protection locked="0"/>
    </xf>
    <xf numFmtId="169" fontId="2" fillId="2" borderId="18"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2" fillId="0" borderId="14" xfId="0" applyFont="1" applyBorder="1" applyAlignment="1">
      <alignment horizontal="center" vertical="center"/>
    </xf>
    <xf numFmtId="168" fontId="2" fillId="4" borderId="11" xfId="0" applyNumberFormat="1" applyFont="1" applyFill="1" applyBorder="1" applyAlignment="1" applyProtection="1">
      <alignment horizontal="center" vertical="center" wrapText="1"/>
      <protection locked="0"/>
    </xf>
    <xf numFmtId="171" fontId="2" fillId="2" borderId="18" xfId="3" applyNumberFormat="1" applyFont="1" applyFill="1" applyBorder="1" applyAlignment="1">
      <alignment horizontal="center" vertical="center"/>
    </xf>
    <xf numFmtId="0" fontId="2" fillId="0" borderId="18" xfId="0" applyFont="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2" fillId="2" borderId="18" xfId="0" applyFont="1" applyFill="1" applyBorder="1" applyAlignment="1">
      <alignment vertical="center" wrapText="1"/>
    </xf>
    <xf numFmtId="0" fontId="2" fillId="2" borderId="18" xfId="0" applyFont="1" applyFill="1" applyBorder="1" applyAlignment="1" applyProtection="1">
      <alignment horizontal="center" vertical="center" wrapText="1"/>
      <protection locked="0"/>
    </xf>
    <xf numFmtId="169" fontId="12" fillId="2" borderId="18" xfId="0" applyNumberFormat="1" applyFont="1" applyFill="1" applyBorder="1" applyAlignment="1" applyProtection="1">
      <alignment horizontal="center" vertical="center" wrapText="1"/>
      <protection locked="0"/>
    </xf>
    <xf numFmtId="0" fontId="12" fillId="2" borderId="18" xfId="0" applyFont="1" applyFill="1" applyBorder="1" applyAlignment="1">
      <alignment horizontal="center" vertical="center" wrapText="1"/>
    </xf>
    <xf numFmtId="169" fontId="13" fillId="2" borderId="18" xfId="0" applyNumberFormat="1" applyFont="1" applyFill="1" applyBorder="1" applyAlignment="1" applyProtection="1">
      <alignment horizontal="center" vertical="center" wrapText="1"/>
      <protection locked="0"/>
    </xf>
    <xf numFmtId="2" fontId="2" fillId="2" borderId="18" xfId="0" applyNumberFormat="1" applyFont="1" applyFill="1" applyBorder="1" applyAlignment="1">
      <alignment horizontal="center" vertical="center"/>
    </xf>
    <xf numFmtId="9" fontId="2" fillId="0" borderId="18" xfId="0" applyNumberFormat="1" applyFont="1" applyBorder="1" applyAlignment="1">
      <alignment horizontal="center" vertical="center" wrapText="1"/>
    </xf>
    <xf numFmtId="9" fontId="2" fillId="2" borderId="18" xfId="5" applyFont="1" applyFill="1" applyBorder="1" applyAlignment="1" applyProtection="1">
      <alignment horizontal="center" vertical="center" wrapText="1"/>
      <protection locked="0"/>
    </xf>
    <xf numFmtId="9" fontId="0" fillId="0" borderId="18" xfId="5" applyFont="1" applyBorder="1" applyAlignment="1">
      <alignment horizontal="center" vertical="center"/>
    </xf>
    <xf numFmtId="164" fontId="10" fillId="0" borderId="18" xfId="4" applyFont="1" applyBorder="1" applyAlignment="1">
      <alignment vertical="center"/>
    </xf>
    <xf numFmtId="14" fontId="14" fillId="0" borderId="0" xfId="0" applyNumberFormat="1" applyFont="1" applyAlignment="1">
      <alignment vertical="center"/>
    </xf>
    <xf numFmtId="169" fontId="2" fillId="2" borderId="17" xfId="0" applyNumberFormat="1" applyFont="1" applyFill="1" applyBorder="1" applyAlignment="1" applyProtection="1">
      <alignment horizontal="center" vertical="center" wrapText="1"/>
      <protection locked="0"/>
    </xf>
    <xf numFmtId="169" fontId="2" fillId="2" borderId="22" xfId="0" applyNumberFormat="1"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2" borderId="18" xfId="0" applyFont="1" applyFill="1" applyBorder="1" applyAlignment="1">
      <alignment vertical="center" wrapText="1"/>
    </xf>
    <xf numFmtId="0" fontId="2" fillId="2" borderId="18" xfId="0" applyFont="1" applyFill="1" applyBorder="1" applyAlignment="1">
      <alignment vertical="center" wrapText="1"/>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2" borderId="22" xfId="0" applyFont="1" applyFill="1" applyBorder="1" applyAlignment="1">
      <alignment vertical="center"/>
    </xf>
    <xf numFmtId="0" fontId="3" fillId="2" borderId="18" xfId="0" applyFont="1" applyFill="1" applyBorder="1" applyAlignment="1" applyProtection="1">
      <alignment vertical="center" wrapText="1"/>
      <protection locked="0"/>
    </xf>
    <xf numFmtId="0" fontId="9" fillId="2" borderId="18" xfId="0" applyFont="1" applyFill="1" applyBorder="1" applyAlignment="1">
      <alignment vertical="center" wrapText="1"/>
    </xf>
    <xf numFmtId="169" fontId="2" fillId="2" borderId="18" xfId="0" applyNumberFormat="1" applyFont="1" applyFill="1" applyBorder="1" applyAlignment="1" applyProtection="1">
      <alignment vertical="center" wrapText="1"/>
      <protection locked="0"/>
    </xf>
    <xf numFmtId="0" fontId="3" fillId="2" borderId="17" xfId="0" applyFont="1" applyFill="1" applyBorder="1" applyAlignment="1">
      <alignment vertical="center" wrapText="1"/>
    </xf>
    <xf numFmtId="0" fontId="9" fillId="2" borderId="17" xfId="0" applyFont="1" applyFill="1" applyBorder="1" applyAlignment="1">
      <alignment vertical="center" wrapText="1"/>
    </xf>
    <xf numFmtId="169" fontId="2" fillId="2" borderId="17" xfId="0" applyNumberFormat="1"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2" fillId="0" borderId="19" xfId="0" applyFont="1" applyBorder="1" applyAlignment="1">
      <alignment vertical="center" wrapText="1"/>
    </xf>
    <xf numFmtId="0" fontId="2" fillId="2" borderId="17"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169" fontId="2" fillId="2" borderId="20" xfId="0" applyNumberFormat="1" applyFont="1" applyFill="1" applyBorder="1" applyAlignment="1" applyProtection="1">
      <alignment vertical="center" wrapText="1"/>
      <protection locked="0"/>
    </xf>
    <xf numFmtId="169" fontId="2" fillId="2" borderId="22" xfId="0" applyNumberFormat="1"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0" fontId="2" fillId="0" borderId="21" xfId="0" applyFont="1" applyBorder="1" applyAlignment="1">
      <alignment vertical="center" wrapText="1"/>
    </xf>
    <xf numFmtId="169" fontId="3" fillId="2" borderId="17" xfId="0" applyNumberFormat="1" applyFont="1" applyFill="1" applyBorder="1" applyAlignment="1" applyProtection="1">
      <alignment horizontal="center" vertical="center" wrapText="1"/>
      <protection locked="0"/>
    </xf>
    <xf numFmtId="169" fontId="3" fillId="2" borderId="20" xfId="0" applyNumberFormat="1" applyFont="1" applyFill="1" applyBorder="1" applyAlignment="1" applyProtection="1">
      <alignment horizontal="center" vertical="center" wrapText="1"/>
      <protection locked="0"/>
    </xf>
    <xf numFmtId="169" fontId="3" fillId="2" borderId="22" xfId="0" applyNumberFormat="1" applyFont="1" applyFill="1" applyBorder="1" applyAlignment="1" applyProtection="1">
      <alignment horizontal="center" vertical="center" wrapText="1"/>
      <protection locked="0"/>
    </xf>
    <xf numFmtId="169" fontId="2"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2" fillId="2" borderId="11" xfId="0" applyFont="1" applyFill="1" applyBorder="1" applyAlignment="1">
      <alignment vertical="center" wrapText="1"/>
    </xf>
    <xf numFmtId="0" fontId="3" fillId="0" borderId="11"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vertical="center" wrapText="1"/>
    </xf>
    <xf numFmtId="0" fontId="2" fillId="2" borderId="10" xfId="0" applyFont="1" applyFill="1" applyBorder="1" applyAlignment="1">
      <alignment vertical="center" wrapText="1"/>
    </xf>
    <xf numFmtId="0" fontId="8" fillId="3" borderId="4" xfId="0" applyFont="1" applyFill="1" applyBorder="1" applyAlignment="1">
      <alignment vertical="center"/>
    </xf>
    <xf numFmtId="0" fontId="8" fillId="3" borderId="0" xfId="0" applyFont="1" applyFill="1" applyAlignment="1">
      <alignment vertical="center"/>
    </xf>
    <xf numFmtId="0" fontId="8" fillId="3" borderId="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11" fillId="2" borderId="52" xfId="2" applyFont="1" applyFill="1" applyBorder="1" applyAlignment="1" applyProtection="1">
      <alignment horizontal="left" vertical="center" wrapText="1"/>
      <protection locked="0"/>
    </xf>
    <xf numFmtId="0" fontId="2" fillId="0" borderId="51" xfId="0" applyFont="1" applyBorder="1" applyAlignment="1">
      <alignment horizontal="left" vertical="center" wrapText="1"/>
    </xf>
    <xf numFmtId="0" fontId="2" fillId="0" borderId="40" xfId="0" applyFont="1" applyBorder="1" applyAlignment="1">
      <alignment horizontal="left" vertical="center" wrapText="1"/>
    </xf>
    <xf numFmtId="0" fontId="2" fillId="0" borderId="35" xfId="0" applyFont="1" applyBorder="1" applyAlignment="1">
      <alignment horizontal="left" vertical="center" wrapText="1"/>
    </xf>
    <xf numFmtId="0" fontId="11" fillId="2" borderId="50" xfId="2" applyFont="1" applyFill="1" applyBorder="1" applyAlignment="1" applyProtection="1">
      <alignment horizontal="left" vertical="center" wrapText="1"/>
      <protection locked="0"/>
    </xf>
    <xf numFmtId="0" fontId="2" fillId="0" borderId="52" xfId="0" applyFont="1" applyBorder="1" applyAlignment="1">
      <alignment horizontal="left" vertical="center" wrapText="1"/>
    </xf>
    <xf numFmtId="0" fontId="2" fillId="0" borderId="32"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11" fillId="2" borderId="42" xfId="2" applyFont="1" applyFill="1" applyBorder="1" applyAlignment="1" applyProtection="1">
      <alignment horizontal="left" vertical="center" wrapText="1"/>
      <protection locked="0"/>
    </xf>
    <xf numFmtId="0" fontId="2" fillId="0" borderId="37" xfId="0" applyFont="1" applyBorder="1" applyAlignment="1">
      <alignment horizontal="left" vertical="center" wrapText="1"/>
    </xf>
    <xf numFmtId="0" fontId="2" fillId="0" borderId="33" xfId="0" applyFont="1" applyBorder="1" applyAlignment="1">
      <alignment horizontal="left" vertical="center" wrapText="1"/>
    </xf>
    <xf numFmtId="0" fontId="2" fillId="0" borderId="43" xfId="0" applyFont="1" applyBorder="1" applyAlignment="1">
      <alignment horizontal="left" vertical="center" wrapText="1"/>
    </xf>
    <xf numFmtId="0" fontId="2" fillId="0" borderId="39"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4" xfId="0" applyFont="1" applyBorder="1" applyAlignment="1">
      <alignment horizontal="center" vertical="center" wrapText="1"/>
    </xf>
    <xf numFmtId="0" fontId="2" fillId="2" borderId="32" xfId="0" applyFont="1" applyFill="1" applyBorder="1" applyAlignment="1" applyProtection="1">
      <alignment horizontal="left" vertical="center" wrapText="1"/>
      <protection locked="0"/>
    </xf>
    <xf numFmtId="169" fontId="2" fillId="2" borderId="32" xfId="0" applyNumberFormat="1" applyFont="1" applyFill="1" applyBorder="1" applyAlignment="1" applyProtection="1">
      <alignment horizontal="left" vertical="center" wrapText="1"/>
      <protection locked="0"/>
    </xf>
    <xf numFmtId="0" fontId="8" fillId="3" borderId="0" xfId="0" applyFont="1" applyFill="1" applyAlignment="1">
      <alignment horizontal="center"/>
    </xf>
    <xf numFmtId="0" fontId="2" fillId="0" borderId="0" xfId="0" applyFont="1" applyAlignment="1">
      <alignment horizontal="left" vertical="center" wrapText="1"/>
    </xf>
    <xf numFmtId="169" fontId="11" fillId="2" borderId="29" xfId="2" applyNumberFormat="1"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left" vertical="center" wrapText="1"/>
      <protection locked="0"/>
    </xf>
    <xf numFmtId="167" fontId="9" fillId="2" borderId="57" xfId="0" applyNumberFormat="1" applyFont="1" applyFill="1" applyBorder="1" applyAlignment="1" applyProtection="1">
      <alignment horizontal="center" vertical="center" wrapText="1"/>
      <protection locked="0"/>
    </xf>
    <xf numFmtId="167" fontId="9" fillId="2" borderId="58" xfId="0" applyNumberFormat="1" applyFont="1" applyFill="1" applyBorder="1" applyAlignment="1" applyProtection="1">
      <alignment horizontal="center" vertical="center" wrapText="1"/>
      <protection locked="0"/>
    </xf>
    <xf numFmtId="167" fontId="9" fillId="2" borderId="53" xfId="0" applyNumberFormat="1" applyFont="1" applyFill="1" applyBorder="1" applyAlignment="1" applyProtection="1">
      <alignment horizontal="center" vertical="center" wrapText="1"/>
      <protection locked="0"/>
    </xf>
    <xf numFmtId="167" fontId="9" fillId="2" borderId="54" xfId="0" applyNumberFormat="1" applyFont="1" applyFill="1" applyBorder="1" applyAlignment="1" applyProtection="1">
      <alignment horizontal="center" vertical="center" wrapText="1"/>
      <protection locked="0"/>
    </xf>
    <xf numFmtId="0" fontId="11" fillId="2" borderId="29" xfId="2" applyFont="1" applyFill="1" applyBorder="1" applyAlignment="1" applyProtection="1">
      <alignment horizontal="left" vertical="center" wrapText="1"/>
      <protection locked="0"/>
    </xf>
    <xf numFmtId="169" fontId="2" fillId="2" borderId="30" xfId="0" applyNumberFormat="1" applyFont="1" applyFill="1" applyBorder="1" applyAlignment="1" applyProtection="1">
      <alignment horizontal="left" vertical="center" wrapText="1"/>
      <protection locked="0"/>
    </xf>
    <xf numFmtId="0" fontId="2" fillId="0" borderId="38" xfId="0" applyFont="1" applyBorder="1" applyAlignment="1">
      <alignment horizontal="left" vertical="center" wrapText="1"/>
    </xf>
    <xf numFmtId="0" fontId="2" fillId="0" borderId="44" xfId="0" applyFont="1" applyBorder="1" applyAlignment="1">
      <alignment horizontal="left" vertical="center" wrapText="1"/>
    </xf>
    <xf numFmtId="0" fontId="2" fillId="2" borderId="46" xfId="0" applyFont="1" applyFill="1" applyBorder="1" applyAlignment="1" applyProtection="1">
      <alignment horizontal="left" vertical="center" wrapText="1"/>
      <protection locked="0"/>
    </xf>
    <xf numFmtId="0" fontId="2" fillId="2" borderId="48"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cellXfs>
  <cellStyles count="8">
    <cellStyle name="Hipervínculo" xfId="7" builtinId="8"/>
    <cellStyle name="Millares" xfId="3" builtinId="3"/>
    <cellStyle name="Millares [0]" xfId="1" builtinId="6"/>
    <cellStyle name="Moneda [0]" xfId="4" builtinId="7"/>
    <cellStyle name="Moneda 3" xfId="6" xr:uid="{00000000-0005-0000-0000-000004000000}"/>
    <cellStyle name="Normal" xfId="0" builtinId="0"/>
    <cellStyle name="Normal 2 2" xfId="2" xr:uid="{00000000-0005-0000-0000-000006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171450</xdr:colOff>
      <xdr:row>2</xdr:row>
      <xdr:rowOff>85725</xdr:rowOff>
    </xdr:from>
    <xdr:to>
      <xdr:col>3</xdr:col>
      <xdr:colOff>657225</xdr:colOff>
      <xdr:row>6</xdr:row>
      <xdr:rowOff>220196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52450"/>
          <a:ext cx="3905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11</xdr:col>
      <xdr:colOff>1254313</xdr:colOff>
      <xdr:row>77</xdr:row>
      <xdr:rowOff>123824</xdr:rowOff>
    </xdr:to>
    <xdr:pic>
      <xdr:nvPicPr>
        <xdr:cNvPr id="4"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54263925"/>
          <a:ext cx="21326475"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772886</xdr:colOff>
      <xdr:row>44</xdr:row>
      <xdr:rowOff>185057</xdr:rowOff>
    </xdr:from>
    <xdr:to>
      <xdr:col>10</xdr:col>
      <xdr:colOff>119742</xdr:colOff>
      <xdr:row>58</xdr:row>
      <xdr:rowOff>23132</xdr:rowOff>
    </xdr:to>
    <xdr:pic>
      <xdr:nvPicPr>
        <xdr:cNvPr id="2"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957" y="29317950"/>
          <a:ext cx="15008678"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123825</xdr:rowOff>
    </xdr:from>
    <xdr:to>
      <xdr:col>3</xdr:col>
      <xdr:colOff>404132</xdr:colOff>
      <xdr:row>4</xdr:row>
      <xdr:rowOff>276225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61975"/>
          <a:ext cx="2476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2"/>
  <sheetViews>
    <sheetView showGridLines="0" tabSelected="1" topLeftCell="E16" zoomScale="70" zoomScaleNormal="70" workbookViewId="0">
      <pane ySplit="4" topLeftCell="A35" activePane="bottomLeft" state="frozen"/>
      <selection activeCell="B16" sqref="B16"/>
      <selection pane="bottomLeft" activeCell="K39" sqref="K39"/>
    </sheetView>
  </sheetViews>
  <sheetFormatPr baseColWidth="10" defaultColWidth="11.42578125" defaultRowHeight="16.5" x14ac:dyDescent="0.2"/>
  <cols>
    <col min="1" max="1" width="5.5703125" style="40" customWidth="1"/>
    <col min="2" max="2" width="22.5703125" style="40" customWidth="1"/>
    <col min="3" max="3" width="28.7109375" style="40" customWidth="1"/>
    <col min="4" max="4" width="20.28515625" style="40" customWidth="1"/>
    <col min="5" max="5" width="39.28515625" style="40" customWidth="1"/>
    <col min="6" max="6" width="16.7109375" style="40" customWidth="1"/>
    <col min="7" max="7" width="35.28515625" style="40" customWidth="1"/>
    <col min="8" max="8" width="15.140625" style="40" customWidth="1"/>
    <col min="9" max="9" width="42.140625" style="147" customWidth="1"/>
    <col min="10" max="10" width="19.7109375" style="40" customWidth="1"/>
    <col min="11" max="11" width="61" style="40" customWidth="1"/>
    <col min="12" max="12" width="23.7109375" style="40" bestFit="1" customWidth="1"/>
    <col min="13" max="13" width="14.85546875" style="41" bestFit="1" customWidth="1"/>
    <col min="14" max="14" width="14" style="41" bestFit="1" customWidth="1"/>
    <col min="15" max="15" width="47.5703125" style="40" customWidth="1"/>
    <col min="16" max="16" width="8.7109375" style="40" customWidth="1"/>
    <col min="17" max="16384" width="11.42578125" style="40"/>
  </cols>
  <sheetData>
    <row r="1" spans="1:19" ht="17.25" thickBot="1" x14ac:dyDescent="0.25"/>
    <row r="2" spans="1:19" ht="20.100000000000001" customHeight="1" thickTop="1" x14ac:dyDescent="0.2">
      <c r="A2" s="42"/>
      <c r="B2" s="43"/>
      <c r="C2" s="44"/>
      <c r="D2" s="44"/>
      <c r="E2" s="44"/>
      <c r="F2" s="44"/>
      <c r="G2" s="44"/>
      <c r="H2" s="44"/>
      <c r="I2" s="148"/>
      <c r="J2" s="44"/>
      <c r="K2" s="44"/>
      <c r="L2" s="44"/>
      <c r="M2" s="45"/>
      <c r="N2" s="46"/>
      <c r="O2" s="47" t="s">
        <v>0</v>
      </c>
      <c r="P2" s="48"/>
    </row>
    <row r="3" spans="1:19" ht="20.100000000000001" customHeight="1" x14ac:dyDescent="0.2">
      <c r="A3" s="42"/>
      <c r="B3" s="49"/>
      <c r="C3" s="50"/>
      <c r="D3" s="50"/>
      <c r="E3" s="50"/>
      <c r="F3" s="50"/>
      <c r="G3" s="50"/>
      <c r="H3" s="50"/>
      <c r="I3" s="149"/>
      <c r="J3" s="50"/>
      <c r="K3" s="50"/>
      <c r="L3" s="50"/>
      <c r="M3" s="51"/>
      <c r="N3" s="52"/>
      <c r="O3" s="53" t="s">
        <v>1</v>
      </c>
      <c r="P3" s="54"/>
    </row>
    <row r="4" spans="1:19" x14ac:dyDescent="0.2">
      <c r="A4" s="42"/>
      <c r="B4" s="214" t="s">
        <v>2</v>
      </c>
      <c r="C4" s="215"/>
      <c r="D4" s="215"/>
      <c r="E4" s="215"/>
      <c r="F4" s="215"/>
      <c r="G4" s="215"/>
      <c r="H4" s="215"/>
      <c r="I4" s="215"/>
      <c r="J4" s="215"/>
      <c r="K4" s="215"/>
      <c r="L4" s="215"/>
      <c r="M4" s="215"/>
      <c r="N4" s="215"/>
      <c r="O4" s="215"/>
      <c r="P4" s="216"/>
    </row>
    <row r="5" spans="1:19" ht="31.5" customHeight="1" x14ac:dyDescent="0.2">
      <c r="A5" s="42"/>
      <c r="B5" s="214" t="s">
        <v>3</v>
      </c>
      <c r="C5" s="215"/>
      <c r="D5" s="215"/>
      <c r="E5" s="215"/>
      <c r="F5" s="215"/>
      <c r="G5" s="215"/>
      <c r="H5" s="215"/>
      <c r="I5" s="215"/>
      <c r="J5" s="215"/>
      <c r="K5" s="215"/>
      <c r="L5" s="215"/>
      <c r="M5" s="215"/>
      <c r="N5" s="215"/>
      <c r="O5" s="215"/>
      <c r="P5" s="216"/>
    </row>
    <row r="6" spans="1:19" ht="20.100000000000001" customHeight="1" x14ac:dyDescent="0.2">
      <c r="A6" s="42"/>
      <c r="B6" s="49"/>
      <c r="C6" s="50"/>
      <c r="D6" s="50"/>
      <c r="E6" s="50"/>
      <c r="F6" s="50"/>
      <c r="G6" s="50"/>
      <c r="H6" s="50"/>
      <c r="I6" s="149"/>
      <c r="J6" s="50"/>
      <c r="K6" s="50"/>
      <c r="L6" s="50"/>
      <c r="M6" s="51"/>
      <c r="N6" s="52"/>
      <c r="O6" s="55"/>
      <c r="P6" s="54"/>
    </row>
    <row r="7" spans="1:19" ht="20.100000000000001" customHeight="1" x14ac:dyDescent="0.2">
      <c r="A7" s="42"/>
      <c r="B7" s="49"/>
      <c r="C7" s="50"/>
      <c r="D7" s="50"/>
      <c r="E7" s="50"/>
      <c r="F7" s="50"/>
      <c r="G7" s="50"/>
      <c r="H7" s="50"/>
      <c r="I7" s="149"/>
      <c r="J7" s="50"/>
      <c r="K7" s="50"/>
      <c r="L7" s="50"/>
      <c r="M7" s="51"/>
      <c r="N7" s="52"/>
      <c r="O7" s="55"/>
      <c r="P7" s="54"/>
    </row>
    <row r="8" spans="1:19" ht="20.100000000000001" customHeight="1" x14ac:dyDescent="0.2">
      <c r="A8" s="42"/>
      <c r="B8" s="49"/>
      <c r="C8" s="50"/>
      <c r="D8" s="50"/>
      <c r="E8" s="50"/>
      <c r="F8" s="50"/>
      <c r="G8" s="50"/>
      <c r="H8" s="50"/>
      <c r="I8" s="149"/>
      <c r="J8" s="50"/>
      <c r="K8" s="50"/>
      <c r="L8" s="50"/>
      <c r="M8" s="51"/>
      <c r="N8" s="52"/>
      <c r="O8" s="55"/>
      <c r="P8" s="54"/>
    </row>
    <row r="9" spans="1:19" ht="20.100000000000001" customHeight="1" x14ac:dyDescent="0.2">
      <c r="A9" s="42"/>
      <c r="B9" s="49"/>
      <c r="C9" s="50"/>
      <c r="D9" s="50"/>
      <c r="E9" s="50"/>
      <c r="F9" s="50"/>
      <c r="G9" s="50"/>
      <c r="H9" s="50"/>
      <c r="I9" s="149"/>
      <c r="J9" s="50"/>
      <c r="K9" s="50"/>
      <c r="L9" s="50"/>
      <c r="M9" s="51"/>
      <c r="N9" s="52"/>
      <c r="O9" s="55"/>
      <c r="P9" s="54"/>
    </row>
    <row r="10" spans="1:19" ht="17.25" thickBot="1" x14ac:dyDescent="0.25">
      <c r="A10" s="42"/>
      <c r="B10" s="56"/>
      <c r="P10" s="57"/>
    </row>
    <row r="11" spans="1:19" ht="30" customHeight="1" thickBot="1" x14ac:dyDescent="0.25">
      <c r="A11" s="42"/>
      <c r="B11" s="217" t="s">
        <v>4</v>
      </c>
      <c r="C11" s="218"/>
      <c r="D11" s="218"/>
      <c r="E11" s="219"/>
      <c r="F11" s="219" t="s">
        <v>5</v>
      </c>
      <c r="G11" s="219"/>
      <c r="H11" s="219"/>
      <c r="I11" s="219"/>
      <c r="J11" s="219"/>
      <c r="K11" s="219"/>
      <c r="L11" s="219"/>
      <c r="M11" s="219"/>
      <c r="N11" s="219"/>
      <c r="O11" s="219"/>
      <c r="P11" s="57"/>
      <c r="S11" s="84" t="str">
        <f>LOWER(Z11)</f>
        <v/>
      </c>
    </row>
    <row r="12" spans="1:19" ht="7.5" customHeight="1" x14ac:dyDescent="0.2">
      <c r="A12" s="42"/>
      <c r="B12" s="58"/>
      <c r="C12" s="59"/>
      <c r="D12" s="59"/>
      <c r="E12" s="220"/>
      <c r="F12" s="220"/>
      <c r="G12" s="220"/>
      <c r="H12" s="220"/>
      <c r="I12" s="220"/>
      <c r="J12" s="220"/>
      <c r="K12" s="220"/>
      <c r="L12" s="220"/>
      <c r="M12" s="220"/>
      <c r="N12" s="220"/>
      <c r="O12" s="220"/>
      <c r="P12" s="57"/>
      <c r="S12" s="84" t="str">
        <f>LOWER(Z12)</f>
        <v/>
      </c>
    </row>
    <row r="13" spans="1:19" ht="27.75" customHeight="1" x14ac:dyDescent="0.2">
      <c r="A13" s="42"/>
      <c r="B13" s="198" t="s">
        <v>6</v>
      </c>
      <c r="C13" s="199"/>
      <c r="D13" s="199"/>
      <c r="E13" s="200"/>
      <c r="F13" s="213" t="s">
        <v>7</v>
      </c>
      <c r="G13" s="213"/>
      <c r="H13" s="213"/>
      <c r="I13" s="213"/>
      <c r="J13" s="213"/>
      <c r="K13" s="213"/>
      <c r="L13" s="213"/>
      <c r="M13" s="213"/>
      <c r="N13" s="213"/>
      <c r="O13" s="213"/>
      <c r="P13" s="57"/>
    </row>
    <row r="14" spans="1:19" ht="33.75" customHeight="1" x14ac:dyDescent="0.2">
      <c r="A14" s="42"/>
      <c r="B14" s="198" t="s">
        <v>8</v>
      </c>
      <c r="C14" s="199"/>
      <c r="D14" s="199"/>
      <c r="E14" s="200"/>
      <c r="F14" s="201" t="s">
        <v>9</v>
      </c>
      <c r="G14" s="201"/>
      <c r="H14" s="202" t="s">
        <v>10</v>
      </c>
      <c r="I14" s="202"/>
      <c r="J14" s="203" t="s">
        <v>11</v>
      </c>
      <c r="K14" s="203"/>
      <c r="L14" s="203"/>
      <c r="M14" s="203"/>
      <c r="N14" s="203"/>
      <c r="O14" s="203"/>
      <c r="P14" s="57"/>
    </row>
    <row r="15" spans="1:19" ht="18" customHeight="1" x14ac:dyDescent="0.2">
      <c r="A15" s="42"/>
      <c r="B15" s="60"/>
      <c r="C15" s="61"/>
      <c r="D15" s="61"/>
      <c r="F15" s="204"/>
      <c r="G15" s="204"/>
      <c r="H15" s="204"/>
      <c r="I15" s="204"/>
      <c r="J15" s="204"/>
      <c r="K15" s="204"/>
      <c r="L15" s="204"/>
      <c r="M15" s="204"/>
      <c r="N15" s="204"/>
      <c r="O15" s="204"/>
      <c r="P15" s="57"/>
    </row>
    <row r="16" spans="1:19" ht="12" customHeight="1" thickBot="1" x14ac:dyDescent="0.25">
      <c r="A16" s="42"/>
      <c r="B16" s="62"/>
      <c r="C16" s="63"/>
      <c r="D16" s="63"/>
      <c r="E16" s="63"/>
      <c r="F16" s="63"/>
      <c r="G16" s="63"/>
      <c r="H16" s="63"/>
      <c r="I16" s="150"/>
      <c r="J16" s="63"/>
      <c r="K16" s="63"/>
      <c r="L16" s="63"/>
      <c r="M16" s="64"/>
      <c r="N16" s="64"/>
      <c r="O16" s="63"/>
      <c r="P16" s="57"/>
    </row>
    <row r="17" spans="1:18" ht="24.75" customHeight="1" thickTop="1" x14ac:dyDescent="0.2">
      <c r="A17" s="42"/>
      <c r="B17" s="205" t="s">
        <v>12</v>
      </c>
      <c r="C17" s="206" t="s">
        <v>13</v>
      </c>
      <c r="D17" s="206" t="s">
        <v>14</v>
      </c>
      <c r="E17" s="206" t="s">
        <v>15</v>
      </c>
      <c r="F17" s="206" t="s">
        <v>16</v>
      </c>
      <c r="G17" s="206" t="s">
        <v>17</v>
      </c>
      <c r="H17" s="206" t="s">
        <v>18</v>
      </c>
      <c r="I17" s="209" t="s">
        <v>19</v>
      </c>
      <c r="J17" s="195" t="s">
        <v>20</v>
      </c>
      <c r="K17" s="212" t="s">
        <v>21</v>
      </c>
      <c r="L17" s="212"/>
      <c r="M17" s="212"/>
      <c r="N17" s="212"/>
      <c r="O17" s="195" t="s">
        <v>22</v>
      </c>
      <c r="P17" s="57"/>
    </row>
    <row r="18" spans="1:18" ht="33" x14ac:dyDescent="0.2">
      <c r="A18" s="42"/>
      <c r="B18" s="182"/>
      <c r="C18" s="196"/>
      <c r="D18" s="196"/>
      <c r="E18" s="196"/>
      <c r="F18" s="196"/>
      <c r="G18" s="207"/>
      <c r="H18" s="196"/>
      <c r="I18" s="210"/>
      <c r="J18" s="196"/>
      <c r="K18" s="82" t="s">
        <v>23</v>
      </c>
      <c r="L18" s="82" t="s">
        <v>24</v>
      </c>
      <c r="M18" s="29" t="s">
        <v>25</v>
      </c>
      <c r="N18" s="29" t="s">
        <v>26</v>
      </c>
      <c r="O18" s="196"/>
      <c r="P18" s="57"/>
    </row>
    <row r="19" spans="1:18" ht="33" customHeight="1" x14ac:dyDescent="0.2">
      <c r="A19" s="42"/>
      <c r="B19" s="189"/>
      <c r="C19" s="197"/>
      <c r="D19" s="197"/>
      <c r="E19" s="197"/>
      <c r="F19" s="197"/>
      <c r="G19" s="208"/>
      <c r="H19" s="208"/>
      <c r="I19" s="211"/>
      <c r="J19" s="197"/>
      <c r="K19" s="83"/>
      <c r="L19" s="83"/>
      <c r="M19" s="30"/>
      <c r="N19" s="30"/>
      <c r="O19" s="197"/>
      <c r="P19" s="57"/>
    </row>
    <row r="20" spans="1:18" ht="23.25" customHeight="1" x14ac:dyDescent="0.2">
      <c r="B20" s="31"/>
      <c r="C20" s="8"/>
      <c r="D20" s="8"/>
      <c r="E20" s="32"/>
      <c r="F20" s="32"/>
      <c r="G20" s="8"/>
      <c r="H20" s="33"/>
      <c r="I20" s="151"/>
      <c r="J20" s="8"/>
      <c r="K20" s="8"/>
      <c r="L20" s="8"/>
      <c r="M20" s="19"/>
      <c r="N20" s="19"/>
      <c r="O20" s="34"/>
      <c r="P20" s="57"/>
    </row>
    <row r="21" spans="1:18" ht="49.5" x14ac:dyDescent="0.2">
      <c r="B21" s="181" t="s">
        <v>27</v>
      </c>
      <c r="C21" s="183" t="s">
        <v>28</v>
      </c>
      <c r="D21" s="180">
        <v>2016080010081</v>
      </c>
      <c r="E21" s="69" t="s">
        <v>203</v>
      </c>
      <c r="F21" s="80" t="s">
        <v>204</v>
      </c>
      <c r="G21" s="69" t="s">
        <v>29</v>
      </c>
      <c r="H21" s="70" t="s">
        <v>30</v>
      </c>
      <c r="I21" s="152" t="s">
        <v>204</v>
      </c>
      <c r="J21" s="85">
        <v>1</v>
      </c>
      <c r="K21" s="69" t="s">
        <v>203</v>
      </c>
      <c r="L21" s="88">
        <v>258933090</v>
      </c>
      <c r="M21" s="86">
        <v>43613</v>
      </c>
      <c r="N21" s="86">
        <v>43727</v>
      </c>
      <c r="O21" s="35"/>
      <c r="P21" s="57"/>
    </row>
    <row r="22" spans="1:18" ht="49.5" x14ac:dyDescent="0.2">
      <c r="B22" s="182"/>
      <c r="C22" s="184"/>
      <c r="D22" s="186"/>
      <c r="E22" s="69" t="s">
        <v>205</v>
      </c>
      <c r="F22" s="80" t="s">
        <v>206</v>
      </c>
      <c r="G22" s="69" t="s">
        <v>29</v>
      </c>
      <c r="H22" s="70" t="s">
        <v>30</v>
      </c>
      <c r="I22" s="152" t="s">
        <v>206</v>
      </c>
      <c r="J22" s="85">
        <v>1</v>
      </c>
      <c r="K22" s="69" t="s">
        <v>205</v>
      </c>
      <c r="L22" s="88">
        <v>220190464</v>
      </c>
      <c r="M22" s="86">
        <v>43592</v>
      </c>
      <c r="N22" s="86">
        <v>43691</v>
      </c>
      <c r="O22" s="35"/>
      <c r="P22" s="57"/>
    </row>
    <row r="23" spans="1:18" ht="66" x14ac:dyDescent="0.2">
      <c r="B23" s="182"/>
      <c r="C23" s="184"/>
      <c r="D23" s="186"/>
      <c r="E23" s="71" t="s">
        <v>207</v>
      </c>
      <c r="F23" s="80" t="s">
        <v>208</v>
      </c>
      <c r="G23" s="71" t="s">
        <v>31</v>
      </c>
      <c r="H23" s="70" t="s">
        <v>30</v>
      </c>
      <c r="I23" s="152" t="s">
        <v>268</v>
      </c>
      <c r="J23" s="85">
        <v>0.79</v>
      </c>
      <c r="K23" s="71" t="s">
        <v>207</v>
      </c>
      <c r="L23" s="88">
        <v>792814230</v>
      </c>
      <c r="M23" s="86">
        <v>43613</v>
      </c>
      <c r="N23" s="86"/>
      <c r="O23" s="35"/>
      <c r="P23" s="57"/>
    </row>
    <row r="24" spans="1:18" ht="66" x14ac:dyDescent="0.2">
      <c r="B24" s="182"/>
      <c r="C24" s="184"/>
      <c r="D24" s="186"/>
      <c r="E24" s="71" t="s">
        <v>220</v>
      </c>
      <c r="F24" s="80" t="s">
        <v>221</v>
      </c>
      <c r="G24" s="71" t="s">
        <v>31</v>
      </c>
      <c r="H24" s="70" t="s">
        <v>30</v>
      </c>
      <c r="I24" s="152" t="s">
        <v>269</v>
      </c>
      <c r="J24" s="85">
        <v>0.15</v>
      </c>
      <c r="K24" s="71" t="s">
        <v>220</v>
      </c>
      <c r="L24" s="88">
        <v>470018481.99976403</v>
      </c>
      <c r="M24" s="86">
        <v>43717</v>
      </c>
      <c r="N24" s="86"/>
      <c r="O24" s="35"/>
      <c r="P24" s="57"/>
    </row>
    <row r="25" spans="1:18" ht="82.5" x14ac:dyDescent="0.2">
      <c r="B25" s="182"/>
      <c r="C25" s="184"/>
      <c r="D25" s="186"/>
      <c r="E25" s="71" t="s">
        <v>222</v>
      </c>
      <c r="F25" s="80" t="s">
        <v>223</v>
      </c>
      <c r="G25" s="71" t="s">
        <v>31</v>
      </c>
      <c r="H25" s="70" t="s">
        <v>30</v>
      </c>
      <c r="I25" s="152" t="s">
        <v>270</v>
      </c>
      <c r="J25" s="85">
        <v>0.28999999999999998</v>
      </c>
      <c r="K25" s="71" t="s">
        <v>222</v>
      </c>
      <c r="L25" s="88">
        <v>766812184.25</v>
      </c>
      <c r="M25" s="86">
        <v>43677</v>
      </c>
      <c r="N25" s="86"/>
      <c r="O25" s="35"/>
      <c r="P25" s="57"/>
    </row>
    <row r="26" spans="1:18" ht="82.5" x14ac:dyDescent="0.2">
      <c r="B26" s="182"/>
      <c r="C26" s="184"/>
      <c r="D26" s="186"/>
      <c r="E26" s="71" t="s">
        <v>224</v>
      </c>
      <c r="F26" s="80" t="s">
        <v>225</v>
      </c>
      <c r="G26" s="71" t="s">
        <v>31</v>
      </c>
      <c r="H26" s="70" t="s">
        <v>30</v>
      </c>
      <c r="I26" s="152" t="s">
        <v>271</v>
      </c>
      <c r="J26" s="85">
        <v>0.65</v>
      </c>
      <c r="K26" s="71" t="s">
        <v>224</v>
      </c>
      <c r="L26" s="88">
        <v>231605266.72400004</v>
      </c>
      <c r="M26" s="86">
        <v>43677</v>
      </c>
      <c r="N26" s="86"/>
      <c r="O26" s="35"/>
      <c r="P26" s="57"/>
    </row>
    <row r="27" spans="1:18" ht="82.5" x14ac:dyDescent="0.2">
      <c r="B27" s="182"/>
      <c r="C27" s="184"/>
      <c r="D27" s="186"/>
      <c r="E27" s="71" t="s">
        <v>226</v>
      </c>
      <c r="F27" s="80" t="s">
        <v>227</v>
      </c>
      <c r="G27" s="71" t="s">
        <v>31</v>
      </c>
      <c r="H27" s="70" t="s">
        <v>30</v>
      </c>
      <c r="I27" s="152" t="s">
        <v>272</v>
      </c>
      <c r="J27" s="85">
        <v>0.26</v>
      </c>
      <c r="K27" s="71" t="s">
        <v>226</v>
      </c>
      <c r="L27" s="88">
        <v>513353281</v>
      </c>
      <c r="M27" s="86">
        <v>43685</v>
      </c>
      <c r="N27" s="86"/>
      <c r="O27" s="35"/>
      <c r="P27" s="57"/>
      <c r="R27" s="78"/>
    </row>
    <row r="28" spans="1:18" ht="82.5" x14ac:dyDescent="0.2">
      <c r="B28" s="182"/>
      <c r="C28" s="184"/>
      <c r="D28" s="186"/>
      <c r="E28" s="71" t="s">
        <v>228</v>
      </c>
      <c r="F28" s="80" t="s">
        <v>229</v>
      </c>
      <c r="G28" s="71" t="s">
        <v>31</v>
      </c>
      <c r="H28" s="70" t="s">
        <v>30</v>
      </c>
      <c r="I28" s="152" t="s">
        <v>273</v>
      </c>
      <c r="J28" s="85">
        <v>0.68</v>
      </c>
      <c r="K28" s="71" t="s">
        <v>228</v>
      </c>
      <c r="L28" s="88">
        <v>531067864</v>
      </c>
      <c r="M28" s="86">
        <v>43663</v>
      </c>
      <c r="N28" s="86"/>
      <c r="O28" s="35"/>
      <c r="P28" s="57"/>
      <c r="R28" s="78"/>
    </row>
    <row r="29" spans="1:18" ht="82.5" x14ac:dyDescent="0.2">
      <c r="B29" s="182"/>
      <c r="C29" s="184"/>
      <c r="D29" s="186"/>
      <c r="E29" s="71" t="s">
        <v>230</v>
      </c>
      <c r="F29" s="80" t="s">
        <v>231</v>
      </c>
      <c r="G29" s="71" t="s">
        <v>31</v>
      </c>
      <c r="H29" s="70" t="s">
        <v>30</v>
      </c>
      <c r="I29" s="152" t="s">
        <v>274</v>
      </c>
      <c r="J29" s="85">
        <v>0.74</v>
      </c>
      <c r="K29" s="71" t="s">
        <v>230</v>
      </c>
      <c r="L29" s="88">
        <v>457492333</v>
      </c>
      <c r="M29" s="86">
        <v>43629</v>
      </c>
      <c r="N29" s="86"/>
      <c r="O29" s="35"/>
      <c r="P29" s="57"/>
    </row>
    <row r="30" spans="1:18" ht="66" x14ac:dyDescent="0.2">
      <c r="B30" s="182"/>
      <c r="C30" s="184"/>
      <c r="D30" s="186"/>
      <c r="E30" s="71" t="s">
        <v>232</v>
      </c>
      <c r="F30" s="80" t="s">
        <v>233</v>
      </c>
      <c r="G30" s="71" t="s">
        <v>31</v>
      </c>
      <c r="H30" s="70" t="s">
        <v>30</v>
      </c>
      <c r="I30" s="152">
        <f>L30*J30</f>
        <v>63388304.159999996</v>
      </c>
      <c r="J30" s="85">
        <v>0.48</v>
      </c>
      <c r="K30" s="71" t="s">
        <v>232</v>
      </c>
      <c r="L30" s="88">
        <v>132058967</v>
      </c>
      <c r="M30" s="86">
        <v>43651</v>
      </c>
      <c r="N30" s="86"/>
      <c r="O30" s="35"/>
      <c r="P30" s="57"/>
    </row>
    <row r="31" spans="1:18" ht="66" x14ac:dyDescent="0.2">
      <c r="B31" s="182"/>
      <c r="C31" s="184"/>
      <c r="D31" s="186"/>
      <c r="E31" s="71" t="s">
        <v>207</v>
      </c>
      <c r="F31" s="80" t="s">
        <v>208</v>
      </c>
      <c r="G31" s="71" t="s">
        <v>31</v>
      </c>
      <c r="H31" s="70" t="s">
        <v>30</v>
      </c>
      <c r="I31" s="152" t="s">
        <v>268</v>
      </c>
      <c r="J31" s="85">
        <v>0.79</v>
      </c>
      <c r="K31" s="71" t="s">
        <v>207</v>
      </c>
      <c r="L31" s="88">
        <v>792814230</v>
      </c>
      <c r="M31" s="86">
        <v>43613</v>
      </c>
      <c r="N31" s="86"/>
      <c r="O31" s="35"/>
      <c r="P31" s="57"/>
    </row>
    <row r="32" spans="1:18" ht="66" x14ac:dyDescent="0.2">
      <c r="B32" s="182"/>
      <c r="C32" s="184"/>
      <c r="D32" s="186"/>
      <c r="E32" s="77" t="s">
        <v>32</v>
      </c>
      <c r="F32" s="72" t="s">
        <v>33</v>
      </c>
      <c r="G32" s="71" t="s">
        <v>34</v>
      </c>
      <c r="H32" s="70" t="s">
        <v>30</v>
      </c>
      <c r="I32" s="87" t="s">
        <v>275</v>
      </c>
      <c r="J32" s="85">
        <v>0.9</v>
      </c>
      <c r="K32" s="74" t="s">
        <v>32</v>
      </c>
      <c r="L32" s="88">
        <v>31196711457</v>
      </c>
      <c r="M32" s="89">
        <v>42828</v>
      </c>
      <c r="N32" s="90">
        <v>43829</v>
      </c>
      <c r="O32" s="119"/>
      <c r="P32" s="57"/>
    </row>
    <row r="33" spans="2:17" ht="66" x14ac:dyDescent="0.2">
      <c r="B33" s="182"/>
      <c r="C33" s="184"/>
      <c r="D33" s="186"/>
      <c r="E33" s="77" t="s">
        <v>35</v>
      </c>
      <c r="F33" s="73" t="s">
        <v>36</v>
      </c>
      <c r="G33" s="74" t="s">
        <v>31</v>
      </c>
      <c r="H33" s="70" t="s">
        <v>30</v>
      </c>
      <c r="I33" s="91" t="s">
        <v>276</v>
      </c>
      <c r="J33" s="85">
        <v>0.75</v>
      </c>
      <c r="K33" s="74" t="s">
        <v>35</v>
      </c>
      <c r="L33" s="88">
        <v>56978814090</v>
      </c>
      <c r="M33" s="92">
        <v>43164</v>
      </c>
      <c r="N33" s="92">
        <v>44017</v>
      </c>
      <c r="O33" s="35"/>
      <c r="P33" s="57"/>
    </row>
    <row r="34" spans="2:17" ht="66" x14ac:dyDescent="0.2">
      <c r="B34" s="188" t="s">
        <v>37</v>
      </c>
      <c r="C34" s="184"/>
      <c r="D34" s="186"/>
      <c r="E34" s="77" t="s">
        <v>38</v>
      </c>
      <c r="F34" s="73" t="s">
        <v>39</v>
      </c>
      <c r="G34" s="74" t="s">
        <v>31</v>
      </c>
      <c r="H34" s="70" t="s">
        <v>30</v>
      </c>
      <c r="I34" s="87" t="s">
        <v>277</v>
      </c>
      <c r="J34" s="93">
        <v>0.86919999999999997</v>
      </c>
      <c r="K34" s="74" t="s">
        <v>38</v>
      </c>
      <c r="L34" s="88">
        <v>7975988604</v>
      </c>
      <c r="M34" s="89">
        <v>42887</v>
      </c>
      <c r="N34" s="90">
        <v>43829</v>
      </c>
      <c r="O34" s="35"/>
      <c r="P34" s="57"/>
    </row>
    <row r="35" spans="2:17" ht="66" x14ac:dyDescent="0.2">
      <c r="B35" s="182"/>
      <c r="C35" s="184"/>
      <c r="D35" s="186"/>
      <c r="E35" s="79" t="s">
        <v>297</v>
      </c>
      <c r="F35" s="79" t="s">
        <v>298</v>
      </c>
      <c r="G35" s="77" t="s">
        <v>40</v>
      </c>
      <c r="H35" s="115" t="s">
        <v>30</v>
      </c>
      <c r="I35" s="153">
        <v>152</v>
      </c>
      <c r="J35" s="161">
        <v>1</v>
      </c>
      <c r="K35" s="116" t="s">
        <v>258</v>
      </c>
      <c r="L35" s="36"/>
      <c r="M35" s="37"/>
      <c r="N35" s="37"/>
      <c r="O35" s="36"/>
      <c r="P35" s="57"/>
    </row>
    <row r="36" spans="2:17" ht="66" x14ac:dyDescent="0.2">
      <c r="B36" s="189"/>
      <c r="C36" s="185"/>
      <c r="D36" s="187"/>
      <c r="E36" s="79" t="s">
        <v>41</v>
      </c>
      <c r="F36" s="77" t="s">
        <v>202</v>
      </c>
      <c r="G36" s="77" t="s">
        <v>42</v>
      </c>
      <c r="H36" s="115" t="s">
        <v>30</v>
      </c>
      <c r="I36" s="153">
        <v>56</v>
      </c>
      <c r="J36" s="161">
        <v>1.36</v>
      </c>
      <c r="K36" s="116" t="s">
        <v>259</v>
      </c>
      <c r="L36" s="36"/>
      <c r="M36" s="37"/>
      <c r="N36" s="37"/>
      <c r="O36" s="36"/>
      <c r="P36" s="57"/>
    </row>
    <row r="37" spans="2:17" ht="27.75" customHeight="1" x14ac:dyDescent="0.2">
      <c r="B37" s="38"/>
      <c r="C37" s="39"/>
      <c r="D37" s="8"/>
      <c r="E37" s="95"/>
      <c r="F37" s="95"/>
      <c r="G37" s="95"/>
      <c r="H37" s="95"/>
      <c r="I37" s="154"/>
      <c r="J37" s="95"/>
      <c r="K37" s="95"/>
      <c r="L37" s="95"/>
      <c r="M37" s="96"/>
      <c r="N37" s="96"/>
      <c r="O37" s="95"/>
      <c r="P37" s="57"/>
    </row>
    <row r="38" spans="2:17" ht="61.9" customHeight="1" x14ac:dyDescent="0.2">
      <c r="B38" s="190" t="s">
        <v>43</v>
      </c>
      <c r="C38" s="193" t="s">
        <v>44</v>
      </c>
      <c r="D38" s="194"/>
      <c r="E38" s="81" t="s">
        <v>218</v>
      </c>
      <c r="F38" s="68">
        <v>250000</v>
      </c>
      <c r="G38" s="67" t="s">
        <v>219</v>
      </c>
      <c r="H38" s="36" t="s">
        <v>30</v>
      </c>
      <c r="I38" s="118">
        <v>68665</v>
      </c>
      <c r="J38" s="162">
        <f>I38/F38</f>
        <v>0.27466000000000002</v>
      </c>
      <c r="K38" s="67" t="s">
        <v>303</v>
      </c>
      <c r="L38" s="164">
        <v>25718453617</v>
      </c>
      <c r="M38" s="165">
        <v>43524</v>
      </c>
      <c r="N38" s="37"/>
      <c r="O38" s="67" t="s">
        <v>289</v>
      </c>
      <c r="P38" s="57"/>
    </row>
    <row r="39" spans="2:17" ht="61.9" customHeight="1" x14ac:dyDescent="0.2">
      <c r="B39" s="191"/>
      <c r="C39" s="193"/>
      <c r="D39" s="194"/>
      <c r="E39" s="168" t="s">
        <v>45</v>
      </c>
      <c r="F39" s="166" t="s">
        <v>46</v>
      </c>
      <c r="G39" s="67" t="s">
        <v>301</v>
      </c>
      <c r="H39" s="36" t="s">
        <v>30</v>
      </c>
      <c r="I39" s="156">
        <v>500000</v>
      </c>
      <c r="J39" s="163">
        <v>0.6</v>
      </c>
      <c r="K39" s="67" t="s">
        <v>301</v>
      </c>
      <c r="L39" s="164">
        <v>6000000000</v>
      </c>
      <c r="M39" s="37">
        <v>43525</v>
      </c>
      <c r="N39" s="37">
        <v>43830</v>
      </c>
      <c r="O39" s="67" t="s">
        <v>302</v>
      </c>
      <c r="P39" s="57"/>
    </row>
    <row r="40" spans="2:17" ht="49.5" x14ac:dyDescent="0.2">
      <c r="B40" s="191"/>
      <c r="C40" s="193"/>
      <c r="D40" s="194"/>
      <c r="E40" s="169"/>
      <c r="F40" s="167"/>
      <c r="G40" s="155" t="s">
        <v>29</v>
      </c>
      <c r="H40" s="36" t="s">
        <v>30</v>
      </c>
      <c r="I40" s="36"/>
      <c r="J40" s="98">
        <v>0</v>
      </c>
      <c r="K40" s="36"/>
      <c r="L40" s="36"/>
      <c r="M40" s="37"/>
      <c r="N40" s="37"/>
      <c r="O40" s="155"/>
      <c r="P40" s="57"/>
    </row>
    <row r="41" spans="2:17" ht="99" x14ac:dyDescent="0.2">
      <c r="B41" s="192"/>
      <c r="C41" s="193"/>
      <c r="D41" s="194"/>
      <c r="E41" s="66" t="s">
        <v>47</v>
      </c>
      <c r="F41" s="79" t="s">
        <v>48</v>
      </c>
      <c r="G41" s="77" t="s">
        <v>29</v>
      </c>
      <c r="H41" s="36" t="s">
        <v>30</v>
      </c>
      <c r="I41" s="98" t="s">
        <v>299</v>
      </c>
      <c r="J41" s="98">
        <v>0.75</v>
      </c>
      <c r="K41" s="79" t="s">
        <v>216</v>
      </c>
      <c r="L41" s="36"/>
      <c r="M41" s="37">
        <v>43497</v>
      </c>
      <c r="N41" s="37"/>
      <c r="O41" s="98" t="s">
        <v>300</v>
      </c>
      <c r="P41" s="57"/>
    </row>
    <row r="42" spans="2:17" ht="25.5" customHeight="1" x14ac:dyDescent="0.2">
      <c r="B42" s="38"/>
      <c r="C42" s="39"/>
      <c r="D42" s="8"/>
      <c r="E42" s="95"/>
      <c r="F42" s="95"/>
      <c r="G42" s="95"/>
      <c r="H42" s="95"/>
      <c r="I42" s="154"/>
      <c r="J42" s="95"/>
      <c r="K42" s="95"/>
      <c r="L42" s="95"/>
      <c r="M42" s="96"/>
      <c r="N42" s="96"/>
      <c r="O42" s="95"/>
      <c r="P42" s="57"/>
    </row>
    <row r="43" spans="2:17" ht="66" x14ac:dyDescent="0.2">
      <c r="B43" s="175" t="s">
        <v>49</v>
      </c>
      <c r="C43" s="176" t="s">
        <v>50</v>
      </c>
      <c r="D43" s="177"/>
      <c r="E43" s="97" t="s">
        <v>51</v>
      </c>
      <c r="F43" s="146" t="s">
        <v>52</v>
      </c>
      <c r="G43" s="97" t="s">
        <v>29</v>
      </c>
      <c r="H43" s="98" t="s">
        <v>30</v>
      </c>
      <c r="I43" s="117">
        <v>103</v>
      </c>
      <c r="J43" s="100">
        <v>0</v>
      </c>
      <c r="K43" s="80" t="s">
        <v>234</v>
      </c>
      <c r="L43" s="101">
        <v>19301025789</v>
      </c>
      <c r="M43" s="102">
        <v>40567</v>
      </c>
      <c r="N43" s="97"/>
      <c r="O43" s="80" t="s">
        <v>188</v>
      </c>
      <c r="P43" s="57"/>
    </row>
    <row r="44" spans="2:17" ht="66" x14ac:dyDescent="0.2">
      <c r="B44" s="175"/>
      <c r="C44" s="176"/>
      <c r="D44" s="177"/>
      <c r="E44" s="103" t="s">
        <v>53</v>
      </c>
      <c r="F44" s="157" t="s">
        <v>290</v>
      </c>
      <c r="G44" s="103" t="s">
        <v>29</v>
      </c>
      <c r="H44" s="98" t="s">
        <v>30</v>
      </c>
      <c r="I44" s="97" t="s">
        <v>280</v>
      </c>
      <c r="J44" s="99">
        <v>0.96</v>
      </c>
      <c r="K44" s="103" t="s">
        <v>235</v>
      </c>
      <c r="L44" s="104">
        <v>159536858536.12</v>
      </c>
      <c r="M44" s="89">
        <v>42695</v>
      </c>
      <c r="N44" s="105">
        <v>43759</v>
      </c>
      <c r="O44" s="87" t="s">
        <v>278</v>
      </c>
      <c r="P44" s="57"/>
      <c r="Q44" s="40">
        <f>400*J44/100</f>
        <v>3.84</v>
      </c>
    </row>
    <row r="45" spans="2:17" ht="82.5" x14ac:dyDescent="0.2">
      <c r="B45" s="175"/>
      <c r="C45" s="176"/>
      <c r="D45" s="177"/>
      <c r="E45" s="97" t="s">
        <v>54</v>
      </c>
      <c r="F45" s="158" t="s">
        <v>291</v>
      </c>
      <c r="G45" s="97" t="s">
        <v>29</v>
      </c>
      <c r="H45" s="98" t="s">
        <v>30</v>
      </c>
      <c r="I45" s="97" t="s">
        <v>283</v>
      </c>
      <c r="J45" s="99">
        <v>0.81</v>
      </c>
      <c r="K45" s="103" t="s">
        <v>236</v>
      </c>
      <c r="L45" s="104">
        <v>113536885504</v>
      </c>
      <c r="M45" s="89">
        <v>42766</v>
      </c>
      <c r="N45" s="105">
        <v>43800</v>
      </c>
      <c r="O45" s="97" t="s">
        <v>279</v>
      </c>
      <c r="P45" s="57"/>
    </row>
    <row r="46" spans="2:17" ht="66" x14ac:dyDescent="0.2">
      <c r="B46" s="175"/>
      <c r="C46" s="176"/>
      <c r="D46" s="177"/>
      <c r="E46" s="97" t="s">
        <v>55</v>
      </c>
      <c r="F46" s="146"/>
      <c r="G46" s="97" t="s">
        <v>29</v>
      </c>
      <c r="H46" s="98" t="s">
        <v>30</v>
      </c>
      <c r="I46" s="97" t="s">
        <v>282</v>
      </c>
      <c r="J46" s="99">
        <v>0.98599999999999999</v>
      </c>
      <c r="K46" s="103" t="s">
        <v>237</v>
      </c>
      <c r="L46" s="104">
        <v>105629825640</v>
      </c>
      <c r="M46" s="92">
        <v>42737</v>
      </c>
      <c r="N46" s="105">
        <v>43739</v>
      </c>
      <c r="O46" s="97" t="s">
        <v>212</v>
      </c>
      <c r="P46" s="57"/>
    </row>
    <row r="47" spans="2:17" ht="82.5" x14ac:dyDescent="0.2">
      <c r="B47" s="175"/>
      <c r="C47" s="176"/>
      <c r="D47" s="177"/>
      <c r="E47" s="103" t="s">
        <v>56</v>
      </c>
      <c r="F47" s="159" t="s">
        <v>292</v>
      </c>
      <c r="G47" s="103" t="s">
        <v>29</v>
      </c>
      <c r="H47" s="98" t="s">
        <v>30</v>
      </c>
      <c r="I47" s="97" t="s">
        <v>281</v>
      </c>
      <c r="J47" s="99">
        <v>0.98</v>
      </c>
      <c r="K47" s="103" t="s">
        <v>238</v>
      </c>
      <c r="L47" s="104">
        <v>100696457586</v>
      </c>
      <c r="M47" s="89">
        <v>42800</v>
      </c>
      <c r="N47" s="105">
        <v>43770</v>
      </c>
      <c r="O47" s="97" t="s">
        <v>213</v>
      </c>
      <c r="P47" s="57"/>
    </row>
    <row r="48" spans="2:17" ht="115.5" customHeight="1" x14ac:dyDescent="0.2">
      <c r="B48" s="175"/>
      <c r="C48" s="176"/>
      <c r="D48" s="177"/>
      <c r="E48" s="97" t="s">
        <v>57</v>
      </c>
      <c r="F48" s="159" t="s">
        <v>293</v>
      </c>
      <c r="G48" s="97" t="s">
        <v>29</v>
      </c>
      <c r="H48" s="98" t="s">
        <v>30</v>
      </c>
      <c r="I48" s="97" t="s">
        <v>294</v>
      </c>
      <c r="J48" s="99">
        <v>0.87</v>
      </c>
      <c r="K48" s="103" t="s">
        <v>239</v>
      </c>
      <c r="L48" s="104">
        <v>143111286905</v>
      </c>
      <c r="M48" s="89">
        <v>42751</v>
      </c>
      <c r="N48" s="105">
        <v>43770</v>
      </c>
      <c r="O48" s="87"/>
      <c r="P48" s="57"/>
    </row>
    <row r="49" spans="2:16" ht="66" x14ac:dyDescent="0.2">
      <c r="B49" s="175"/>
      <c r="C49" s="176"/>
      <c r="D49" s="177"/>
      <c r="E49" s="97" t="s">
        <v>58</v>
      </c>
      <c r="F49" s="146"/>
      <c r="G49" s="97" t="s">
        <v>29</v>
      </c>
      <c r="H49" s="98" t="s">
        <v>30</v>
      </c>
      <c r="I49" s="97" t="s">
        <v>284</v>
      </c>
      <c r="J49" s="106">
        <v>1</v>
      </c>
      <c r="K49" s="97" t="s">
        <v>240</v>
      </c>
      <c r="L49" s="104">
        <v>67566912909</v>
      </c>
      <c r="M49" s="89">
        <v>42823</v>
      </c>
      <c r="N49" s="105">
        <v>43556</v>
      </c>
      <c r="O49" s="87"/>
      <c r="P49" s="57"/>
    </row>
    <row r="50" spans="2:16" x14ac:dyDescent="0.2">
      <c r="B50" s="38"/>
      <c r="C50" s="39"/>
      <c r="D50" s="8"/>
      <c r="E50" s="95"/>
      <c r="F50" s="95"/>
      <c r="G50" s="95"/>
      <c r="H50" s="95"/>
      <c r="I50" s="154"/>
      <c r="J50" s="95"/>
      <c r="K50" s="95"/>
      <c r="L50" s="95"/>
      <c r="M50" s="96"/>
      <c r="N50" s="96"/>
      <c r="O50" s="95"/>
      <c r="P50" s="57"/>
    </row>
    <row r="51" spans="2:16" ht="82.5" x14ac:dyDescent="0.2">
      <c r="B51" s="170" t="s">
        <v>59</v>
      </c>
      <c r="C51" s="176" t="s">
        <v>60</v>
      </c>
      <c r="D51" s="177"/>
      <c r="E51" s="97" t="s">
        <v>61</v>
      </c>
      <c r="F51" s="80" t="s">
        <v>62</v>
      </c>
      <c r="G51" s="97" t="s">
        <v>63</v>
      </c>
      <c r="H51" s="98" t="s">
        <v>30</v>
      </c>
      <c r="I51" s="97" t="s">
        <v>295</v>
      </c>
      <c r="J51" s="99">
        <v>0.99</v>
      </c>
      <c r="K51" s="103" t="s">
        <v>241</v>
      </c>
      <c r="L51" s="107">
        <v>45603807268.559998</v>
      </c>
      <c r="M51" s="92">
        <v>43070</v>
      </c>
      <c r="N51" s="108">
        <v>43709</v>
      </c>
      <c r="O51" s="87" t="s">
        <v>296</v>
      </c>
      <c r="P51" s="57"/>
    </row>
    <row r="52" spans="2:16" ht="99" x14ac:dyDescent="0.2">
      <c r="B52" s="170"/>
      <c r="C52" s="176"/>
      <c r="D52" s="177"/>
      <c r="E52" s="109" t="s">
        <v>64</v>
      </c>
      <c r="F52" s="110" t="s">
        <v>65</v>
      </c>
      <c r="G52" s="97" t="s">
        <v>63</v>
      </c>
      <c r="H52" s="98" t="s">
        <v>30</v>
      </c>
      <c r="I52" s="97" t="s">
        <v>242</v>
      </c>
      <c r="J52" s="99">
        <v>0.4</v>
      </c>
      <c r="K52" s="111" t="s">
        <v>243</v>
      </c>
      <c r="L52" s="107">
        <v>90509645936</v>
      </c>
      <c r="M52" s="92">
        <v>43132</v>
      </c>
      <c r="N52" s="108">
        <v>43800</v>
      </c>
      <c r="O52" s="112"/>
    </row>
    <row r="53" spans="2:16" ht="82.5" x14ac:dyDescent="0.2">
      <c r="B53" s="170"/>
      <c r="C53" s="176"/>
      <c r="D53" s="177"/>
      <c r="E53" s="109" t="s">
        <v>66</v>
      </c>
      <c r="F53" s="113" t="s">
        <v>67</v>
      </c>
      <c r="G53" s="97" t="s">
        <v>63</v>
      </c>
      <c r="H53" s="98" t="s">
        <v>30</v>
      </c>
      <c r="I53" s="97" t="s">
        <v>285</v>
      </c>
      <c r="J53" s="99">
        <v>0.41</v>
      </c>
      <c r="K53" s="111" t="s">
        <v>244</v>
      </c>
      <c r="L53" s="107">
        <v>70268805468</v>
      </c>
      <c r="M53" s="92">
        <v>43215</v>
      </c>
      <c r="N53" s="108">
        <v>43800</v>
      </c>
      <c r="O53" s="160">
        <f>68641*30%/100</f>
        <v>205.923</v>
      </c>
    </row>
    <row r="54" spans="2:16" ht="82.5" x14ac:dyDescent="0.2">
      <c r="B54" s="170"/>
      <c r="C54" s="176"/>
      <c r="D54" s="177"/>
      <c r="E54" s="109" t="s">
        <v>68</v>
      </c>
      <c r="F54" s="113" t="s">
        <v>69</v>
      </c>
      <c r="G54" s="97" t="s">
        <v>63</v>
      </c>
      <c r="H54" s="98" t="s">
        <v>30</v>
      </c>
      <c r="I54" s="97" t="s">
        <v>286</v>
      </c>
      <c r="J54" s="99">
        <v>0.85</v>
      </c>
      <c r="K54" s="111" t="s">
        <v>245</v>
      </c>
      <c r="L54" s="107">
        <v>51523941801</v>
      </c>
      <c r="M54" s="92">
        <v>43263</v>
      </c>
      <c r="N54" s="108">
        <v>43800</v>
      </c>
      <c r="O54" s="97" t="s">
        <v>214</v>
      </c>
    </row>
    <row r="55" spans="2:16" ht="82.5" x14ac:dyDescent="0.2">
      <c r="B55" s="170"/>
      <c r="C55" s="176"/>
      <c r="D55" s="177"/>
      <c r="E55" s="109" t="s">
        <v>70</v>
      </c>
      <c r="F55" s="113" t="s">
        <v>71</v>
      </c>
      <c r="G55" s="97" t="s">
        <v>63</v>
      </c>
      <c r="H55" s="98" t="s">
        <v>30</v>
      </c>
      <c r="I55" s="97" t="s">
        <v>287</v>
      </c>
      <c r="J55" s="99">
        <v>0.24</v>
      </c>
      <c r="K55" s="111" t="s">
        <v>246</v>
      </c>
      <c r="L55" s="107">
        <v>91060617044</v>
      </c>
      <c r="M55" s="92">
        <v>43342</v>
      </c>
      <c r="N55" s="108">
        <v>43770</v>
      </c>
      <c r="O55" s="91"/>
    </row>
    <row r="56" spans="2:16" ht="99" x14ac:dyDescent="0.2">
      <c r="B56" s="178"/>
      <c r="C56" s="179"/>
      <c r="D56" s="180"/>
      <c r="E56" s="109" t="s">
        <v>72</v>
      </c>
      <c r="F56" s="113" t="s">
        <v>73</v>
      </c>
      <c r="G56" s="97" t="s">
        <v>63</v>
      </c>
      <c r="H56" s="98" t="s">
        <v>30</v>
      </c>
      <c r="I56" s="97" t="s">
        <v>288</v>
      </c>
      <c r="J56" s="99">
        <v>1</v>
      </c>
      <c r="K56" s="114" t="s">
        <v>247</v>
      </c>
      <c r="L56" s="107">
        <v>6217913205</v>
      </c>
      <c r="M56" s="92">
        <v>43327</v>
      </c>
      <c r="N56" s="108">
        <v>43678</v>
      </c>
      <c r="O56" s="91"/>
    </row>
    <row r="57" spans="2:16" x14ac:dyDescent="0.2">
      <c r="B57" s="38"/>
      <c r="C57" s="39"/>
      <c r="D57" s="8"/>
      <c r="E57" s="95"/>
      <c r="F57" s="95"/>
      <c r="G57" s="95"/>
      <c r="H57" s="95"/>
      <c r="I57" s="154"/>
      <c r="J57" s="95"/>
      <c r="K57" s="95"/>
      <c r="L57" s="95"/>
      <c r="M57" s="96"/>
      <c r="N57" s="96"/>
      <c r="O57" s="95"/>
    </row>
    <row r="58" spans="2:16" ht="102.6" customHeight="1" x14ac:dyDescent="0.2">
      <c r="B58" s="170" t="s">
        <v>74</v>
      </c>
      <c r="C58" s="171" t="s">
        <v>75</v>
      </c>
      <c r="D58" s="172"/>
      <c r="E58" s="77" t="s">
        <v>76</v>
      </c>
      <c r="F58" s="79" t="s">
        <v>77</v>
      </c>
      <c r="G58" s="79" t="s">
        <v>78</v>
      </c>
      <c r="H58" s="36" t="s">
        <v>30</v>
      </c>
      <c r="I58" s="97" t="s">
        <v>254</v>
      </c>
      <c r="J58" s="94">
        <v>0.4</v>
      </c>
      <c r="K58" s="36"/>
      <c r="L58" s="36"/>
      <c r="M58" s="37"/>
      <c r="N58" s="37"/>
      <c r="O58" s="36"/>
    </row>
    <row r="59" spans="2:16" ht="82.5" x14ac:dyDescent="0.2">
      <c r="B59" s="170"/>
      <c r="C59" s="171"/>
      <c r="D59" s="173"/>
      <c r="E59" s="77" t="s">
        <v>79</v>
      </c>
      <c r="F59" s="79" t="s">
        <v>80</v>
      </c>
      <c r="G59" s="79" t="s">
        <v>81</v>
      </c>
      <c r="H59" s="36" t="s">
        <v>30</v>
      </c>
      <c r="I59" s="97" t="s">
        <v>257</v>
      </c>
      <c r="J59" s="94">
        <v>0.75</v>
      </c>
      <c r="K59" s="36"/>
      <c r="L59" s="36"/>
      <c r="M59" s="37"/>
      <c r="N59" s="37"/>
      <c r="O59" s="36"/>
    </row>
    <row r="60" spans="2:16" ht="236.25" customHeight="1" x14ac:dyDescent="0.2">
      <c r="B60" s="170"/>
      <c r="C60" s="171"/>
      <c r="D60" s="173"/>
      <c r="E60" s="77" t="s">
        <v>82</v>
      </c>
      <c r="F60" s="77" t="s">
        <v>83</v>
      </c>
      <c r="G60" s="77" t="s">
        <v>84</v>
      </c>
      <c r="H60" s="36" t="s">
        <v>30</v>
      </c>
      <c r="I60" s="114" t="s">
        <v>260</v>
      </c>
      <c r="J60" s="94">
        <v>0.3</v>
      </c>
      <c r="K60" s="36"/>
      <c r="L60" s="36"/>
      <c r="M60" s="37"/>
      <c r="N60" s="37"/>
      <c r="O60" s="36"/>
    </row>
    <row r="61" spans="2:16" ht="77.25" customHeight="1" x14ac:dyDescent="0.2">
      <c r="B61" s="170"/>
      <c r="C61" s="171"/>
      <c r="D61" s="173"/>
      <c r="E61" s="77" t="s">
        <v>85</v>
      </c>
      <c r="F61" s="77" t="s">
        <v>86</v>
      </c>
      <c r="G61" s="77" t="s">
        <v>29</v>
      </c>
      <c r="H61" s="36" t="s">
        <v>30</v>
      </c>
      <c r="I61" s="97" t="s">
        <v>255</v>
      </c>
      <c r="J61" s="94">
        <v>0.7</v>
      </c>
      <c r="K61" s="36"/>
      <c r="L61" s="36"/>
      <c r="M61" s="37"/>
      <c r="N61" s="37"/>
      <c r="O61" s="36"/>
    </row>
    <row r="62" spans="2:16" ht="262.5" customHeight="1" x14ac:dyDescent="0.2">
      <c r="B62" s="170"/>
      <c r="C62" s="171"/>
      <c r="D62" s="174"/>
      <c r="E62" s="77" t="s">
        <v>87</v>
      </c>
      <c r="F62" s="77" t="s">
        <v>88</v>
      </c>
      <c r="G62" s="77" t="s">
        <v>29</v>
      </c>
      <c r="H62" s="36" t="s">
        <v>30</v>
      </c>
      <c r="I62" s="97" t="s">
        <v>256</v>
      </c>
      <c r="J62" s="94">
        <v>0.75</v>
      </c>
      <c r="K62" s="36"/>
      <c r="L62" s="36"/>
      <c r="M62" s="37"/>
      <c r="N62" s="37"/>
      <c r="O62" s="36"/>
    </row>
  </sheetData>
  <mergeCells count="41">
    <mergeCell ref="B13:E13"/>
    <mergeCell ref="F13:O13"/>
    <mergeCell ref="B4:P4"/>
    <mergeCell ref="B5:P5"/>
    <mergeCell ref="B11:E11"/>
    <mergeCell ref="F11:O11"/>
    <mergeCell ref="E12:O12"/>
    <mergeCell ref="O17:O19"/>
    <mergeCell ref="B14:E14"/>
    <mergeCell ref="F14:G14"/>
    <mergeCell ref="H14:I14"/>
    <mergeCell ref="J14:O14"/>
    <mergeCell ref="F15:O15"/>
    <mergeCell ref="B17:B19"/>
    <mergeCell ref="C17:C19"/>
    <mergeCell ref="D17:D19"/>
    <mergeCell ref="E17:E19"/>
    <mergeCell ref="F17:F19"/>
    <mergeCell ref="G17:G19"/>
    <mergeCell ref="H17:H19"/>
    <mergeCell ref="I17:I19"/>
    <mergeCell ref="J17:J19"/>
    <mergeCell ref="K17:N17"/>
    <mergeCell ref="B21:B33"/>
    <mergeCell ref="C21:C36"/>
    <mergeCell ref="D21:D36"/>
    <mergeCell ref="B34:B36"/>
    <mergeCell ref="B38:B41"/>
    <mergeCell ref="C38:C41"/>
    <mergeCell ref="D38:D41"/>
    <mergeCell ref="F39:F40"/>
    <mergeCell ref="E39:E40"/>
    <mergeCell ref="B58:B62"/>
    <mergeCell ref="C58:C62"/>
    <mergeCell ref="D58:D62"/>
    <mergeCell ref="B43:B49"/>
    <mergeCell ref="C43:C49"/>
    <mergeCell ref="D43:D49"/>
    <mergeCell ref="B51:B56"/>
    <mergeCell ref="C51:C56"/>
    <mergeCell ref="D51:D56"/>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topLeftCell="B43" zoomScale="70" zoomScaleNormal="70" workbookViewId="0">
      <selection activeCell="C16" sqref="C16:D16"/>
    </sheetView>
  </sheetViews>
  <sheetFormatPr baseColWidth="10" defaultColWidth="11.42578125" defaultRowHeight="16.5" x14ac:dyDescent="0.3"/>
  <cols>
    <col min="1" max="1" width="5.140625" style="1" customWidth="1"/>
    <col min="2" max="2" width="2.7109375" style="1" customWidth="1"/>
    <col min="3" max="3" width="31.28515625" style="1" customWidth="1"/>
    <col min="4" max="4" width="33.7109375" style="1" customWidth="1"/>
    <col min="5" max="5" width="38.42578125" style="1" customWidth="1"/>
    <col min="6" max="6" width="47.28515625" style="1" customWidth="1"/>
    <col min="7" max="7" width="21.140625" style="1" customWidth="1"/>
    <col min="8" max="8" width="14.85546875" style="1" customWidth="1"/>
    <col min="9" max="9" width="12.5703125" style="1" customWidth="1"/>
    <col min="10" max="10" width="35.42578125" style="1" customWidth="1"/>
    <col min="11" max="11" width="12.140625" style="1" customWidth="1"/>
    <col min="12" max="12" width="11.42578125" style="1"/>
    <col min="13" max="13" width="16.85546875" style="1" customWidth="1"/>
    <col min="14" max="16384" width="11.42578125" style="1"/>
  </cols>
  <sheetData>
    <row r="1" spans="2:13" ht="17.25" thickBot="1" x14ac:dyDescent="0.35"/>
    <row r="2" spans="2:13" ht="20.100000000000001" customHeight="1" thickTop="1" x14ac:dyDescent="0.3">
      <c r="B2" s="2"/>
      <c r="C2" s="3"/>
      <c r="D2" s="3"/>
      <c r="E2" s="3"/>
      <c r="F2" s="3"/>
      <c r="G2" s="3"/>
      <c r="H2" s="3"/>
      <c r="I2" s="17" t="s">
        <v>0</v>
      </c>
      <c r="J2" s="3"/>
      <c r="K2" s="3"/>
      <c r="L2" s="3"/>
      <c r="M2" s="20"/>
    </row>
    <row r="3" spans="2:13" ht="20.100000000000001" customHeight="1" x14ac:dyDescent="0.3">
      <c r="B3" s="4"/>
      <c r="C3" s="5"/>
      <c r="D3" s="5"/>
      <c r="E3" s="5"/>
      <c r="F3" s="5"/>
      <c r="G3" s="5"/>
      <c r="H3" s="5"/>
      <c r="I3" s="18" t="s">
        <v>1</v>
      </c>
      <c r="J3" s="18" t="s">
        <v>89</v>
      </c>
      <c r="K3" s="5"/>
      <c r="L3" s="5"/>
      <c r="M3" s="21"/>
    </row>
    <row r="4" spans="2:13" ht="30" customHeight="1" x14ac:dyDescent="0.3">
      <c r="B4" s="4"/>
      <c r="C4" s="244" t="s">
        <v>90</v>
      </c>
      <c r="D4" s="244"/>
      <c r="E4" s="244"/>
      <c r="F4" s="244"/>
      <c r="G4" s="244"/>
      <c r="H4" s="244"/>
      <c r="I4" s="244"/>
      <c r="J4" s="244"/>
      <c r="K4" s="5"/>
      <c r="L4" s="5"/>
      <c r="M4" s="21"/>
    </row>
    <row r="5" spans="2:13" ht="30" customHeight="1" x14ac:dyDescent="0.3">
      <c r="B5" s="4"/>
      <c r="C5" s="244" t="s">
        <v>267</v>
      </c>
      <c r="D5" s="244"/>
      <c r="E5" s="244"/>
      <c r="F5" s="244"/>
      <c r="G5" s="244"/>
      <c r="H5" s="244"/>
      <c r="I5" s="18"/>
      <c r="J5" s="22"/>
      <c r="K5" s="5"/>
      <c r="L5" s="5"/>
      <c r="M5" s="21"/>
    </row>
    <row r="6" spans="2:13" ht="20.100000000000001" customHeight="1" x14ac:dyDescent="0.3">
      <c r="B6" s="4"/>
      <c r="C6" s="5"/>
      <c r="D6" s="5"/>
      <c r="E6" s="5"/>
      <c r="F6" s="5"/>
      <c r="G6" s="5"/>
      <c r="H6" s="5"/>
      <c r="I6" s="18"/>
      <c r="J6" s="18"/>
      <c r="K6" s="5"/>
      <c r="L6" s="5"/>
      <c r="M6" s="21"/>
    </row>
    <row r="7" spans="2:13" ht="20.100000000000001" customHeight="1" x14ac:dyDescent="0.3">
      <c r="B7" s="4"/>
      <c r="C7" s="5"/>
      <c r="D7" s="5"/>
      <c r="E7" s="5"/>
      <c r="F7" s="5"/>
      <c r="G7" s="5"/>
      <c r="H7" s="5"/>
      <c r="I7" s="23"/>
      <c r="J7" s="5"/>
      <c r="K7" s="5"/>
      <c r="L7" s="5"/>
      <c r="M7" s="21"/>
    </row>
    <row r="8" spans="2:13" ht="11.25" customHeight="1" x14ac:dyDescent="0.3">
      <c r="B8" s="24"/>
      <c r="C8" s="25"/>
      <c r="D8" s="25"/>
      <c r="E8" s="25"/>
      <c r="F8" s="25"/>
      <c r="G8" s="25"/>
      <c r="H8" s="25"/>
    </row>
    <row r="9" spans="2:13" ht="35.1" customHeight="1" x14ac:dyDescent="0.3">
      <c r="B9" s="6"/>
      <c r="C9" s="16" t="s">
        <v>91</v>
      </c>
      <c r="D9" s="245" t="s">
        <v>5</v>
      </c>
      <c r="E9" s="245"/>
      <c r="F9" s="245"/>
      <c r="G9" s="245"/>
      <c r="H9" s="245"/>
      <c r="I9" s="27"/>
      <c r="J9" s="27"/>
      <c r="K9" s="27"/>
      <c r="L9" s="27"/>
      <c r="M9" s="27"/>
    </row>
    <row r="10" spans="2:13" ht="24.95" customHeight="1" x14ac:dyDescent="0.3">
      <c r="B10" s="6"/>
      <c r="C10" s="7" t="s">
        <v>92</v>
      </c>
      <c r="D10" s="245" t="s">
        <v>93</v>
      </c>
      <c r="E10" s="245"/>
      <c r="F10" s="245"/>
      <c r="G10" s="245"/>
      <c r="H10" s="245"/>
      <c r="I10" s="27"/>
      <c r="J10" s="27"/>
      <c r="K10" s="27"/>
      <c r="L10" s="27"/>
      <c r="M10" s="27"/>
    </row>
    <row r="11" spans="2:13" ht="6.75" customHeight="1" x14ac:dyDescent="0.3">
      <c r="B11" s="6"/>
    </row>
    <row r="12" spans="2:13" ht="44.25" customHeight="1" x14ac:dyDescent="0.3">
      <c r="B12" s="26"/>
      <c r="C12" s="10" t="s">
        <v>94</v>
      </c>
      <c r="D12" s="10" t="s">
        <v>95</v>
      </c>
      <c r="E12" s="10" t="s">
        <v>96</v>
      </c>
      <c r="F12" s="10" t="s">
        <v>97</v>
      </c>
      <c r="G12" s="10" t="s">
        <v>98</v>
      </c>
      <c r="H12" s="10" t="s">
        <v>99</v>
      </c>
      <c r="I12" s="10" t="s">
        <v>100</v>
      </c>
      <c r="J12" s="10" t="s">
        <v>101</v>
      </c>
      <c r="K12" s="10" t="s">
        <v>102</v>
      </c>
      <c r="L12" s="10" t="s">
        <v>103</v>
      </c>
      <c r="M12" s="10" t="s">
        <v>104</v>
      </c>
    </row>
    <row r="13" spans="2:13" ht="24" customHeight="1" x14ac:dyDescent="0.3">
      <c r="B13" s="6"/>
      <c r="C13" s="221" t="s">
        <v>105</v>
      </c>
      <c r="D13" s="250"/>
      <c r="E13" s="9"/>
      <c r="F13" s="9"/>
      <c r="G13" s="11"/>
      <c r="H13" s="9"/>
      <c r="I13" s="9"/>
      <c r="J13" s="11"/>
      <c r="K13" s="11"/>
      <c r="L13" s="11"/>
      <c r="M13" s="11"/>
    </row>
    <row r="14" spans="2:13" ht="49.5" x14ac:dyDescent="0.3">
      <c r="B14" s="26"/>
      <c r="C14" s="246" t="s">
        <v>106</v>
      </c>
      <c r="D14" s="247" t="s">
        <v>107</v>
      </c>
      <c r="E14" s="247" t="s">
        <v>108</v>
      </c>
      <c r="F14" s="124" t="s">
        <v>109</v>
      </c>
      <c r="G14" s="123" t="s">
        <v>30</v>
      </c>
      <c r="H14" s="125">
        <v>43466</v>
      </c>
      <c r="I14" s="125">
        <v>43830</v>
      </c>
      <c r="J14" s="126" t="s">
        <v>261</v>
      </c>
      <c r="K14" s="123">
        <v>1</v>
      </c>
      <c r="L14" s="123"/>
      <c r="M14" s="123"/>
    </row>
    <row r="15" spans="2:13" ht="49.5" x14ac:dyDescent="0.3">
      <c r="B15" s="26"/>
      <c r="C15" s="235"/>
      <c r="D15" s="238"/>
      <c r="E15" s="238"/>
      <c r="F15" s="127" t="s">
        <v>110</v>
      </c>
      <c r="G15" s="123" t="s">
        <v>30</v>
      </c>
      <c r="H15" s="129">
        <v>43466</v>
      </c>
      <c r="I15" s="129">
        <v>43830</v>
      </c>
      <c r="J15" s="126" t="s">
        <v>211</v>
      </c>
      <c r="K15" s="128">
        <v>0</v>
      </c>
      <c r="L15" s="128"/>
      <c r="M15" s="128"/>
    </row>
    <row r="16" spans="2:13" ht="33" customHeight="1" x14ac:dyDescent="0.3">
      <c r="B16" s="26"/>
      <c r="C16" s="221" t="s">
        <v>111</v>
      </c>
      <c r="D16" s="250"/>
      <c r="E16" s="9"/>
      <c r="F16" s="9"/>
      <c r="G16" s="11"/>
      <c r="H16" s="9"/>
      <c r="I16" s="9"/>
      <c r="J16" s="11"/>
      <c r="K16" s="11"/>
      <c r="L16" s="11"/>
      <c r="M16" s="11"/>
    </row>
    <row r="17" spans="2:13" ht="33" customHeight="1" x14ac:dyDescent="0.3">
      <c r="B17" s="26"/>
      <c r="C17" s="255" t="s">
        <v>112</v>
      </c>
      <c r="D17" s="256" t="s">
        <v>113</v>
      </c>
      <c r="E17" s="247" t="s">
        <v>114</v>
      </c>
      <c r="F17" s="124" t="s">
        <v>115</v>
      </c>
      <c r="G17" s="123" t="s">
        <v>30</v>
      </c>
      <c r="H17" s="125">
        <v>43466</v>
      </c>
      <c r="I17" s="125">
        <v>43830</v>
      </c>
      <c r="J17" s="130"/>
      <c r="K17" s="123"/>
      <c r="L17" s="123"/>
      <c r="M17" s="123"/>
    </row>
    <row r="18" spans="2:13" ht="33" x14ac:dyDescent="0.3">
      <c r="B18" s="26"/>
      <c r="C18" s="234"/>
      <c r="D18" s="257"/>
      <c r="E18" s="237"/>
      <c r="F18" s="131" t="s">
        <v>116</v>
      </c>
      <c r="G18" s="132" t="s">
        <v>30</v>
      </c>
      <c r="H18" s="133">
        <v>43466</v>
      </c>
      <c r="I18" s="133">
        <v>43830</v>
      </c>
      <c r="J18" s="121"/>
      <c r="K18" s="132"/>
      <c r="L18" s="132"/>
      <c r="M18" s="132"/>
    </row>
    <row r="19" spans="2:13" ht="49.5" x14ac:dyDescent="0.3">
      <c r="B19" s="26"/>
      <c r="C19" s="235"/>
      <c r="D19" s="127" t="s">
        <v>262</v>
      </c>
      <c r="E19" s="134" t="s">
        <v>117</v>
      </c>
      <c r="F19" s="135" t="s">
        <v>118</v>
      </c>
      <c r="G19" s="122" t="s">
        <v>30</v>
      </c>
      <c r="H19" s="129">
        <v>43466</v>
      </c>
      <c r="I19" s="129">
        <v>43830</v>
      </c>
      <c r="J19" s="120" t="s">
        <v>263</v>
      </c>
      <c r="K19" s="122">
        <v>0.75</v>
      </c>
      <c r="L19" s="122"/>
      <c r="M19" s="122"/>
    </row>
    <row r="20" spans="2:13" ht="23.25" customHeight="1" x14ac:dyDescent="0.3">
      <c r="B20" s="6"/>
      <c r="C20" s="221" t="s">
        <v>119</v>
      </c>
      <c r="D20" s="250"/>
      <c r="E20" s="9"/>
      <c r="F20" s="9"/>
      <c r="G20" s="11"/>
      <c r="H20" s="9"/>
      <c r="I20" s="9"/>
      <c r="J20" s="11"/>
      <c r="K20" s="11"/>
      <c r="L20" s="11"/>
      <c r="M20" s="11"/>
    </row>
    <row r="21" spans="2:13" ht="82.5" x14ac:dyDescent="0.3">
      <c r="B21" s="6"/>
      <c r="C21" s="136" t="s">
        <v>120</v>
      </c>
      <c r="D21" s="124" t="s">
        <v>121</v>
      </c>
      <c r="E21" s="124" t="s">
        <v>122</v>
      </c>
      <c r="F21" s="124" t="s">
        <v>264</v>
      </c>
      <c r="G21" s="123" t="s">
        <v>30</v>
      </c>
      <c r="H21" s="125">
        <v>43466</v>
      </c>
      <c r="I21" s="125">
        <v>43830</v>
      </c>
      <c r="J21" s="123" t="s">
        <v>265</v>
      </c>
      <c r="K21" s="123">
        <v>0.75</v>
      </c>
      <c r="L21" s="123"/>
      <c r="M21" s="123"/>
    </row>
    <row r="22" spans="2:13" ht="49.5" x14ac:dyDescent="0.3">
      <c r="B22" s="6"/>
      <c r="C22" s="233" t="s">
        <v>123</v>
      </c>
      <c r="D22" s="248" t="s">
        <v>124</v>
      </c>
      <c r="E22" s="137" t="s">
        <v>125</v>
      </c>
      <c r="F22" s="137" t="s">
        <v>126</v>
      </c>
      <c r="G22" s="132" t="s">
        <v>30</v>
      </c>
      <c r="H22" s="133">
        <v>43466</v>
      </c>
      <c r="I22" s="133">
        <v>43830</v>
      </c>
      <c r="J22" s="132" t="s">
        <v>249</v>
      </c>
      <c r="K22" s="132">
        <v>1</v>
      </c>
      <c r="L22" s="132"/>
      <c r="M22" s="132"/>
    </row>
    <row r="23" spans="2:13" ht="56.45" customHeight="1" x14ac:dyDescent="0.3">
      <c r="B23" s="6"/>
      <c r="C23" s="258"/>
      <c r="D23" s="249"/>
      <c r="E23" s="138"/>
      <c r="F23" s="131" t="s">
        <v>127</v>
      </c>
      <c r="G23" s="132" t="s">
        <v>30</v>
      </c>
      <c r="H23" s="133">
        <v>43466</v>
      </c>
      <c r="I23" s="133">
        <v>43830</v>
      </c>
      <c r="J23" s="132" t="s">
        <v>250</v>
      </c>
      <c r="K23" s="132">
        <v>0.45</v>
      </c>
      <c r="L23" s="132"/>
      <c r="M23" s="132"/>
    </row>
    <row r="24" spans="2:13" ht="39" customHeight="1" x14ac:dyDescent="0.3">
      <c r="B24" s="6"/>
      <c r="C24" s="233" t="s">
        <v>128</v>
      </c>
      <c r="D24" s="259" t="s">
        <v>129</v>
      </c>
      <c r="E24" s="261" t="s">
        <v>130</v>
      </c>
      <c r="F24" s="139" t="s">
        <v>131</v>
      </c>
      <c r="G24" s="132" t="s">
        <v>30</v>
      </c>
      <c r="H24" s="133">
        <v>43466</v>
      </c>
      <c r="I24" s="133">
        <v>43830</v>
      </c>
      <c r="J24" s="253" t="s">
        <v>201</v>
      </c>
      <c r="K24" s="132"/>
      <c r="L24" s="132"/>
      <c r="M24" s="251" t="s">
        <v>215</v>
      </c>
    </row>
    <row r="25" spans="2:13" ht="33" x14ac:dyDescent="0.3">
      <c r="B25" s="6"/>
      <c r="C25" s="258"/>
      <c r="D25" s="260"/>
      <c r="E25" s="262"/>
      <c r="F25" s="139" t="s">
        <v>132</v>
      </c>
      <c r="G25" s="132" t="s">
        <v>30</v>
      </c>
      <c r="H25" s="133">
        <v>43466</v>
      </c>
      <c r="I25" s="133">
        <v>43830</v>
      </c>
      <c r="J25" s="254"/>
      <c r="K25" s="132"/>
      <c r="L25" s="132"/>
      <c r="M25" s="252"/>
    </row>
    <row r="26" spans="2:13" ht="75.75" customHeight="1" x14ac:dyDescent="0.3">
      <c r="B26" s="6"/>
      <c r="C26" s="233" t="s">
        <v>133</v>
      </c>
      <c r="D26" s="236" t="s">
        <v>134</v>
      </c>
      <c r="E26" s="239" t="s">
        <v>135</v>
      </c>
      <c r="F26" s="139" t="s">
        <v>136</v>
      </c>
      <c r="G26" s="132" t="s">
        <v>30</v>
      </c>
      <c r="H26" s="133">
        <v>43466</v>
      </c>
      <c r="I26" s="133">
        <v>43830</v>
      </c>
      <c r="J26" s="132" t="s">
        <v>251</v>
      </c>
      <c r="K26" s="132">
        <v>1</v>
      </c>
      <c r="L26" s="132"/>
      <c r="M26" s="132"/>
    </row>
    <row r="27" spans="2:13" ht="47.25" customHeight="1" x14ac:dyDescent="0.3">
      <c r="B27" s="6"/>
      <c r="C27" s="234"/>
      <c r="D27" s="237"/>
      <c r="E27" s="240"/>
      <c r="F27" s="131" t="s">
        <v>137</v>
      </c>
      <c r="G27" s="132" t="s">
        <v>30</v>
      </c>
      <c r="H27" s="133">
        <v>43466</v>
      </c>
      <c r="I27" s="133">
        <v>43830</v>
      </c>
      <c r="J27" s="132" t="s">
        <v>194</v>
      </c>
      <c r="K27" s="132">
        <v>1</v>
      </c>
      <c r="L27" s="132"/>
      <c r="M27" s="132"/>
    </row>
    <row r="28" spans="2:13" ht="71.25" customHeight="1" x14ac:dyDescent="0.3">
      <c r="B28" s="6"/>
      <c r="C28" s="234"/>
      <c r="D28" s="237"/>
      <c r="E28" s="240"/>
      <c r="F28" s="131" t="s">
        <v>138</v>
      </c>
      <c r="G28" s="132" t="s">
        <v>30</v>
      </c>
      <c r="H28" s="133">
        <v>43466</v>
      </c>
      <c r="I28" s="133">
        <v>43830</v>
      </c>
      <c r="J28" s="132" t="s">
        <v>252</v>
      </c>
      <c r="K28" s="132">
        <v>1</v>
      </c>
      <c r="L28" s="132"/>
      <c r="M28" s="132"/>
    </row>
    <row r="29" spans="2:13" ht="79.150000000000006" customHeight="1" x14ac:dyDescent="0.3">
      <c r="B29" s="6"/>
      <c r="C29" s="235"/>
      <c r="D29" s="238"/>
      <c r="E29" s="241"/>
      <c r="F29" s="135" t="s">
        <v>139</v>
      </c>
      <c r="G29" s="122" t="s">
        <v>30</v>
      </c>
      <c r="H29" s="129">
        <v>43466</v>
      </c>
      <c r="I29" s="129">
        <v>43830</v>
      </c>
      <c r="J29" s="122" t="s">
        <v>195</v>
      </c>
      <c r="K29" s="122">
        <v>1</v>
      </c>
      <c r="L29" s="122"/>
      <c r="M29" s="122" t="s">
        <v>217</v>
      </c>
    </row>
    <row r="30" spans="2:13" ht="33" x14ac:dyDescent="0.3">
      <c r="B30" s="6"/>
      <c r="C30" s="28" t="s">
        <v>140</v>
      </c>
      <c r="D30" s="8"/>
      <c r="E30" s="9"/>
      <c r="F30" s="9"/>
      <c r="G30" s="11"/>
      <c r="H30" s="9"/>
      <c r="I30" s="9"/>
      <c r="J30" s="11"/>
      <c r="K30" s="11"/>
      <c r="L30" s="11"/>
      <c r="M30" s="11"/>
    </row>
    <row r="31" spans="2:13" ht="69" customHeight="1" x14ac:dyDescent="0.3">
      <c r="B31" s="6"/>
      <c r="C31" s="227" t="s">
        <v>141</v>
      </c>
      <c r="D31" s="242" t="s">
        <v>142</v>
      </c>
      <c r="E31" s="243" t="s">
        <v>143</v>
      </c>
      <c r="F31" s="140" t="s">
        <v>144</v>
      </c>
      <c r="G31" s="123" t="s">
        <v>30</v>
      </c>
      <c r="H31" s="125">
        <v>43466</v>
      </c>
      <c r="I31" s="125">
        <v>43466</v>
      </c>
      <c r="J31" s="123" t="s">
        <v>196</v>
      </c>
      <c r="K31" s="123">
        <v>1</v>
      </c>
      <c r="L31" s="123"/>
      <c r="M31" s="123"/>
    </row>
    <row r="32" spans="2:13" ht="102.75" customHeight="1" x14ac:dyDescent="0.3">
      <c r="B32" s="6"/>
      <c r="C32" s="224"/>
      <c r="D32" s="226"/>
      <c r="E32" s="226"/>
      <c r="F32" s="127" t="s">
        <v>145</v>
      </c>
      <c r="G32" s="122" t="s">
        <v>30</v>
      </c>
      <c r="H32" s="129">
        <v>43466</v>
      </c>
      <c r="I32" s="129">
        <v>43466</v>
      </c>
      <c r="J32" s="122" t="s">
        <v>253</v>
      </c>
      <c r="K32" s="122">
        <v>0.85</v>
      </c>
      <c r="L32" s="122"/>
      <c r="M32" s="122"/>
    </row>
    <row r="33" spans="2:13" ht="23.25" customHeight="1" x14ac:dyDescent="0.3">
      <c r="B33" s="6"/>
      <c r="C33" s="221" t="s">
        <v>146</v>
      </c>
      <c r="D33" s="222"/>
      <c r="E33" s="12"/>
      <c r="F33" s="12"/>
      <c r="G33" s="12"/>
      <c r="H33" s="12"/>
      <c r="I33" s="12"/>
      <c r="J33" s="12"/>
      <c r="K33" s="12"/>
      <c r="L33" s="12"/>
      <c r="M33" s="12"/>
    </row>
    <row r="34" spans="2:13" ht="66" x14ac:dyDescent="0.3">
      <c r="B34" s="6"/>
      <c r="C34" s="145" t="s">
        <v>147</v>
      </c>
      <c r="D34" s="140" t="s">
        <v>148</v>
      </c>
      <c r="E34" s="140" t="s">
        <v>149</v>
      </c>
      <c r="F34" s="140" t="s">
        <v>150</v>
      </c>
      <c r="G34" s="123" t="s">
        <v>30</v>
      </c>
      <c r="H34" s="125">
        <v>43466</v>
      </c>
      <c r="I34" s="125">
        <v>43466</v>
      </c>
      <c r="J34" s="123" t="s">
        <v>193</v>
      </c>
      <c r="K34" s="123">
        <v>0.85</v>
      </c>
      <c r="L34" s="123"/>
      <c r="M34" s="123" t="s">
        <v>266</v>
      </c>
    </row>
    <row r="35" spans="2:13" ht="42.75" customHeight="1" x14ac:dyDescent="0.3">
      <c r="B35" s="6"/>
      <c r="C35" s="223" t="s">
        <v>151</v>
      </c>
      <c r="D35" s="225" t="s">
        <v>152</v>
      </c>
      <c r="E35" s="225" t="s">
        <v>153</v>
      </c>
      <c r="F35" s="131" t="s">
        <v>154</v>
      </c>
      <c r="G35" s="132" t="s">
        <v>30</v>
      </c>
      <c r="H35" s="133">
        <v>43466</v>
      </c>
      <c r="I35" s="133">
        <v>43466</v>
      </c>
      <c r="J35" s="132" t="s">
        <v>209</v>
      </c>
      <c r="K35" s="132">
        <v>1</v>
      </c>
      <c r="L35" s="132"/>
      <c r="M35" s="132"/>
    </row>
    <row r="36" spans="2:13" ht="79.5" customHeight="1" x14ac:dyDescent="0.3">
      <c r="B36" s="6"/>
      <c r="C36" s="224"/>
      <c r="D36" s="226"/>
      <c r="E36" s="226"/>
      <c r="F36" s="127" t="s">
        <v>155</v>
      </c>
      <c r="G36" s="122" t="s">
        <v>30</v>
      </c>
      <c r="H36" s="129">
        <v>43466</v>
      </c>
      <c r="I36" s="129">
        <v>43466</v>
      </c>
      <c r="J36" s="122" t="s">
        <v>210</v>
      </c>
      <c r="K36" s="122">
        <v>1</v>
      </c>
      <c r="L36" s="122"/>
      <c r="M36" s="122"/>
    </row>
    <row r="37" spans="2:13" x14ac:dyDescent="0.3">
      <c r="B37" s="6"/>
      <c r="C37" s="28" t="s">
        <v>156</v>
      </c>
      <c r="D37" s="8"/>
      <c r="E37" s="9"/>
      <c r="F37" s="9"/>
      <c r="G37" s="11"/>
      <c r="H37" s="9"/>
      <c r="I37" s="9"/>
      <c r="J37" s="11"/>
      <c r="K37" s="11"/>
      <c r="L37" s="11"/>
      <c r="M37" s="11"/>
    </row>
    <row r="38" spans="2:13" ht="49.5" x14ac:dyDescent="0.3">
      <c r="B38" s="6"/>
      <c r="C38" s="227" t="s">
        <v>157</v>
      </c>
      <c r="D38" s="229" t="s">
        <v>158</v>
      </c>
      <c r="E38" s="229" t="s">
        <v>159</v>
      </c>
      <c r="F38" s="141" t="s">
        <v>160</v>
      </c>
      <c r="G38" s="123" t="s">
        <v>30</v>
      </c>
      <c r="H38" s="125">
        <v>43466</v>
      </c>
      <c r="I38" s="125">
        <v>43466</v>
      </c>
      <c r="J38" s="123" t="s">
        <v>197</v>
      </c>
      <c r="K38" s="123">
        <v>1</v>
      </c>
      <c r="L38" s="123"/>
      <c r="M38" s="123"/>
    </row>
    <row r="39" spans="2:13" ht="129.75" customHeight="1" x14ac:dyDescent="0.3">
      <c r="B39" s="6"/>
      <c r="C39" s="228"/>
      <c r="D39" s="230"/>
      <c r="E39" s="230"/>
      <c r="F39" s="142" t="s">
        <v>161</v>
      </c>
      <c r="G39" s="132" t="s">
        <v>30</v>
      </c>
      <c r="H39" s="133">
        <v>43466</v>
      </c>
      <c r="I39" s="133">
        <v>43466</v>
      </c>
      <c r="J39" s="132" t="s">
        <v>198</v>
      </c>
      <c r="K39" s="132">
        <v>0.8</v>
      </c>
      <c r="L39" s="132"/>
      <c r="M39" s="132"/>
    </row>
    <row r="40" spans="2:13" ht="141" customHeight="1" x14ac:dyDescent="0.3">
      <c r="B40" s="6"/>
      <c r="C40" s="228"/>
      <c r="D40" s="230"/>
      <c r="E40" s="230"/>
      <c r="F40" s="142" t="s">
        <v>162</v>
      </c>
      <c r="G40" s="132" t="s">
        <v>30</v>
      </c>
      <c r="H40" s="133">
        <v>43466</v>
      </c>
      <c r="I40" s="133">
        <v>43466</v>
      </c>
      <c r="J40" s="132" t="s">
        <v>199</v>
      </c>
      <c r="K40" s="132">
        <v>0.66600000000000004</v>
      </c>
      <c r="L40" s="132"/>
      <c r="M40" s="132"/>
    </row>
    <row r="41" spans="2:13" ht="90" customHeight="1" x14ac:dyDescent="0.3">
      <c r="B41" s="6"/>
      <c r="C41" s="228"/>
      <c r="D41" s="230" t="s">
        <v>163</v>
      </c>
      <c r="E41" s="230" t="s">
        <v>164</v>
      </c>
      <c r="F41" s="142" t="s">
        <v>165</v>
      </c>
      <c r="G41" s="132" t="s">
        <v>30</v>
      </c>
      <c r="H41" s="133">
        <v>43466</v>
      </c>
      <c r="I41" s="133">
        <v>43466</v>
      </c>
      <c r="J41" s="132" t="s">
        <v>200</v>
      </c>
      <c r="K41" s="132">
        <v>1</v>
      </c>
      <c r="L41" s="132"/>
      <c r="M41" s="132"/>
    </row>
    <row r="42" spans="2:13" ht="23.25" customHeight="1" x14ac:dyDescent="0.3">
      <c r="B42" s="6"/>
      <c r="C42" s="228"/>
      <c r="D42" s="230"/>
      <c r="E42" s="230"/>
      <c r="F42" s="142" t="s">
        <v>166</v>
      </c>
      <c r="G42" s="132" t="s">
        <v>30</v>
      </c>
      <c r="H42" s="133">
        <v>43466</v>
      </c>
      <c r="I42" s="133">
        <v>43466</v>
      </c>
      <c r="J42" s="132"/>
      <c r="K42" s="132"/>
      <c r="L42" s="132"/>
      <c r="M42" s="132"/>
    </row>
    <row r="43" spans="2:13" ht="66" x14ac:dyDescent="0.3">
      <c r="B43" s="6"/>
      <c r="C43" s="228"/>
      <c r="D43" s="231" t="s">
        <v>167</v>
      </c>
      <c r="E43" s="231" t="s">
        <v>168</v>
      </c>
      <c r="F43" s="131" t="s">
        <v>169</v>
      </c>
      <c r="G43" s="132" t="s">
        <v>30</v>
      </c>
      <c r="H43" s="133">
        <v>43466</v>
      </c>
      <c r="I43" s="133">
        <v>43466</v>
      </c>
      <c r="J43" s="132" t="s">
        <v>200</v>
      </c>
      <c r="K43" s="132">
        <v>1</v>
      </c>
      <c r="L43" s="132"/>
      <c r="M43" s="132"/>
    </row>
    <row r="44" spans="2:13" ht="66" x14ac:dyDescent="0.3">
      <c r="B44" s="6"/>
      <c r="C44" s="224"/>
      <c r="D44" s="232"/>
      <c r="E44" s="232"/>
      <c r="F44" s="127" t="s">
        <v>170</v>
      </c>
      <c r="G44" s="122" t="s">
        <v>30</v>
      </c>
      <c r="H44" s="129">
        <v>43466</v>
      </c>
      <c r="I44" s="129">
        <v>43466</v>
      </c>
      <c r="J44" s="132" t="s">
        <v>200</v>
      </c>
      <c r="K44" s="122">
        <v>1</v>
      </c>
      <c r="L44" s="122"/>
      <c r="M44" s="122"/>
    </row>
  </sheetData>
  <mergeCells count="37">
    <mergeCell ref="D22:D23"/>
    <mergeCell ref="C13:D13"/>
    <mergeCell ref="C16:D16"/>
    <mergeCell ref="C20:D20"/>
    <mergeCell ref="M24:M25"/>
    <mergeCell ref="J24:J25"/>
    <mergeCell ref="C17:C19"/>
    <mergeCell ref="D17:D18"/>
    <mergeCell ref="E17:E18"/>
    <mergeCell ref="C22:C23"/>
    <mergeCell ref="C24:C25"/>
    <mergeCell ref="D24:D25"/>
    <mergeCell ref="E24:E25"/>
    <mergeCell ref="C4:J4"/>
    <mergeCell ref="C5:H5"/>
    <mergeCell ref="D9:H9"/>
    <mergeCell ref="D10:H10"/>
    <mergeCell ref="C14:C15"/>
    <mergeCell ref="D14:D15"/>
    <mergeCell ref="E14:E15"/>
    <mergeCell ref="C26:C29"/>
    <mergeCell ref="D26:D29"/>
    <mergeCell ref="E26:E29"/>
    <mergeCell ref="C31:C32"/>
    <mergeCell ref="D31:D32"/>
    <mergeCell ref="E31:E32"/>
    <mergeCell ref="C33:D33"/>
    <mergeCell ref="C35:C36"/>
    <mergeCell ref="D35:D36"/>
    <mergeCell ref="E35:E36"/>
    <mergeCell ref="C38:C44"/>
    <mergeCell ref="D38:D40"/>
    <mergeCell ref="E38:E40"/>
    <mergeCell ref="D41:D42"/>
    <mergeCell ref="E41:E42"/>
    <mergeCell ref="D43:D44"/>
    <mergeCell ref="E43:E44"/>
  </mergeCells>
  <printOptions horizontalCentered="1"/>
  <pageMargins left="0.39370078740157483" right="0.55118110236220474" top="0.19685039370078741" bottom="0.98425196850393704" header="0" footer="0"/>
  <pageSetup paperSize="256"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
  <sheetViews>
    <sheetView zoomScale="70" zoomScaleNormal="70" workbookViewId="0">
      <selection activeCell="J3" sqref="J3"/>
    </sheetView>
  </sheetViews>
  <sheetFormatPr baseColWidth="10" defaultRowHeight="12.75" x14ac:dyDescent="0.2"/>
  <cols>
    <col min="2" max="2" width="15" customWidth="1"/>
    <col min="8" max="8" width="13.140625" customWidth="1"/>
    <col min="9" max="9" width="19.28515625" customWidth="1"/>
    <col min="10" max="10" width="48.5703125" customWidth="1"/>
    <col min="11" max="11" width="21.5703125" customWidth="1"/>
    <col min="14" max="14" width="0" hidden="1" customWidth="1"/>
  </cols>
  <sheetData>
    <row r="2" spans="2:17" ht="38.25" x14ac:dyDescent="0.2">
      <c r="B2" s="13" t="s">
        <v>171</v>
      </c>
      <c r="C2" s="13" t="s">
        <v>172</v>
      </c>
      <c r="D2" s="13" t="s">
        <v>173</v>
      </c>
      <c r="E2" s="13" t="s">
        <v>174</v>
      </c>
      <c r="F2" s="14" t="s">
        <v>175</v>
      </c>
      <c r="G2" s="13" t="s">
        <v>176</v>
      </c>
      <c r="H2" s="13" t="s">
        <v>177</v>
      </c>
      <c r="I2" s="13" t="s">
        <v>178</v>
      </c>
      <c r="J2" s="13" t="s">
        <v>179</v>
      </c>
      <c r="K2" s="13" t="s">
        <v>248</v>
      </c>
    </row>
    <row r="3" spans="2:17" ht="409.5" customHeight="1" x14ac:dyDescent="0.2">
      <c r="B3" s="143" t="s">
        <v>180</v>
      </c>
      <c r="C3" s="143" t="s">
        <v>181</v>
      </c>
      <c r="D3" s="143" t="s">
        <v>182</v>
      </c>
      <c r="E3" s="143" t="s">
        <v>183</v>
      </c>
      <c r="F3" s="143" t="s">
        <v>184</v>
      </c>
      <c r="G3" s="143" t="s">
        <v>189</v>
      </c>
      <c r="H3" s="143" t="s">
        <v>185</v>
      </c>
      <c r="I3" s="143" t="s">
        <v>185</v>
      </c>
      <c r="J3" s="15" t="s">
        <v>190</v>
      </c>
      <c r="K3" s="144">
        <v>513</v>
      </c>
      <c r="L3" s="65"/>
      <c r="N3" t="s">
        <v>185</v>
      </c>
      <c r="Q3" s="75"/>
    </row>
    <row r="4" spans="2:17" ht="165.75" x14ac:dyDescent="0.2">
      <c r="B4" s="143" t="s">
        <v>180</v>
      </c>
      <c r="C4" s="143" t="s">
        <v>191</v>
      </c>
      <c r="D4" s="143" t="s">
        <v>182</v>
      </c>
      <c r="E4" s="143" t="s">
        <v>183</v>
      </c>
      <c r="F4" s="143" t="s">
        <v>184</v>
      </c>
      <c r="G4" s="143" t="s">
        <v>189</v>
      </c>
      <c r="H4" s="143" t="s">
        <v>185</v>
      </c>
      <c r="I4" s="143" t="s">
        <v>185</v>
      </c>
      <c r="J4" s="76" t="s">
        <v>192</v>
      </c>
      <c r="K4" s="144">
        <v>4221</v>
      </c>
      <c r="L4" s="65"/>
      <c r="N4" t="s">
        <v>186</v>
      </c>
      <c r="Q4" s="75"/>
    </row>
    <row r="5" spans="2:17" x14ac:dyDescent="0.2">
      <c r="N5" t="s">
        <v>187</v>
      </c>
    </row>
  </sheetData>
  <dataValidations disablePrompts="1" count="1">
    <dataValidation type="list" allowBlank="1" showInputMessage="1" showErrorMessage="1" sqref="H3:I4" xr:uid="{00000000-0002-0000-0200-000000000000}">
      <formula1>$N$3:$N$5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vt:lpstr>
      <vt:lpstr>GESTION ADMINISTRATIVA</vt:lpstr>
      <vt:lpstr>TRAMITES</vt:lpstr>
      <vt:lpstr>'GESTION ADMINISTRATIVA'!Títulos_a_imprimir</vt:lpstr>
      <vt:lpstr>PROYECTOS!Títulos_a_imprimir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Diaz_Muvdi</dc:creator>
  <cp:lastModifiedBy>PC</cp:lastModifiedBy>
  <dcterms:created xsi:type="dcterms:W3CDTF">2019-03-07T22:17:39Z</dcterms:created>
  <dcterms:modified xsi:type="dcterms:W3CDTF">2019-10-17T13:54:05Z</dcterms:modified>
</cp:coreProperties>
</file>