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cflorez\Downloads\"/>
    </mc:Choice>
  </mc:AlternateContent>
  <xr:revisionPtr revIDLastSave="0" documentId="13_ncr:1_{11970BF5-37F2-43B5-8F9B-49277D77A237}" xr6:coauthVersionLast="47" xr6:coauthVersionMax="47" xr10:uidLastSave="{00000000-0000-0000-0000-000000000000}"/>
  <bookViews>
    <workbookView xWindow="-120" yWindow="-120" windowWidth="29040" windowHeight="15840" firstSheet="2" activeTab="2" xr2:uid="{C1CD7ECC-DC69-4EFA-82EA-EF43DDBD60A6}"/>
  </bookViews>
  <sheets>
    <sheet name="PMG ALC METROPOLITANA" sheetId="1" r:id="rId1"/>
    <sheet name="PMG ALC NCH" sheetId="2" r:id="rId2"/>
    <sheet name="PMG ALC RIOMAR" sheetId="3" r:id="rId3"/>
    <sheet name="PMG ALC SUROCCIDENTE" sheetId="4" r:id="rId4"/>
    <sheet name="PMG GCIG " sheetId="5" r:id="rId5"/>
    <sheet name="PMG GER CIUDAD" sheetId="6" r:id="rId6"/>
    <sheet name="PMG GER PROY ESP" sheetId="7" r:id="rId7"/>
    <sheet name="GER TICS" sheetId="8" r:id="rId8"/>
    <sheet name="PMG GEST RIESGO" sheetId="9" r:id="rId9"/>
    <sheet name="PMG OFIC MUJER" sheetId="10" r:id="rId10"/>
    <sheet name="PMG OFIC PROTOCOLO" sheetId="11" r:id="rId11"/>
    <sheet name="PMG OFIC SEG Y CONV" sheetId="12" r:id="rId12"/>
    <sheet name="PMG SEC COMUNICACIONES" sheetId="13" r:id="rId13"/>
    <sheet name="PMG SEC SCUEP" sheetId="15" r:id="rId14"/>
    <sheet name="PMG SEC CULTURA" sheetId="17" r:id="rId15"/>
    <sheet name="PMG SEC DEPORTES" sheetId="18" r:id="rId16"/>
    <sheet name="PMG SEC DES ECON" sheetId="19" r:id="rId17"/>
    <sheet name="PMG SEC EDUCACION" sheetId="20" r:id="rId18"/>
    <sheet name="PMG SEC GENERAL" sheetId="21" r:id="rId19"/>
    <sheet name="PMG SEC GEST HUM" sheetId="22" r:id="rId20"/>
    <sheet name="PMG SEC GEST SOCIAL" sheetId="23" r:id="rId21"/>
    <sheet name="PMG SEC GOB" sheetId="24" r:id="rId22"/>
    <sheet name="PMG SEC HACIENDA" sheetId="25" r:id="rId23"/>
    <sheet name="PMG SEC OBRAS PUB" sheetId="26" r:id="rId24"/>
    <sheet name="PMG SEC PLANEACION" sheetId="27" r:id="rId25"/>
    <sheet name="PMG SEC PRIVADA" sheetId="28" r:id="rId26"/>
    <sheet name="PMG SEC SALUD" sheetId="29" r:id="rId27"/>
    <sheet name="PMG SEC TRANSITO" sheetId="30" r:id="rId28"/>
    <sheet name="PMG GER DES SOCIAL" sheetId="31" r:id="rId29"/>
    <sheet name="PMG SEC JURIDICA" sheetId="34" r:id="rId30"/>
    <sheet name="PMG OFIC DISCIPLINARIO" sheetId="35" r:id="rId31"/>
  </sheets>
  <definedNames>
    <definedName name="_xlnm._FilterDatabase" localSheetId="12" hidden="1">'PMG SEC COMUNICACIONES'!$U$1:$U$1000</definedName>
    <definedName name="_xlnm._FilterDatabase" localSheetId="16" hidden="1">'PMG SEC DES ECON'!$A$4:$G$29</definedName>
    <definedName name="_xlnm._FilterDatabase" localSheetId="17" hidden="1">'PMG SEC EDUCACION'!$E$6:$K$63</definedName>
    <definedName name="_xlnm._FilterDatabase" localSheetId="20" hidden="1">'PMG SEC GEST SOCIAL'!$A$7:$O$7</definedName>
    <definedName name="_xlnm._FilterDatabase" localSheetId="21" hidden="1">'PMG SEC GOB'!$A$7:$O$26</definedName>
    <definedName name="_xlnm._FilterDatabase" localSheetId="27" hidden="1">'PMG SEC TRANSITO'!$A$6:$O$19</definedName>
    <definedName name="_xlnm.Print_Area" localSheetId="0">'PMG ALC METROPOLITANA'!$A$2:$I$22</definedName>
    <definedName name="_xlnm.Print_Area" localSheetId="13">'PMG SEC SCUEP'!$A$2:$O$34</definedName>
    <definedName name="_xlnm.Print_Titles" localSheetId="0">'PMG ALC METROPOLITANA'!$1:$7</definedName>
    <definedName name="_xlnm.Print_Titles" localSheetId="1">'PMG ALC NCH'!$1:$7</definedName>
    <definedName name="_xlnm.Print_Titles" localSheetId="2">'PMG ALC RIOMAR'!$1:$7</definedName>
    <definedName name="_xlnm.Print_Titles" localSheetId="3">'PMG ALC SUROCCIDENTE'!$1:$7</definedName>
    <definedName name="_xlnm.Print_Titles" localSheetId="4">'PMG GCIG '!$1:$7</definedName>
    <definedName name="_xlnm.Print_Titles" localSheetId="5">'PMG GER CIUDAD'!$1:$7</definedName>
    <definedName name="_xlnm.Print_Titles" localSheetId="6">'PMG GER PROY ESP'!$1:$7</definedName>
    <definedName name="_xlnm.Print_Titles" localSheetId="8">'PMG GEST RIESGO'!$1:$7</definedName>
    <definedName name="_xlnm.Print_Titles" localSheetId="9">'PMG OFIC MUJER'!$1:$7</definedName>
    <definedName name="_xlnm.Print_Titles" localSheetId="10">'PMG OFIC PROTOCOLO'!$1:$7</definedName>
    <definedName name="_xlnm.Print_Titles" localSheetId="11">'PMG OFIC SEG Y CONV'!$1:$7</definedName>
    <definedName name="_xlnm.Print_Titles" localSheetId="14">'PMG SEC CULTURA'!$1:$12</definedName>
    <definedName name="_xlnm.Print_Titles" localSheetId="16">'PMG SEC DES ECON'!$1:$5</definedName>
    <definedName name="_xlnm.Print_Titles" localSheetId="18">'PMG SEC GENERAL'!$1:$5</definedName>
    <definedName name="_xlnm.Print_Titles" localSheetId="19">'PMG SEC GEST HUM'!$1:$7</definedName>
    <definedName name="_xlnm.Print_Titles" localSheetId="20">'PMG SEC GEST SOCIAL'!$1:$7</definedName>
    <definedName name="_xlnm.Print_Titles" localSheetId="21">'PMG SEC GOB'!$1:$7</definedName>
    <definedName name="_xlnm.Print_Titles" localSheetId="22">'PMG SEC HACIENDA'!$1:$7</definedName>
    <definedName name="_xlnm.Print_Titles" localSheetId="29">'PMG SEC JURIDICA'!$1:$7</definedName>
    <definedName name="_xlnm.Print_Titles" localSheetId="23">'PMG SEC OBRAS PUB'!$1:$7</definedName>
    <definedName name="_xlnm.Print_Titles" localSheetId="25">'PMG SEC PRIVADA'!$1:$7</definedName>
    <definedName name="_xlnm.Print_Titles" localSheetId="26">'PMG SEC SALUD'!$1:$7</definedName>
    <definedName name="_xlnm.Print_Titles" localSheetId="13">'PMG SEC SCUEP'!$1:$7</definedName>
    <definedName name="_xlnm.Print_Titles" localSheetId="27">'PMG SEC TRANSITO'!$1:$6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0" l="1"/>
  <c r="K19" i="30" s="1"/>
  <c r="M32" i="29" l="1"/>
  <c r="M10" i="27"/>
  <c r="K48" i="20"/>
  <c r="K37" i="20"/>
  <c r="K36" i="20"/>
  <c r="K18" i="20"/>
  <c r="K14" i="20"/>
  <c r="K13" i="20"/>
  <c r="K11" i="20"/>
  <c r="K10" i="20"/>
  <c r="K9" i="20"/>
  <c r="M23" i="10" l="1"/>
  <c r="K23" i="10"/>
  <c r="M14" i="9"/>
  <c r="M8" i="9"/>
  <c r="M25" i="9" s="1"/>
  <c r="O19" i="5" l="1"/>
  <c r="O11" i="5"/>
  <c r="O2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C30668D-E5D3-486D-BBE4-35AFE8AF6D8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78268D3-31C0-4089-A6B6-8ECDDB78BFA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612C924-59D4-4009-9796-3BBD75ABE2B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12CC5E1-77EC-4358-81DB-B6C062DA799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4393D671-C79C-407C-87EC-6EDB1AE29EF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9AADF2B-CBC2-4A95-A785-72A5CE2A54B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5CC0668F-1594-4386-9006-9C15DD9F5F6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6F45272-8E07-4754-B099-840D6B9D9C8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70E11422-B062-4B00-8786-8378987C3A8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39D3EDDF-D98C-4794-8BF9-3A15DF1435A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F3D25401-E2D5-44AB-8FB0-E5F7FA0C0C8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72E471D0-BEA0-463C-B4D0-7EA5BA8C956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4C76B398-A71E-4CC4-9585-3E42A142BAC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858FEF9D-C958-4234-B628-A02590AF003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E07EF8CE-6A52-4D73-9473-7FA2973922B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1F073B6-D87B-466C-95DC-025314101CD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3EE02829-730F-48EA-8364-F9AFFC4ECEE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59AC3020-6A1C-44C9-A26F-80D669F27E0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F1C4E8D9-4BD5-4F2C-8C27-4EDB941C03E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81D7A35-C096-412F-96BE-7969A3C2065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A5DCF92-8808-4914-A0D6-59359CD9500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A17D1864-B38C-41CD-AD4C-441ED0E7C74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DE214A95-8669-498E-ABCA-5BA9055DC07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39F97841-0C8A-4C84-97DF-4DA4BCF3C1C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CA784FDB-A619-4A81-A8A0-B0D6E32B5AB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32074C89-81AE-4FF3-81C9-482809A1057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5987203D-015D-466E-8E15-D63FBA35918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9C7F4EF8-2614-4658-B6A3-463F682C232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39120DA-0628-4D3D-B562-B4C10603E47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6C5ACA5-C0C2-46A6-AE79-AFA2E2649C3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C601EB2-ADA9-41AC-AAC7-79E39BF3F85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EFA40980-BFBA-4B34-B39F-ED1353F6D38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EB1798C-2218-44F3-8EA9-91F8ECB1E46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147AC45-513B-4709-A08B-3E77A957B89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D7C91BD8-4693-4144-B7EA-74651510952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F775C296-7E38-48A2-AA72-F9B7211CD998}">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31376469-5659-4DCC-9C5D-CFF13AC5CF5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AC415082-15A5-4C34-A44B-820BDE9898A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B07D152C-387C-41C9-AD15-D5A6849FD70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692F0D9-7CCE-4A4C-9CC7-C3BB1D80A9D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67C0F295-BB24-4B39-AEC6-D3755144534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B968237-A664-4460-900E-CCA1C90B1FC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73C6859-03B8-4B0F-8C99-8DD4B0C0D5F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42FD815-5A7B-45C1-9814-9F617B56FA9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0A10A9D-B4AE-4DAC-9A39-4BA06BB8A75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94754408-BB9D-4627-A2CC-A593DD10662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35E0322-4FA3-4396-A623-CDC850D9910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47397EB0-8FB3-42A9-9ED2-362511B66C14}">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F2E68614-E583-4E6D-BC36-BD0E9F7FDBE5}">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6F441F3E-49D4-44FE-ABC9-B58530EB472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40E7B871-75A8-4F74-B9C6-6249935E12A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2432A4EA-0B6B-4F09-8031-E7E28BDBC8F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45A9B5E-0C11-4A2B-8D24-00162F8485CF}">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6" authorId="0" shapeId="0" xr:uid="{077F02EA-8008-4D25-90CA-650BC26DFC2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5FDC2CD-5845-487E-B6A5-71733B912D4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E0D3D00-DC5C-47A7-B684-07680480C23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A993943A-2396-4DBC-B57C-30615A28A6C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2459872-1394-4649-8667-F4E3AE9EABC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D3E15FB-C6D8-4D76-B7C4-2A79BDD3D7C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548566D-FF49-4C35-ACE1-3B9929983C7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46AA53DF-2370-4158-AEF9-754443267A54}">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K6" authorId="1" shapeId="0" xr:uid="{9B4E1A96-703B-42B6-9312-1CCE7DB23A7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L6" authorId="1" shapeId="0" xr:uid="{08A74976-8BD0-4EBA-AFB2-889A2C89EF5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M6" authorId="1" shapeId="0" xr:uid="{909A79C7-CD19-4CB8-92C6-2F9BF4AC3DC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02180F3-803C-4B0F-840A-92560E48A7E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8EE7C130-7B50-492B-B83D-45E52BD9830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D2ED678-B573-465F-8AE4-AFD663B45DD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3ABEC45C-6B7D-4DC0-B92D-BD8063EF19E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85ED003-3DA8-4677-BCB1-F9AC928E0F8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948E7F4-A096-46BD-9015-648BDC1032D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55C3939B-80AB-4B4A-A296-B452956B159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4EDF0ED-CC5B-4DEF-8ABE-CB7CF85BE10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M6" authorId="1" shapeId="0" xr:uid="{DD8F7B0B-EBB7-4CE1-A41D-F3DBB0E4542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2F8E1A5C-C3D0-40D4-8DC2-2A3E8037128A}">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029FDD80-CE2F-4996-A226-AC348BB8A2E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190C10E-40F1-41AD-A4D2-D295C2BB22E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E7C9BAC-18BB-45B2-89EC-D3A7E128FE9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EED30A6-CDD7-42F6-8CD1-7F861780257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8601280-CA6E-4E4C-B149-49AE5C4E08D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F022C06A-FE5C-4A22-BB13-A10BDDB1128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ACB77E26-E754-48B9-BEB2-473EFEA0474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1B54F2C-214A-4C6E-821B-DB0B412CCD5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DA9085A9-67C6-4CE2-9CAC-24F62987A4F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873EC136-EB49-4F20-B9A4-421C6F00011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B98C379D-BEC0-4A02-8F6F-50B57E13243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E5F20428-12CC-4605-8FC4-4CDDFAB0254D}">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8ADB964B-2E55-49B1-B6BB-C9B200FF614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4" authorId="0" shapeId="0" xr:uid="{AC63C5BE-73B9-448B-A495-FD25B362EB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67FEE501-B519-4F86-A939-AAB577823C3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53EBB114-2103-457D-B895-E26F04B7C39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3E7C3203-4C61-4E36-9F8C-803A130469E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0ED92ADD-F574-4FE2-8F59-5D783661C5A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82078609-E3C3-40A8-9134-3C6130B0036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0F99E086-FC55-4524-B98B-76B747B0F30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2CAA3ABB-613A-4282-B627-6781ADDD634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4" authorId="0" shapeId="0" xr:uid="{BE83ABDD-938C-43B5-9D8E-808E3EAC1139}">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4" authorId="0" shapeId="0" xr:uid="{604FD7AD-96D8-46DA-99D7-44CE9C2F458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4" authorId="1" shapeId="0" xr:uid="{50F21176-514D-4452-A376-DD59831B607F}">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4" authorId="1" shapeId="0" xr:uid="{B48494EE-C436-4B8A-98F7-A626F921AE4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4" authorId="1" shapeId="0" xr:uid="{A9BCF33F-BDDA-4A57-A984-EF030B5FDAFE}">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C48F553C-F97F-4A9A-A130-59575B04B33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7D249079-484D-4178-8956-1F99A04ACC9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BF76926-A4C6-46DA-8FC1-4FB533DA933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103FE60-7DBD-4D05-A7FB-88054147DED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920EB7F-8BE5-4710-B163-1C956034115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4462152C-2EC9-4806-85D6-CE60954F2D9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A03877E-7836-498F-B048-C2F019DD148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5DA4998-E54B-4426-A392-C2C5AAFAD4F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BF135286-1AF1-43D8-8C94-77BAAFEDF3E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D99B251C-A5BC-46F0-80ED-AAB9DC5E39E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47F454E9-77AD-44D1-B978-0FC151FEA5F8}">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3FED612C-CE05-41FA-A439-289654B7266B}">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765CB328-1F75-442E-9A0B-B8071B6A6905}">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B2E3B07-A57D-4ADC-9405-B5D248A2305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19D41AC9-6324-4F45-BB2E-02E4E53197B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50EBE8D-CDED-4731-9C6C-620A3982418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48016FB-43AD-4971-9CC4-616FA9185E6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0C83ADD-F582-4FCD-AAAC-6462D3F94D2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667FAAE8-7A32-4C73-8309-4F53789DFD8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55DBF3E-D681-48BD-B3AC-383AD5C9B5D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E1C56F7-C2E5-4502-9A5A-259B5E7AA14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2BBE2762-4442-49E2-A829-B121AD5F3C9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85E163D1-B54F-49ED-AF88-8585448BB150}">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D8778497-3C05-44C4-A44B-53301C9A7934}">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36D672C6-AACC-4F59-B335-BD0B68BAC72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C06CC9BC-8996-4213-85B7-A8F34D9842F2}">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523BF2F-3FB0-4B28-A592-572D4F44F51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4822E651-092B-42A9-9E49-8C93AC05638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735A9B4-B1CA-4CF0-A912-F2B1192E1EB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E450F4E-821E-4207-BDC4-AAF2DB25EB2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36630B6-5612-4ABF-AE77-ABE5DBF299C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875AF6A-DD7F-48DC-B8AB-FF79A369394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34FA28E-1E7B-41F9-9926-C212870359B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57AEC75C-53AD-4C59-915E-45C3204A166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BB392EB5-9743-47BB-A3E9-AABDDA381E8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7D6C5AB8-A48C-4CE6-848F-0414E296F2D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B1E5FB9F-E56E-4127-8886-064D2506D35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95E80B07-8A25-4C46-A0AC-E0367E1799E1}">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3AA62449-FB5A-449C-9798-5ACEECDDDD0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C80AB0A2-4E0C-454B-B414-D01D589AD9E2}">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5DE3040D-909C-4819-BFAC-9E179C49FCB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88808F2-0EA7-4E9A-AECC-B0280F317423}">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D8570507-EAE5-41B2-AA5D-E94EED3329D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34BA068A-DE37-4B41-8B90-97DD67459C0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9409375B-B432-48FD-8936-25FFC103027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CB9E286-4444-49D4-BFF9-37D38D39E1B8}">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6" authorId="0" shapeId="0" xr:uid="{63AAC342-AB64-4C3E-B4F3-AE82D6EA533A}">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dd/mm/aaa (DÍA/MES/AÑO)</t>
        </r>
      </text>
    </comment>
    <comment ref="J6" authorId="0" shapeId="0" xr:uid="{5C6289F1-BFCD-463A-A8CC-84F464F7942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20BA342D-AEC9-4243-B7F2-29AA97326D0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3A73CB03-1958-4861-9A2D-08506F4C9EDD}">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F0236037-4D34-4CAD-B03D-C665AA5CFB59}">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81A9820E-48E4-4DD1-BF6E-FB900CE9200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1A8981D1-C329-4679-AE84-0B1D84D32C55}">
      <text>
        <r>
          <rPr>
            <sz val="10"/>
            <color rgb="FF000000"/>
            <rFont val="Aptos Narrow"/>
            <family val="2"/>
            <scheme val="minor"/>
          </rPr>
          <t>======
ID#AAABOS4Brhg
MARTIN MOLINA    (2024-07-04 12:39:42)
GUIA: REDACTAR LAS RECOMENDACIONES DE MEJORAMIENTO A LA GESTIÓN, IDENTIFICADAS EN LA DEPENDENCIA PARA LA VIGENCIA ACTUAL.</t>
        </r>
      </text>
    </comment>
    <comment ref="B6" authorId="0" shapeId="0" xr:uid="{096C456C-6AF8-4EE7-B981-1B72DF11660B}">
      <text>
        <r>
          <rPr>
            <sz val="10"/>
            <color rgb="FF000000"/>
            <rFont val="Aptos Narrow"/>
            <family val="2"/>
            <scheme val="minor"/>
          </rPr>
          <t>======
ID#AAABOS4Brig
MARTIN MOLINA    (2024-07-04 12:39:43)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6" authorId="0" shapeId="0" xr:uid="{1850288B-9FD8-4F50-A4AC-2C5782AF3C45}">
      <text>
        <r>
          <rPr>
            <sz val="10"/>
            <color rgb="FF000000"/>
            <rFont val="Aptos Narrow"/>
            <family val="2"/>
            <scheme val="minor"/>
          </rPr>
          <t>======
ID#AAABOS4BriI
MARTIN MOLINA    (2024-07-04 12:39:42)
GUÍA: PARA CADA UNA DE LAS CAUSAS IDENTIFICADAS SE DEBEN DEFINIR LAS ACCIONES DE MEJORAMIENTO NECESARIAS.
EL NUMERO DE ACCIONES DEPENDERÁ DEL TIPO DE CAUSA IDENTIFICADA Y SU COMPLEJIDAD PARA TRATARLA.</t>
        </r>
      </text>
    </comment>
    <comment ref="D6" authorId="0" shapeId="0" xr:uid="{61E57F8F-582E-4E80-B5B8-B02572A87E3F}">
      <text>
        <r>
          <rPr>
            <sz val="10"/>
            <color rgb="FF000000"/>
            <rFont val="Aptos Narrow"/>
            <family val="2"/>
            <scheme val="minor"/>
          </rPr>
          <t>======
ID#AAABOS4Bri0
MARTIN MOLINA    (2024-07-04 12:39:43)
GUÍA: IDENTIFICAR LA PERSONA Y CARGO RESPONSABLE POR LA EJECUCIÓN DE LAS ACCIONES DE MEJORAMIENTO.</t>
        </r>
      </text>
    </comment>
    <comment ref="E6" authorId="0" shapeId="0" xr:uid="{B1882D6B-ED24-4461-8181-807541E50D4E}">
      <text>
        <r>
          <rPr>
            <sz val="10"/>
            <color rgb="FF000000"/>
            <rFont val="Aptos Narrow"/>
            <family val="2"/>
            <scheme val="minor"/>
          </rPr>
          <t>======
ID#AAABOS4Brho
MARTIN MOLINA    (2024-07-04 12:39:42)
GUÍA: DESCRIBIR LA META A SER ALCANZADA CON LA ACCIÓN DE MEJORAMIENTO PLANTEADA.</t>
        </r>
      </text>
    </comment>
    <comment ref="F6" authorId="0" shapeId="0" xr:uid="{55AB25C1-2AC1-4DCB-92E0-7F9EE6F7ABE2}">
      <text>
        <r>
          <rPr>
            <sz val="10"/>
            <color rgb="FF000000"/>
            <rFont val="Aptos Narrow"/>
            <family val="2"/>
            <scheme val="minor"/>
          </rPr>
          <t>======
ID#AAABOS4Brhc
NUEVA COLUMNA    (2024-07-04 12:39:42)
DEFINIR Y ENUMERAR EL/LOS ENTREGABLE(S) QUE SOPORTA(N) EL CUMPLIMIENTO COMO EVIDENCIA (ACTAS, CONTRATOS, LISTA DE ASISTENCIA, PROCEDIMIENTOS, FOTOGRAFÍA, VIDEOS, ENCUESTAS, ETC.)</t>
        </r>
      </text>
    </comment>
    <comment ref="G6" authorId="0" shapeId="0" xr:uid="{B10A3ADB-2076-44BA-8833-48D5CEB544FB}">
      <text>
        <r>
          <rPr>
            <sz val="10"/>
            <color rgb="FF000000"/>
            <rFont val="Aptos Narrow"/>
            <family val="2"/>
            <scheme val="minor"/>
          </rPr>
          <t>======
ID#AAABOS4BrjM
MARTIN MOLINA    (2024-07-04 12:39:43)
GUÍA: ESTABLECER LA FORMULA MATEMÁTICA PARA MEDIR EL CUMPLIMIENTO DE LA META ESTABLECIDA A CADA UNA DE LAS ACCIONES DE MEJORAMIENTO DEFINIDAS.</t>
        </r>
      </text>
    </comment>
    <comment ref="H6" authorId="0" shapeId="0" xr:uid="{0A5C23F9-E730-4126-8BC0-7AF149B69C6A}">
      <text>
        <r>
          <rPr>
            <sz val="10"/>
            <color rgb="FF000000"/>
            <rFont val="Aptos Narrow"/>
            <family val="2"/>
            <scheme val="minor"/>
          </rPr>
          <t>======
ID#AAABOS4Brh0
MARTIN MOLINA    (2024-07-04 12:39:42)
GUÍA: ESTABLECER LAS FECHAS DE INICIO Y TERMINACIÓN DE CADA UNA DE LAS ACTIVIDADES, SEGÚN LOS RECURSOS Y DISPONIBILIDAD DE LA DEPENDENCIA DENTRO DE LA VIGENCIA ACTUAL.
NOTA: LAS FECHAS SE DEBEN DEFINIR BAJO LA ESTRUCTURA dd/mm/aaa (DÍA/MES/AÑO)</t>
        </r>
      </text>
    </comment>
    <comment ref="J6" authorId="0" shapeId="0" xr:uid="{D4F9D2F8-24A5-4106-BF69-4C23A859DBA3}">
      <text>
        <r>
          <rPr>
            <sz val="10"/>
            <color rgb="FF000000"/>
            <rFont val="Aptos Narrow"/>
            <family val="2"/>
            <scheme val="minor"/>
          </rPr>
          <t>======
ID#AAABOS4BriU
MARTIN MOLINA    (2024-07-04 12:39:43)
GUÍA: COLOCAR LA FECHA EN QUE SE REALIZA EL SEGUIMIENTO POR PARTE DE LA DEPENDENCIA DE ACUERDO AL SEGUIMIENTO(I, II, II O IV SEGUIMIENTO)
NOTA: LAS FECHAS SE DEBEN DEFINIR BAJO LA ESTRUCTURA dd/mm/aaa (DÍA/MES/AÑO)</t>
        </r>
      </text>
    </comment>
    <comment ref="K6" authorId="0" shapeId="0" xr:uid="{824AE807-C774-40E6-8B48-25F00BFB2EEE}">
      <text>
        <r>
          <rPr>
            <sz val="10"/>
            <color rgb="FF000000"/>
            <rFont val="Aptos Narrow"/>
            <family val="2"/>
            <scheme val="minor"/>
          </rPr>
          <t>======
ID#AAABOS4BrjI
MARTIN MOLINA    (2024-07-04 12:39:43)
GUÍA: ASIGNAR POR PARTE DE LA DEPENDENCIA EL PORCENTAJE DE AVANCE DE LA META ESTABLECIDA DE ACUERDO A LA FORMULA DEL INDICADOR CON CORTE A LA FECHA DEL SEGUIMIENTO.</t>
        </r>
      </text>
    </comment>
    <comment ref="L6" authorId="0" shapeId="0" xr:uid="{90CFC8AE-1E27-41D1-9AF1-8BF8525C07FB}">
      <text>
        <r>
          <rPr>
            <sz val="10"/>
            <color rgb="FF000000"/>
            <rFont val="Aptos Narrow"/>
            <family val="2"/>
            <scheme val="minor"/>
          </rPr>
          <t>======
ID#AAABOS4Brhk
GUÍA    (2024-07-04 12:39:42)
SE DEBEN DESCRIBIR LOS ASPECTOS RELEVANTES Y EVIDENCIAS QUE SOPORTAN EL PORCENTAJE DE AVANCE CONSEGUIDO EN EL PERIODO EVALUADO.
ESTAS EVIDENCIAS DEBEN ESTAR DISPONIBLES PARA LA ACTIVIDAD DE SEGUIMIENTO Y PRESENTARLAS AL AUDITOR.</t>
        </r>
      </text>
    </comment>
    <comment ref="M6" authorId="0" shapeId="0" xr:uid="{E2B0E743-5D9F-447C-8A96-E4F5AC6E9F88}">
      <text>
        <r>
          <rPr>
            <sz val="10"/>
            <color rgb="FF000000"/>
            <rFont val="Aptos Narrow"/>
            <family val="2"/>
            <scheme val="minor"/>
          </rPr>
          <t>======
ID#AAABOS4BriQ
Martin Rafael Molina Torres    (2024-07-04 12:39:43)
CONTROL INTERNO: NUEVA COLUMNA PARA MEDIR EL AVANCE DE LAS ACCIONES POR PARTE DEL AUDITOR DE ACUERDO A LAS EVIDENCIAS PRESENTADAS POR LA DEPENDENCIA.</t>
        </r>
      </text>
    </comment>
    <comment ref="N6" authorId="0" shapeId="0" xr:uid="{9DBF6327-1826-4A06-87EC-60763E44A1B7}">
      <text>
        <r>
          <rPr>
            <sz val="10"/>
            <color rgb="FF000000"/>
            <rFont val="Aptos Narrow"/>
            <family val="2"/>
            <scheme val="minor"/>
          </rPr>
          <t>======
ID#AAABOS4BriY
Martin Rafael Molina Torres    (2024-07-04 12:39:43)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 ref="P6" authorId="0" shapeId="0" xr:uid="{47F8BD48-D187-4226-8464-B12168FD0840}">
      <text>
        <r>
          <rPr>
            <sz val="10"/>
            <color rgb="FF000000"/>
            <rFont val="Aptos Narrow"/>
            <family val="2"/>
            <scheme val="minor"/>
          </rPr>
          <t>======
ID#AAABOS4BriE
MARTIN MOLINA    (2024-07-04 12:39:42)
GUÍA: ASIGNAR POR PARTE DE LA DEPENDENCIA EL PORCENTAJE DE AVANCE DE LA META ESTABLECIDA DE ACUERDO A LA FORMULA DEL INDICADOR CON CORTE A LA FECHA DEL SEGUIMIENTO.</t>
        </r>
      </text>
    </comment>
    <comment ref="Q6" authorId="0" shapeId="0" xr:uid="{3CF75674-49D8-4DED-A189-4C44AAA2E7E4}">
      <text>
        <r>
          <rPr>
            <sz val="10"/>
            <color rgb="FF000000"/>
            <rFont val="Aptos Narrow"/>
            <family val="2"/>
            <scheme val="minor"/>
          </rPr>
          <t>======
ID#AAABOS4BrhM
GUÍA    (2024-07-04 12:39:42)
SE DEBEN DESCRIBIR LOS ASPECTOS RELEVANTES Y EVIDENCIAS QUE SOPORTAN EL PORCENTAJE DE AVANCE CONSEGUIDO EN EL PERIODO EVALUADO.
ESTAS EVIDENCIAS DEBEN ESTAR DISPONIBLES PARA LA ACTIVIDAD DE SEGUIMIENTO Y PRESENTARLAS AL AUDITOR.</t>
        </r>
      </text>
    </comment>
    <comment ref="R6" authorId="0" shapeId="0" xr:uid="{CD95B225-0950-43C6-8CA8-A7F6E7C8A23A}">
      <text>
        <r>
          <rPr>
            <sz val="10"/>
            <color rgb="FF000000"/>
            <rFont val="Aptos Narrow"/>
            <family val="2"/>
            <scheme val="minor"/>
          </rPr>
          <t>======
ID#AAABOS4BrjA
Martin Rafael Molina Torres    (2024-07-04 12:39:43)
CONTROL INTERNO: NUEVA COLUMNA PARA MEDIR EL AVANCE DE LAS ACCIONES POR PARTE DEL AUDITOR DE ACUERDO A LAS EVIDENCIAS PRESENTADAS POR LA DEPENDENCIA.</t>
        </r>
      </text>
    </comment>
    <comment ref="S6" authorId="0" shapeId="0" xr:uid="{91C51C79-925F-4B9A-BD3F-488D20C39AF1}">
      <text>
        <r>
          <rPr>
            <sz val="10"/>
            <color rgb="FF000000"/>
            <rFont val="Aptos Narrow"/>
            <family val="2"/>
            <scheme val="minor"/>
          </rPr>
          <t>======
ID#AAABOS4Brio
Martin Rafael Molina Torres    (2024-07-04 12:39:43)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 ref="F8" authorId="0" shapeId="0" xr:uid="{4B9E0EFE-76A2-4D5F-BD71-CCE51435F30E}">
      <text>
        <r>
          <rPr>
            <sz val="10"/>
            <color rgb="FF000000"/>
            <rFont val="Aptos Narrow"/>
            <family val="2"/>
            <scheme val="minor"/>
          </rPr>
          <t>======
ID#AAABOS4Brhs
tc={12BF8250-91DE-4F5D-96C9-A7656957BEC6}    (2024-07-04 12:39:42)
[Threaded comment]
Your version of Excel allows you to read this threaded comment; however, any edits to it will get removed if the file is opened in a newer version of Excel. Learn more: https://go.microsoft.com/fwlink/?linkid=870924
Comment:
    El formato, deberá estar codificado y montado en Isolucion</t>
        </r>
      </text>
    </comment>
    <comment ref="C9" authorId="0" shapeId="0" xr:uid="{7414BC4F-526B-4B36-AD9E-A2CA40763082}">
      <text>
        <r>
          <rPr>
            <sz val="10"/>
            <color rgb="FF000000"/>
            <rFont val="Aptos Narrow"/>
            <family val="2"/>
            <scheme val="minor"/>
          </rPr>
          <t>======
ID#AAABOS4Bri8
tc={0B881908-2DB9-4D4A-B6C4-3A24F190CA7C}    (2024-07-04 12:39:43)
[Threaded comment]
Your version of Excel allows you to read this threaded comment; however, any edits to it will get removed if the file is opened in a newer version of Excel. Learn more: https://go.microsoft.com/fwlink/?linkid=870924
Comment:
    Se sugiere una acción que refiera la retroalimentación del informe a las dependencias objeto de la revisión.</t>
        </r>
      </text>
    </comment>
    <comment ref="C11" authorId="0" shapeId="0" xr:uid="{C84425F5-C989-4EC1-8154-064EA7C5F3D7}">
      <text>
        <r>
          <rPr>
            <sz val="10"/>
            <color rgb="FF000000"/>
            <rFont val="Aptos Narrow"/>
            <family val="2"/>
            <scheme val="minor"/>
          </rPr>
          <t>======
ID#AAABOS4Bri4
tc={E09A639F-A7C1-4CF8-8359-9813208C7AC7}    (2024-07-04 12:39:43)
[Threaded comment]
Your version of Excel allows you to read this threaded comment; however, any edits to it will get removed if the file is opened in a newer version of Excel. Learn more: https://go.microsoft.com/fwlink/?linkid=870924
Comment:
    Separar el proceso de concertación y evaluación, debido a que se dan en tiempos diferentes.</t>
        </r>
      </text>
    </comment>
    <comment ref="B14" authorId="0" shapeId="0" xr:uid="{92C0E7A7-97BE-417F-AF96-26CA526A2CCB}">
      <text>
        <r>
          <rPr>
            <sz val="10"/>
            <color rgb="FF000000"/>
            <rFont val="Aptos Narrow"/>
            <family val="2"/>
            <scheme val="minor"/>
          </rPr>
          <t>======
ID#AAABOS4Brhw
tc={791B15B2-C89A-410E-AA7A-2A3D7BAFFD77}    (2024-07-04 12:39:42)
[Threaded comment]
Your version of Excel allows you to read this threaded comment; however, any edits to it will get removed if the file is opened in a newer version of Excel. Learn more: https://go.microsoft.com/fwlink/?linkid=870924
Comment:
    Otras causas: 
1.desconocimiento de la resolución 1519</t>
        </r>
      </text>
    </comment>
    <comment ref="C15" authorId="0" shapeId="0" xr:uid="{5EC96873-294E-4F74-BA33-FAEEEF0B28E2}">
      <text>
        <r>
          <rPr>
            <sz val="10"/>
            <color rgb="FF000000"/>
            <rFont val="Aptos Narrow"/>
            <family val="2"/>
            <scheme val="minor"/>
          </rPr>
          <t>======
ID#AAABOS4Brh4
tc={087668EC-79E2-482A-BDF3-F61DDD5EBB06}    (2024-07-04 12:39:42)
[Threaded comment]
Your version of Excel allows you to read this threaded comment; however, any edits to it will get removed if the file is opened in a newer version of Excel. Learn more: https://go.microsoft.com/fwlink/?linkid=870924
Comment:
    Indicar si los responsables se encuentran debidamente identificados y conformar equipo interdisciplinario</t>
        </r>
      </text>
    </comment>
    <comment ref="T24" authorId="0" shapeId="0" xr:uid="{4E6ABB2C-AC5E-486D-89E4-D4C1320E3D1B}">
      <text>
        <r>
          <rPr>
            <sz val="10"/>
            <color rgb="FF000000"/>
            <rFont val="Aptos Narrow"/>
            <family val="2"/>
            <scheme val="minor"/>
          </rPr>
          <t>======
ID#AAABOS4Brik
tc={F8B0726F-6448-4BE4-B3F6-B123283C18F3}    (2024-07-04 12:39:43)
[Threaded comment]
Your version of Excel allows you to read this threaded comment; however, any edits to it will get removed if the file is opened in a newer version of Excel. Learn more: https://go.microsoft.com/fwlink/?linkid=870924
Comment:
    Bayona debe pasar el esquema de información</t>
        </r>
      </text>
    </comment>
    <comment ref="C25" authorId="0" shapeId="0" xr:uid="{46B8A939-47EB-420F-9E1E-67AB6625A6EF}">
      <text>
        <r>
          <rPr>
            <sz val="10"/>
            <color rgb="FF000000"/>
            <rFont val="Aptos Narrow"/>
            <family val="2"/>
            <scheme val="minor"/>
          </rPr>
          <t>======
ID#AAABOS4BriA
tc={55A5DEEE-6873-40A7-ABB3-533AFD0F44A9}    (2024-07-04 12:39:42)
[Threaded comment]
Your version of Excel allows you to read this threaded comment; however, any edits to it will get removed if the file is opened in a newer version of Excel. Learn more: https://go.microsoft.com/fwlink/?linkid=870924
Comment:
    Incluir ajuste del esquema de publicación, actualmente esta desactualizado.</t>
        </r>
      </text>
    </comment>
    <comment ref="T25" authorId="0" shapeId="0" xr:uid="{D4C309D6-BAB6-48E7-9B68-13DF9FFE8D85}">
      <text>
        <r>
          <rPr>
            <sz val="10"/>
            <color rgb="FF000000"/>
            <rFont val="Aptos Narrow"/>
            <family val="2"/>
            <scheme val="minor"/>
          </rPr>
          <t>======
ID#AAABOS4BriM
tc={6E85668F-124E-4988-B180-9CC2F60203FF}    (2024-07-04 12:39:42)
[Threaded comment]
Your version of Excel allows you to read this threaded comment; however, any edits to it will get removed if the file is opened in a newer version of Excel. Learn more: https://go.microsoft.com/fwlink/?linkid=870924
Comment:
    Se cumple con 50 %- Actualización de CI y ADI</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C41B67F-1627-4DFA-85A6-F7B5D5845CD3}">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942895D9-409A-4B62-A401-239D8F2ADF7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67055103-AB98-40E7-9AAF-6A362370260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0E5126F-0967-4C0F-B4C8-47E1A45771C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F3646D4-3271-4995-9A52-A49DC7488DA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2258AAA-732C-40F3-B86B-111571DA416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C38F59A-FF9C-4337-9925-1504DE3DF5F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13AE003-5AE6-47E7-A2F8-DD33ED60B96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269CCE03-22E2-41B4-8520-B83B16011972}">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70ED60BB-F209-4D15-8503-93E7C2B01FF7}">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689EC34E-4EA2-4E86-B665-31A02DD9222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6D763AF5-890B-4126-B909-E7B253F6CE4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1D5A47A7-6E7F-42E4-B4D4-802592443BEE}">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1" authorId="0" shapeId="0" xr:uid="{E708CE1B-5D9B-4830-B333-607C5635252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1" authorId="0" shapeId="0" xr:uid="{5C559422-E959-4FB7-B989-0FF80F3E606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1" authorId="0" shapeId="0" xr:uid="{A19D9468-55B2-4D1F-B26F-DBBB15C0878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1" authorId="0" shapeId="0" xr:uid="{D0C19779-E3FC-4A3A-B402-24DA63D55A8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1" authorId="0" shapeId="0" xr:uid="{53B9058A-AA14-431A-8D26-404C277FF96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1" authorId="1" shapeId="0" xr:uid="{AA15953C-3485-4FD6-AC49-C444A8CED43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1" authorId="0" shapeId="0" xr:uid="{2359FE58-5574-40A7-B1FE-48F827A4A0F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1" authorId="0" shapeId="0" xr:uid="{5BDAF407-B083-4394-A30D-9657F4A5CFA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11" authorId="0" shapeId="0" xr:uid="{3EC62885-24CF-4229-94C6-EBBACDAB3259}">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11" authorId="0" shapeId="0" xr:uid="{421EBCD1-C6CD-4B9B-979E-B989CF5A75B6}">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11" authorId="1" shapeId="0" xr:uid="{9765F9BE-E073-4846-98DD-2267D01A40C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11" authorId="1" shapeId="0" xr:uid="{3090C36B-BE77-4C40-8FED-58D326C4664F}">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11" authorId="1" shapeId="0" xr:uid="{686CA21F-7042-4962-A8FD-816683F98ADE}">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A16DA456-8A25-427B-9797-301EC9551959}">
      <text>
        <r>
          <rPr>
            <sz val="10"/>
            <color rgb="FF000000"/>
            <rFont val="Arial"/>
            <family val="2"/>
          </rPr>
          <t>GUIA: REDACTAR LAS RECOMENDACIONES DE MEJORAMIENTO A LA GESTIÓN, IDENTIFICADAS EN LA DEPENDENCIA PARA LA VIGENCIA ACTUAL.</t>
        </r>
      </text>
    </comment>
    <comment ref="B4" authorId="0" shapeId="0" xr:uid="{86652A75-A5DA-432E-B49E-39FD7BF7E847}">
      <text>
        <r>
          <rPr>
            <sz val="10"/>
            <color rgb="FF000000"/>
            <rFont val="Arial"/>
            <family val="2"/>
          </rPr>
          <t xml:space="preserve">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
</t>
        </r>
      </text>
    </comment>
    <comment ref="C4" authorId="0" shapeId="0" xr:uid="{0247DA4A-93A1-4104-ACB4-BEBFA0CB5E50}">
      <text>
        <r>
          <rPr>
            <sz val="10"/>
            <color rgb="FF000000"/>
            <rFont val="Arial"/>
            <family val="2"/>
          </rPr>
          <t>GUÍA: PARA CADA UNA DE LAS CAUSAS IDENTIFICADAS SE DEBEN DEFINIR LAS ACCIONES DE MEJORAMIENTO NECESARIAS.
EL NUMERO DE ACCIONES DEPENDERÁ DEL TIPO DE CAUSA IDENTIFICADA Y SU COMPLEJIDAD PARA TRATARLA.</t>
        </r>
      </text>
    </comment>
    <comment ref="D4" authorId="0" shapeId="0" xr:uid="{3F2F35A5-C332-4DC8-8826-0626561BD226}">
      <text>
        <r>
          <rPr>
            <sz val="10"/>
            <color rgb="FF000000"/>
            <rFont val="Arial"/>
            <family val="2"/>
          </rPr>
          <t xml:space="preserve">GUÍA: IDENTIFICAR LA PERSONA Y CARGO RESPONSABLE POR LA EJECUCIÓN DE LAS ACCIONES DE MEJORAMIENTO.
</t>
        </r>
      </text>
    </comment>
    <comment ref="E4" authorId="0" shapeId="0" xr:uid="{5DE4A6C1-6ECA-46A2-82E8-595D7FCF8119}">
      <text>
        <r>
          <rPr>
            <sz val="10"/>
            <color rgb="FF000000"/>
            <rFont val="Arial"/>
            <family val="2"/>
          </rPr>
          <t xml:space="preserve">GUÍA: DESCRIBIR LA META A SER ALCANZADA CON LA ACCIÓN DE MEJORAMIENTO PLANTEADA.
</t>
        </r>
      </text>
    </comment>
    <comment ref="F4" authorId="0" shapeId="0" xr:uid="{B51C1F75-1879-411E-8340-B9B3E4A23E19}">
      <text>
        <r>
          <rPr>
            <sz val="10"/>
            <color rgb="FF000000"/>
            <rFont val="Arial"/>
            <family val="2"/>
          </rPr>
          <t xml:space="preserve">NUEVA COLUMNA:
DEFINIR Y ENUMERAR EL/LOS ENTREGABLE(S) QUE SOPORTA(N) EL CUMPLIMIENTO COMO EVIDENCIA (ACTAS, CONTRATOS, LISTA DE ASISTENCIA, PROCEDIMIENTOS, FOTOGRAFÍA, VIDEOS, ENCUESTAS, ETC.)
</t>
        </r>
      </text>
    </comment>
    <comment ref="G4" authorId="0" shapeId="0" xr:uid="{14FF6AEA-757A-4FE0-BFAE-7676FC8AF635}">
      <text>
        <r>
          <rPr>
            <sz val="10"/>
            <color rgb="FF000000"/>
            <rFont val="Arial"/>
            <family val="2"/>
          </rPr>
          <t xml:space="preserve">GUÍA: ESTABLECER LA FORMULA MATEMÁTICA PARA MEDIR EL CUMPLIMIENTO DE LA META ESTABLECIDA A CADA UNA DE LAS ACCIONES DE MEJORAMIENTO DEFINIDAS.
</t>
        </r>
      </text>
    </comment>
    <comment ref="H4" authorId="0" shapeId="0" xr:uid="{DF5E74C5-4215-4CF6-8E00-05E7229D3843}">
      <text>
        <r>
          <rPr>
            <sz val="10"/>
            <color rgb="FF000000"/>
            <rFont val="Arial"/>
            <family val="2"/>
          </rPr>
          <t>GUÍA: ESTABLECER LAS FECHAS DE INICIO Y TERMINACIÓN DE CADA UNA DE LAS ACTIVIDADES, SEGÚN LOS RECURSOS Y DISPONIBILIDAD DE LA DEPENDENCIA DENTRO DE LA VIGENCIA ACTUAL.
NOTA: LAS FECHAS SE DEBEN DEFINIR BAJO LA ESTRUCTURA dd/mm/aaa (DÍA/MES/AÑO)</t>
        </r>
      </text>
    </comment>
    <comment ref="J4" authorId="0" shapeId="0" xr:uid="{A9771F9E-971C-44B8-90AB-06030A0590C8}">
      <text>
        <r>
          <rPr>
            <sz val="10"/>
            <color rgb="FF000000"/>
            <rFont val="Arial"/>
            <family val="2"/>
          </rPr>
          <t>GUÍA: COLOCAR LA FECHA EN QUE SE REALIZA EL SEGUIMIENTO POR PARTE DE LA DEPENDENCIA DE ACUERDO AL SEGUIMIENTO(I, II, II O IV SEGUIMIENTO)
NOTA: LAS FECHAS SE DEBEN DEFINIR BAJO LA ESTRUCTURA dd/mm/aaa (DÍA/MES/AÑO)</t>
        </r>
      </text>
    </comment>
    <comment ref="K4" authorId="0" shapeId="0" xr:uid="{7222C9F6-4374-4233-AF48-63FBD46B3CC5}">
      <text>
        <r>
          <rPr>
            <sz val="10"/>
            <color rgb="FF000000"/>
            <rFont val="Arial"/>
            <family val="2"/>
          </rPr>
          <t xml:space="preserve">GUÍA: ASIGNAR POR PARTE DE LA DEPENDENCIA EL PORCENTAJE DE AVANCE DE LA META ESTABLECIDA DE ACUERDO A LA FORMULA DEL INDICADOR CON CORTE A LA FECHA DEL SEGUIMIENTO.
</t>
        </r>
      </text>
    </comment>
    <comment ref="L4" authorId="0" shapeId="0" xr:uid="{C3CFB2AB-96DC-432A-B441-E2F7F21A6595}">
      <text>
        <r>
          <rPr>
            <sz val="10"/>
            <color rgb="FF000000"/>
            <rFont val="Arial"/>
            <family val="2"/>
          </rPr>
          <t>GUÍA:
SE DEBEN DESCRIBIR LOS ASPECTOS RELEVANTES Y EVIDENCIAS QUE SOPORTAN EL PORCENTAJE DE AVANCE CONSEGUIDO EN EL PERIODO EVALUADO.
ESTAS EVIDENCIAS DEBEN ESTAR DISPONIBLES PARA LA ACTIVIDAD DE SEGUIMIENTO Y PRESENTARLAS AL AUDITOR.</t>
        </r>
      </text>
    </comment>
    <comment ref="M4" authorId="0" shapeId="0" xr:uid="{E5962755-5802-405B-A639-A0110B9FA6B7}">
      <text>
        <r>
          <rPr>
            <sz val="10"/>
            <color rgb="FF000000"/>
            <rFont val="Arial"/>
            <family val="2"/>
          </rPr>
          <t>CONTROL INTERNO: NUEVA COLUMNA PARA MEDIR EL AVANCE DE LAS ACCIONES POR PARTE DEL AUDITOR DE ACUERDO A LAS EVIDENCIAS PRESENTADAS POR LA DEPENDENCIA.</t>
        </r>
      </text>
    </comment>
    <comment ref="N4" authorId="0" shapeId="0" xr:uid="{318EC84D-3616-4215-AA0D-FF3FAF23E573}">
      <text>
        <r>
          <rPr>
            <sz val="10"/>
            <color rgb="FF000000"/>
            <rFont val="Arial"/>
            <family val="2"/>
          </rPr>
          <t xml:space="preserve">CONTROL INTERNO: 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Geovany Manzano Sanchez</author>
  </authors>
  <commentList>
    <comment ref="A4" authorId="0" shapeId="0" xr:uid="{8DDE1D0A-569D-4790-BD96-58F014EF2F8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E8D965FC-B60D-4588-81E1-50BC4370096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082C4B3D-73CE-49BC-9E06-4F07EF9641B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0E678C92-2B77-4EEA-BEDA-7068EA1B0BF9}">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F4" authorId="1" shapeId="0" xr:uid="{534B68BB-AE82-4509-85E9-A4B184EBEE2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8D3AC832-E15E-47EC-8D47-DDEF60877BE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09B5C73B-10F3-43C0-BD80-6A8BD0ABC41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de/mm/aaa (DÍA/MES/AÑO)</t>
        </r>
      </text>
    </comment>
    <comment ref="J4" authorId="0" shapeId="0" xr:uid="{6366D1E6-5CEF-4E05-9ED8-E19A0965366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S4" authorId="1" shapeId="0" xr:uid="{BEA2C5A7-6965-4254-93B6-99C4FAA97718}">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T4" authorId="1" shapeId="0" xr:uid="{BE1CB2A0-3083-40B9-9E63-C93E451451E7}">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 ref="E6" authorId="2" shapeId="0" xr:uid="{68CA0631-D135-41E5-B2F5-02CBC2E38D27}">
      <text>
        <r>
          <rPr>
            <b/>
            <sz val="9"/>
            <color indexed="81"/>
            <rFont val="Tahoma"/>
            <charset val="1"/>
          </rPr>
          <t>Geovany Manzano Sanchez:</t>
        </r>
        <r>
          <rPr>
            <sz val="9"/>
            <color indexed="81"/>
            <rFont val="Tahoma"/>
            <charset val="1"/>
          </rPr>
          <t xml:space="preserve">
Consiste en definir claramente quiénes son los responsables de diversas tareas y procesos relacionados con la gestión archivística, así como comunicar esta información de manera efectiva a todo el personal involucrado. 
</t>
        </r>
      </text>
    </comment>
    <comment ref="E7" authorId="2" shapeId="0" xr:uid="{F84322E1-4277-4D2E-8CB7-5BEA0FCD3CD5}">
      <text>
        <r>
          <rPr>
            <b/>
            <sz val="9"/>
            <color indexed="81"/>
            <rFont val="Tahoma"/>
            <charset val="1"/>
          </rPr>
          <t>Geovany Manzano Sanchez:</t>
        </r>
        <r>
          <rPr>
            <sz val="9"/>
            <color indexed="81"/>
            <rFont val="Tahoma"/>
            <charset val="1"/>
          </rPr>
          <t xml:space="preserve">
Diseñar un instrumento de seguimiento que incluya hitos, tiempos y responsables implica crear una herramienta que permita monitorear de manera efectiva el progreso y cumplimiento de las actividades dentro del PMA. </t>
        </r>
      </text>
    </comment>
    <comment ref="E8" authorId="2" shapeId="0" xr:uid="{5B80E305-09CA-4156-A63F-0756F00E601B}">
      <text>
        <r>
          <rPr>
            <b/>
            <sz val="9"/>
            <color indexed="81"/>
            <rFont val="Tahoma"/>
            <charset val="1"/>
          </rPr>
          <t>Geovany Manzano Sanchez:</t>
        </r>
        <r>
          <rPr>
            <sz val="9"/>
            <color indexed="81"/>
            <rFont val="Tahoma"/>
            <charset val="1"/>
          </rPr>
          <t xml:space="preserve">
Consiste en proporcionar formación y entrenamiento al personal en el manejo y uso adecuado de un instrumento específico diseñado para el reporte y seguimiento del Plan de Mejoramiento Archivístico (PMA). El objetivo principal es capacitar a los funcionarios responsables para que puedan utilizar eficazmente esta herramienta ofimática, con el fin de recopilar datos relevantes, generar informes, y hacer un seguimiento adecuado del progreso en la implementación del Plan de Mejoramiento Archivístico. </t>
        </r>
      </text>
    </comment>
    <comment ref="E9" authorId="2" shapeId="0" xr:uid="{1E91FAFB-0766-47C4-A4C5-761F25277FC0}">
      <text>
        <r>
          <rPr>
            <b/>
            <sz val="9"/>
            <color indexed="81"/>
            <rFont val="Tahoma"/>
            <charset val="1"/>
          </rPr>
          <t>Geovany Manzano Sanchez:</t>
        </r>
        <r>
          <rPr>
            <sz val="9"/>
            <color indexed="81"/>
            <rFont val="Tahoma"/>
            <charset val="1"/>
          </rPr>
          <t xml:space="preserve">
Orientada a designar un supervisor encargado de monitorear y reportar el progreso del Plan de Mejoramiento Archivístico (PMA) a las diferente instancias internas, externas  y grupos de valor.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s>
  <commentList>
    <comment ref="A4" authorId="0" shapeId="0" xr:uid="{F256C60B-3A83-4420-A555-C52630AA515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8E35B8E0-8A6E-4D5E-A071-BF049D2C935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AC7D0B6-CC98-4EF0-86D1-06BCA9B49BB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F44FF1B-A0C8-4A78-9AF2-0AD3588CA6A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445829B3-CBD1-4D6A-9DFE-14C94463351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4AC08541-B4B8-4054-82EF-F39B3D0AE15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51773F4E-CF3B-4D5A-B559-8582D268BF8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A14ABDBF-5494-48A7-8A48-9B7687020ED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F80500D-2562-40F0-A2ED-499CF357A70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EBCC429C-3B7D-4A7C-9A0E-8B45F1CF388C}">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2FDB1375-4D4E-443B-B80C-6358F9655E55}">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97C33135-7006-45BD-BA5A-C77CB143ED4B}">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0958DF28-1606-43FB-A1EB-A571340DEF14}">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4C3BCDA2-4B96-4AD8-97D6-56678C4E273D}">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9267C1A-1C8A-4539-91B9-3BEA5CAED23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33C0903-A9C7-40DF-AFA2-CE5BFD69FEB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C7A99D0E-7192-4D72-905F-2ACD0CCEA54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3627DC0-B411-459F-A64E-C6939B79AF8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5D480E6-D94B-4A0A-BFE5-24F78E8C18B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C62A9D2-A71B-45AC-869C-2F12B8DC595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AEBAD929-2F1F-4283-A76C-824A1BB5C39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C503DCD4-762A-4844-A4AE-AD5A3A1D2B8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39BE2474-8E0D-40B6-BF67-5C9E2441DDBA}">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C9CFB52E-BA6F-4E26-9656-85535BA017DF}">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4B63C68C-ADFB-4BE6-AF78-4D9EEA21068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41B1D34F-EB11-4C35-801C-5D56D6A984D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5192A874-59D2-480F-ACC3-3D7F4427F653}">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7BF020D-E639-40A0-922B-B1F739BFCCB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20EF53A-9984-4E59-8EDB-1AACE38BB55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B36DA320-8A91-47BD-84AB-D7FA73366B1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B9F81AF-6227-425E-96A8-1AED5D448A9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EB725B3-2C69-4E0A-8EBC-735715D2C52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B4B9388-F769-4E11-AB09-27A21F0C504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4613C1AC-0DBB-4EDF-8E24-02302404138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D8A62E5-D10E-475E-B066-A20BEDD5F7E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C0DA7E5C-27CB-45A8-997B-7B13430FAB0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4835BE15-CDAB-4C8F-8299-DF0C79D721BC}">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23989D53-AD63-4E10-8354-795FDCD199A1}">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42B3BAFE-5CC3-4F4F-97CD-94591C84E56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AB0EA4B9-A506-41F3-BB1E-8CF73EA2190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5EC7870-9648-4CB1-ACAB-B38C25D292F1}">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E5A0D3CA-6185-4956-A2FD-4CEAE9A91CE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789A1BC-9BB2-4401-81B5-773C358144CF}">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2991D39F-3328-4B81-BEDF-766C841463ED}">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6" authorId="0" shapeId="0" xr:uid="{D6E7F593-6A53-4781-BD9B-799443B0B21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4372189-1E6F-47FC-9353-C1AB3A0E819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9C1C322-98D7-43C8-8345-3315336D4A7A}">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6" authorId="0" shapeId="0" xr:uid="{D51D6BE6-7901-4779-99D7-140C1261FACD}">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dd/mm/aaa (DÍA/MES/AÑO)</t>
        </r>
      </text>
    </comment>
    <comment ref="J6" authorId="0" shapeId="0" xr:uid="{348203B6-F562-47DD-B000-DEC98400E343}">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8A75EBA1-97C7-4F7C-8F4E-31D7281CEAFB}">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290EA22B-43B3-41B6-A857-EA679C8C78D5}">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09838F18-7EBB-4FA2-A774-A152A89CBC52}">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F4304095-7C4D-4347-BC88-850A1D802900}">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0AA036A-9DD7-44D2-8980-C97EAE7D41D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9C59DDA2-3EB7-4C1F-9544-CB9A678DF8C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C4C69B55-8AAD-434E-83F5-EAF85F707EC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105CEF8C-FCFB-4564-917B-257ED9456AF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47F605A-F1FC-46D7-A68A-D657C11BDD5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23E6DB2-B493-4C10-824C-457EBDF3109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E851DCE-0AAB-4C6C-B95F-5FC31B0E498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F14F527A-DAD7-44B4-B378-57D7A2C495C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FB7FB64A-9F30-46A3-ACAC-DDD7FCAAC1F7}">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831F3176-CCB7-41DC-B3E3-A1C5C820CAA2}">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288B2180-8269-4B66-B1D2-A4D360244E4E}">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4CF3552A-6B4B-4AA8-B3CA-C0AE0D64843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C06F4570-09E0-4912-B1D3-2BA564176B8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4" authorId="0" shapeId="0" xr:uid="{51781914-B196-4BC7-A0EA-DFADDBB4BD6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C53966B8-5C65-43F1-9B6E-B1C1C3D81F9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8597FCF5-B366-4D68-BA6B-530DB6DC64E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4" authorId="1" shapeId="0" xr:uid="{6087CE38-B8C2-4F8C-B35B-6EF5640F7511}">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4" authorId="0" shapeId="0" xr:uid="{02E717B5-AEFC-4E39-95C7-99A3CD05ED9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2" shapeId="0" xr:uid="{68CBD401-D01B-49CA-9D4D-CF8D2D56073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81F47407-8C39-4F8D-B795-D20182F3487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DF690268-7574-4FDB-A73F-E0BF95EA1BC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4" authorId="0" shapeId="0" xr:uid="{B3BEFD31-F55B-4592-B4B9-86BADB8922B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4" authorId="0" shapeId="0" xr:uid="{305D22DB-0C45-4329-AB57-A2CE22D3167D}">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4" authorId="2" shapeId="0" xr:uid="{63B11E1E-C725-460E-9A56-E2D511F49EC0}">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4" authorId="2" shapeId="0" xr:uid="{FF974A31-6C17-4EEC-A62A-9E6C3F18E610}">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4" authorId="2" shapeId="0" xr:uid="{10EF73DB-0227-4C70-A591-734B94E8A379}">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9E2E3AE-3719-4DF3-91FD-82FE1EBFA0D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BD295EE4-9DBD-433F-8FC1-CC5AC2BEDDA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8499CE9-B6A0-4710-BD71-9A8DD51CD30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8405AC0-BA36-45CE-BD0C-17044C0E423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C486922D-4A32-4774-94CE-5CCFEA8522B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B82D79C8-6CA3-4543-AFE9-7AF44E0E9AD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4800652-2A31-44B0-9523-9359F2BB20B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2BB31C0-8B81-4154-95DD-70013BC687F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B263B8C3-42E0-4BAD-B4A1-E435C54C102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9462F193-FDDD-4D14-A41D-B383C3E21C51}">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6E0CD7B7-F6E9-4B67-8789-D794B767E7D3}">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5A9E908D-25B7-4546-BE13-83F3E7031083}">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A26D4E9B-6050-4764-BDAE-7778DD16CBF6}">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980C632-0730-4211-A87F-F400091586B3}">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8721FD9B-66D9-419D-9DF4-E73C2A4AA08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273A1B7-EC1B-4C63-A107-DDA2FA08667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9257325-C9B9-4569-95CD-E2A7530CC8E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5A57D4A4-CAA8-4F27-9480-C761929A7BF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DDDBCFB8-76C1-4D90-B8B4-52A124136BB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47C5ED66-EB7A-4D55-909E-AAD3088260B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F73EC307-B052-4BD5-9B6C-863C77BC944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7FDD8954-8433-4953-9302-1076D9110980}">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K6" authorId="0" shapeId="0" xr:uid="{5182C3D3-10DC-44C7-A3CC-275AD5804423}">
      <text>
        <r>
          <rPr>
            <b/>
            <sz val="24"/>
            <color indexed="81"/>
            <rFont val="Tahoma"/>
            <family val="2"/>
          </rPr>
          <t>GUÍA:</t>
        </r>
        <r>
          <rPr>
            <sz val="24"/>
            <color indexed="81"/>
            <rFont val="Tahoma"/>
            <family val="2"/>
          </rPr>
          <t xml:space="preserve"> ASIGNAR POR PARTE DE LA DEPENDENCIA EL PORCENTAJE DE AVANCE DE LA META ESTABLECIDA DE ACUERDO A LA FORMULA DEL INDICADOR CON CORTE A LA FECHA DEL SEGUIMIENTO.</t>
        </r>
        <r>
          <rPr>
            <sz val="16"/>
            <color indexed="81"/>
            <rFont val="Tahoma"/>
            <family val="2"/>
          </rPr>
          <t xml:space="preserve">
</t>
        </r>
      </text>
    </comment>
    <comment ref="L6" authorId="1" shapeId="0" xr:uid="{38E29352-0A0D-48AB-998F-2C1DC06E7B7C}">
      <text>
        <r>
          <rPr>
            <b/>
            <sz val="22"/>
            <color rgb="FF000000"/>
            <rFont val="Tahoma"/>
            <family val="2"/>
          </rPr>
          <t>GUÍA:</t>
        </r>
        <r>
          <rPr>
            <sz val="22"/>
            <color rgb="FF000000"/>
            <rFont val="Tahoma"/>
            <family val="2"/>
          </rPr>
          <t xml:space="preserve">
</t>
        </r>
        <r>
          <rPr>
            <sz val="22"/>
            <color rgb="FF000000"/>
            <rFont val="Tahoma"/>
            <family val="2"/>
          </rPr>
          <t xml:space="preserve">SE DEBEN DESCRIBIR LOS ASPECTOS RELEVANTES Y EVIDENCIAS QUE SOPORTAN EL PORCENTAJE DE AVANCE CONSEGUIDO EN EL PERIODO EVALUADO.
</t>
        </r>
        <r>
          <rPr>
            <sz val="22"/>
            <color rgb="FF000000"/>
            <rFont val="Tahoma"/>
            <family val="2"/>
          </rPr>
          <t xml:space="preserve">
</t>
        </r>
        <r>
          <rPr>
            <sz val="22"/>
            <color rgb="FF000000"/>
            <rFont val="Tahoma"/>
            <family val="2"/>
          </rPr>
          <t>ESTAS EVIDENCIAS DEBEN ESTAR DISPONIBLES PARA LA ACTIVIDAD DE SEGUIMIENTO Y PRESENTARLAS AL AUDITOR.</t>
        </r>
      </text>
    </comment>
    <comment ref="M6" authorId="1" shapeId="0" xr:uid="{188A1887-11EC-4F75-89A3-F0BB4A3653BE}">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6" authorId="1" shapeId="0" xr:uid="{9EA21400-CA36-46ED-9284-2BA51D328198}">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H5" authorId="0" shapeId="0" xr:uid="{194CB2CC-4818-4F67-B117-5AAE29C8915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M5" authorId="1" shapeId="0" xr:uid="{1633E687-B71B-4FE4-B83F-3704718C1C27}">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N5" authorId="1" shapeId="0" xr:uid="{CBB0DB25-44C0-4C65-968E-CCF5BF73DD1F}">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20CFE635-0FD3-410A-9F42-0416C42032D3}">
      <text>
        <r>
          <rPr>
            <sz val="10"/>
            <color rgb="FF000000"/>
            <rFont val="Aptos Narrow"/>
            <family val="2"/>
            <scheme val="minor"/>
          </rPr>
          <t>======
ID#AAABOJOMRvU
MARTIN MOLINA    (2024-06-13 14:29:56)
GUÍA: REDACTAR LAS RECOMENDACIONES DE MEJORAMIENTO A LA GESTIÓN, IDENTIFICADAS EN LA DEPENDENCIA PARA LA VIGENCIA ACTUAL.</t>
        </r>
      </text>
    </comment>
    <comment ref="B6" authorId="0" shapeId="0" xr:uid="{2A917E94-3FDB-4547-B7EB-3D9C9BF6C160}">
      <text>
        <r>
          <rPr>
            <sz val="10"/>
            <color rgb="FF000000"/>
            <rFont val="Aptos Narrow"/>
            <family val="2"/>
            <scheme val="minor"/>
          </rPr>
          <t>======
ID#AAABOJOMRvw
MARTIN MOLINA    (2024-06-13 14:29:56)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6" authorId="0" shapeId="0" xr:uid="{888290AA-7F75-454C-922D-806CB33A24B9}">
      <text>
        <r>
          <rPr>
            <sz val="10"/>
            <color rgb="FF000000"/>
            <rFont val="Aptos Narrow"/>
            <family val="2"/>
            <scheme val="minor"/>
          </rPr>
          <t>======
ID#AAABOJOMRu0
MARTIN MOLINA    (2024-06-13 14:29:56)
GUÍA: PARA CADA UNA DE LAS CAUSAS IDENTIFICADAS SE DEBEN DEFINIR LAS ACCIONES DE MEJORAMIENTO NECESARIAS.
EL NUMERO DE ACCIONES DEPENDERÁ DEL TIPO DE CAUSA IDENTIFICADA Y SU COMPLEJIDAD PARA TRATARLA.</t>
        </r>
      </text>
    </comment>
    <comment ref="D6" authorId="0" shapeId="0" xr:uid="{80438AC0-E1EB-4576-8548-08A913E044DE}">
      <text>
        <r>
          <rPr>
            <sz val="10"/>
            <color rgb="FF000000"/>
            <rFont val="Aptos Narrow"/>
            <family val="2"/>
            <scheme val="minor"/>
          </rPr>
          <t>======
ID#AAABOJOMRt0
MARTIN MOLINA    (2024-06-13 14:29:56)
GUÍA: IDENTIFICAR LA PERSONA Y CARGO RESPONSABLE POR LA EJECUCIÓN DE LAS ACCIONES DE MEJORAMIENTO.</t>
        </r>
      </text>
    </comment>
    <comment ref="E6" authorId="0" shapeId="0" xr:uid="{58A54BAF-264F-484D-829D-C006E57EF93E}">
      <text>
        <r>
          <rPr>
            <sz val="10"/>
            <color rgb="FF000000"/>
            <rFont val="Aptos Narrow"/>
            <family val="2"/>
            <scheme val="minor"/>
          </rPr>
          <t>======
ID#AAABOJOMRt4
MARTIN MOLINA    (2024-06-13 14:29:56)
GUÍA: DESCRIBIR LA META A SER ALCANZADA CON LA ACCIÓN DE MEJORAMIENTO PLANTEADA.</t>
        </r>
      </text>
    </comment>
    <comment ref="F6" authorId="0" shapeId="0" xr:uid="{B110F0B5-C070-4067-9CD9-A772B84182B3}">
      <text>
        <r>
          <rPr>
            <sz val="10"/>
            <color rgb="FF000000"/>
            <rFont val="Aptos Narrow"/>
            <family val="2"/>
            <scheme val="minor"/>
          </rPr>
          <t>======
ID#AAABOJOMRuA
NUEVA COLUMNA    (2024-06-13 14:29:56)
DEFINIR Y ENUMERAR EL/LOS ENTREGABLE(S) QUE SOPORTA(N) EL CUMPLIMIENTO COMO EVIDENCIA (ACTAS, CONTRATOS, LISTA DE ASISTENCIA, PROCEDIMIENTOS, FOTOGRAFÍA, VIDEOS, ENCUESTAS, ETC.)</t>
        </r>
      </text>
    </comment>
    <comment ref="G6" authorId="0" shapeId="0" xr:uid="{D800705C-4A97-4936-8B3E-830A1B9F350D}">
      <text>
        <r>
          <rPr>
            <sz val="10"/>
            <color rgb="FF000000"/>
            <rFont val="Aptos Narrow"/>
            <family val="2"/>
            <scheme val="minor"/>
          </rPr>
          <t>======
ID#AAABOJOMRvs
MARTIN MOLINA    (2024-06-13 14:29:56)
GUÍA: ESTABLECER LA FORMULA MATEMÁTICA PARA MEDIR EL CUMPLIMIENTO DE LA META ESTABLECIDA A CADA UNA DE LAS ACCIONES DE MEJORAMIENTO DEFINIDAS.</t>
        </r>
      </text>
    </comment>
    <comment ref="H6" authorId="0" shapeId="0" xr:uid="{2B983F62-ED3C-4CC9-A50B-A162AEFF059C}">
      <text>
        <r>
          <rPr>
            <sz val="10"/>
            <color rgb="FF000000"/>
            <rFont val="Aptos Narrow"/>
            <family val="2"/>
            <scheme val="minor"/>
          </rPr>
          <t>======
ID#AAABOJOMRvg
MARTIN MOLINA    (2024-06-13 14:29:56)
GUÍA: ESTABLECER LAS FECHAS DE INICIO Y TERMINACIÓN DE CADA UNA DE LAS ACTIVIDADES, SEGÚN LOS RECURSOS Y DISPONIBILIDAD DE LA DEPENDENCIA DENTRO DE LA VIGENCIA ACTUAL.
NOTA: LAS FECHAS SE DEBEN DEFINIR BAJO LA ESTRUCTURA dd/mm/aaa (DÍA/MES/AÑO)</t>
        </r>
      </text>
    </comment>
    <comment ref="J6" authorId="0" shapeId="0" xr:uid="{494B9820-19FA-44BF-BA93-888F8191593B}">
      <text>
        <r>
          <rPr>
            <sz val="10"/>
            <color rgb="FF000000"/>
            <rFont val="Aptos Narrow"/>
            <family val="2"/>
            <scheme val="minor"/>
          </rPr>
          <t>======
ID#AAABOJOMRt8
MARTIN MOLINA    (2024-06-13 14:29:56)
GUÍA: COLOCAR LA FECHA EN QUE SE REALIZA EL SEGUIMIENTO POR PARTE DE LA DEPENDENCIA DE ACUERDO AL SEGUIMIENTO(I, II, II O IV SEGUIMIENTO)
NOTA: LAS FECHAS SE DEBEN DEFINIR BAJO LA ESTRUCTURA dd/mm/aaa (DÍA/MES/AÑO)</t>
        </r>
      </text>
    </comment>
    <comment ref="K6" authorId="0" shapeId="0" xr:uid="{B6624914-4A92-4853-9D0A-E1F9B91A7B25}">
      <text>
        <r>
          <rPr>
            <sz val="10"/>
            <color rgb="FF000000"/>
            <rFont val="Aptos Narrow"/>
            <family val="2"/>
            <scheme val="minor"/>
          </rPr>
          <t>======
ID#AAABOJOMRuE
MARTIN MOLINA    (2024-06-13 14:29:56)
GUÍA: ASIGNAR POR PARTE DE LA DEPENDENCIA EL PORCENTAJE DE AVANCE DE LA META ESTABLECIDA DE ACUERDO A LA FORMULA DEL INDICADOR CON CORTE A LA FECHA DEL SEGUIMIENTO.</t>
        </r>
      </text>
    </comment>
    <comment ref="L6" authorId="0" shapeId="0" xr:uid="{7A20CD34-E19F-4996-A5AE-3F1980756FA7}">
      <text>
        <r>
          <rPr>
            <sz val="10"/>
            <color rgb="FF000000"/>
            <rFont val="Aptos Narrow"/>
            <family val="2"/>
            <scheme val="minor"/>
          </rPr>
          <t>======
ID#AAABOJOMRvE
GUÍA    (2024-06-13 14:29:56)
SE DEBEN DESCRIBIR LOS ASPECTOS RELEVANTES Y EVIDENCIAS QUE SOPORTAN EL PORCENTAJE DE AVANCE CONSEGUIDO EN EL PERIODO EVALUADO.
ESTAS EVIDENCIAS DEBEN ESTAR DISPONIBLES PARA LA ACTIVIDAD DE SEGUIMIENTO Y PRESENTARLAS AL AUDITOR.</t>
        </r>
      </text>
    </comment>
    <comment ref="M6" authorId="0" shapeId="0" xr:uid="{0691C293-DB62-4992-8505-A6B11A7678D2}">
      <text>
        <r>
          <rPr>
            <sz val="10"/>
            <color rgb="FF000000"/>
            <rFont val="Aptos Narrow"/>
            <family val="2"/>
            <scheme val="minor"/>
          </rPr>
          <t>======
ID#AAABOJOMRuM
Martin Rafael Molina Torres    (2024-06-13 14:29:56)
CONTROL INTERNO: NUEVA COLUMNA PARA MEDIR EL AVANCE DE LAS ACCIONES POR PARTE DEL AUDITOR DE ACUERDO A LAS EVIDENCIAS PRESENTADAS POR LA DEPENDENCIA.</t>
        </r>
      </text>
    </comment>
    <comment ref="N6" authorId="0" shapeId="0" xr:uid="{5E0E9BEA-FBC6-4040-97D3-F39DEED4663E}">
      <text>
        <r>
          <rPr>
            <sz val="10"/>
            <color rgb="FF000000"/>
            <rFont val="Aptos Narrow"/>
            <family val="2"/>
            <scheme val="minor"/>
          </rPr>
          <t>======
ID#AAABOJOMRvc
Martin Rafael Molina Torres    (2024-06-13 14:29:56)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771E831B-BF1B-4EAE-BECE-995FF87E06B7}">
      <text>
        <r>
          <rPr>
            <sz val="10"/>
            <color rgb="FF000000"/>
            <rFont val="Aptos Narrow"/>
            <scheme val="minor"/>
          </rPr>
          <t>======
ID#AAABdLnr8q4
MARTIN MOLINA    (2025-02-19 10:45:57)
GUIA: REDACTAR LAS RECOMENDACIONES DE MEJORAMIENTO A LA GESTIÓN, IDENTIFICADAS EN LA DEPENDENCIA PARA LA VIGENCIA ACTUAL.</t>
        </r>
      </text>
    </comment>
    <comment ref="B6" authorId="0" shapeId="0" xr:uid="{EA306B33-0CD6-4C9D-B499-B696279ECB48}">
      <text>
        <r>
          <rPr>
            <sz val="10"/>
            <color rgb="FF000000"/>
            <rFont val="Aptos Narrow"/>
            <scheme val="minor"/>
          </rPr>
          <t>======
ID#AAABdLnr8rI
MARTIN MOLINA    (2025-02-19 10:45:57)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6" authorId="0" shapeId="0" xr:uid="{A82317E0-AF39-45B1-A903-8102E01E0A28}">
      <text>
        <r>
          <rPr>
            <sz val="10"/>
            <color rgb="FF000000"/>
            <rFont val="Aptos Narrow"/>
            <scheme val="minor"/>
          </rPr>
          <t>======
ID#AAABdLnB4Q4
MARTIN MOLINA    (2025-02-19 10:45:57)
GUÍA: PARA CADA UNA DE LAS CAUSAS IDENTIFICADAS SE DEBEN DEFINIR LAS ACCIONES DE MEJORAMIENTO NECESARIAS.
EL NUMERO DE ACCIONES DEPENDERÁ DEL TIPO DE CAUSA IDENTIFICADA Y SU COMPLEJIDAD PARA TRATARLA.</t>
        </r>
      </text>
    </comment>
    <comment ref="D6" authorId="0" shapeId="0" xr:uid="{F57E1006-6849-4828-A6F9-BB88ACA611AD}">
      <text>
        <r>
          <rPr>
            <sz val="10"/>
            <color rgb="FF000000"/>
            <rFont val="Aptos Narrow"/>
            <scheme val="minor"/>
          </rPr>
          <t>======
ID#AAABdLnB4RE
MARTIN MOLINA    (2025-02-19 10:45:57)
GUÍA: IDENTIFICAR LA PERSONA Y CARGO RESPONSABLE POR LA EJECUCIÓN DE LAS ACCIONES DE MEJORAMIENTO.</t>
        </r>
      </text>
    </comment>
    <comment ref="E6" authorId="0" shapeId="0" xr:uid="{72E19A5B-2E68-4198-8CBE-A2B4B9BA9F12}">
      <text>
        <r>
          <rPr>
            <sz val="10"/>
            <color rgb="FF000000"/>
            <rFont val="Aptos Narrow"/>
            <scheme val="minor"/>
          </rPr>
          <t>======
ID#AAABdLnB4Rk
MARTIN MOLINA    (2025-02-19 10:45:57)
GUÍA: DESCRIBIR LA META A SER ALCANZADA CON LA ACCIÓN DE MEJORAMIENTO PLANTEADA.</t>
        </r>
      </text>
    </comment>
    <comment ref="F6" authorId="0" shapeId="0" xr:uid="{9BD594A3-37B3-4924-A589-B87B3ABA235A}">
      <text>
        <r>
          <rPr>
            <sz val="10"/>
            <color rgb="FF000000"/>
            <rFont val="Aptos Narrow"/>
            <scheme val="minor"/>
          </rPr>
          <t>======
ID#AAABdLnr8qg
NUEVA COLUMNA    (2025-02-19 10:45:57)
DEFINIR Y ENUMERAR EL/LOS ENTREGABLE(S) QUE SOPORTA(N) EL CUMPLIMIENTO COMO EVIDENCIA (ACTAS, CONTRATOS, LISTA DE ASISTENCIA, PROCEDIMIENTOS, FOTOGRAFÍA, VIDEOS, ENCUESTAS, ETC.)</t>
        </r>
      </text>
    </comment>
    <comment ref="G6" authorId="0" shapeId="0" xr:uid="{3710766F-8D5C-4C35-BF68-A961477B698A}">
      <text>
        <r>
          <rPr>
            <sz val="10"/>
            <color rgb="FF000000"/>
            <rFont val="Aptos Narrow"/>
            <scheme val="minor"/>
          </rPr>
          <t>======
ID#AAABdLnr8q0
MARTIN MOLINA    (2025-02-19 10:45:57)
GUÍA: ESTABLECER LA FORMULA MATEMÁTICA PARA MEDIR EL CUMPLIMIENTO DE LA META ESTABLECIDA A CADA UNA DE LAS ACCIONES DE MEJORAMIENTO DEFINIDAS.</t>
        </r>
      </text>
    </comment>
    <comment ref="H6" authorId="0" shapeId="0" xr:uid="{B63F1003-C4FA-4123-8FE3-B0B93D251EE6}">
      <text>
        <r>
          <rPr>
            <sz val="10"/>
            <color rgb="FF000000"/>
            <rFont val="Aptos Narrow"/>
            <scheme val="minor"/>
          </rPr>
          <t>======
ID#AAABdLnB4Ro
MARTIN MOLINA    (2025-02-19 10:45:57)
GUÍA: ESTABLECER LAS FECHAS DE INICIO Y TERMINACIÓN DE CADA UNA DE LAS ACTIVIDADES, SEGÚN LOS RECURSOS Y DISPONIBILIDAD DE LA DEPENDENCIA DENTRO DE LA VIGENCIA ACTUAL.
NOTA: LAS FECHAS SE DEBEN DEFINIR BAJO LA ESTRUCTURA dd/mm/aaa (DÍA/MES/AÑO)</t>
        </r>
      </text>
    </comment>
    <comment ref="J6" authorId="0" shapeId="0" xr:uid="{860549AF-7207-4F3E-85DA-29297FEF5A42}">
      <text>
        <r>
          <rPr>
            <sz val="10"/>
            <color rgb="FF000000"/>
            <rFont val="Aptos Narrow"/>
            <scheme val="minor"/>
          </rPr>
          <t>======
ID#AAABdLnr8rE
MARTIN MOLINA    (2025-02-19 10:45:57)
GUÍA: COLOCAR LA FECHA EN QUE SE REALIZA EL SEGUIMIENTO POR PARTE DE LA DEPENDENCIA DE ACUERDO AL SEGUIMIENTO(I, II, II O IV SEGUIMIENTO)
NOTA: LAS FECHAS SE DEBEN DEFINIR BAJO LA ESTRUCTURA dd/mm/aaa (DÍA/MES/AÑO)</t>
        </r>
      </text>
    </comment>
    <comment ref="K6" authorId="0" shapeId="0" xr:uid="{C1C4593B-E8CB-48CB-91A7-63261A4B88AA}">
      <text>
        <r>
          <rPr>
            <sz val="10"/>
            <color rgb="FF000000"/>
            <rFont val="Aptos Narrow"/>
            <scheme val="minor"/>
          </rPr>
          <t>======
ID#AAABdLnB4RI
MARTIN MOLINA    (2025-02-19 10:45:57)
GUÍA: ASIGNAR POR PARTE DE LA DEPENDENCIA EL PORCENTAJE DE AVANCE DE LA META ESTABLECIDA DE ACUERDO A LA FORMULA DEL INDICADOR CON CORTE A LA FECHA DEL SEGUIMIENTO.</t>
        </r>
      </text>
    </comment>
    <comment ref="L6" authorId="0" shapeId="0" xr:uid="{A01DFE39-7BA7-4A3A-A14B-9FFA175CC448}">
      <text>
        <r>
          <rPr>
            <sz val="10"/>
            <color rgb="FF000000"/>
            <rFont val="Aptos Narrow"/>
            <scheme val="minor"/>
          </rPr>
          <t>======
ID#AAABdLnB4RQ
GUÍA    (2025-02-19 10:45:57)
SE DEBEN DESCRIBIR LOS ASPECTOS RELEVANTES Y EVIDENCIAS QUE SOPORTAN EL PORCENTAJE DE AVANCE CONSEGUIDO EN EL PERIODO EVALUADO.
ESTAS EVIDENCIAS DEBEN ESTAR DISPONIBLES PARA LA ACTIVIDAD DE SEGUIMIENTO Y PRESENTARLAS AL AUDITOR.</t>
        </r>
      </text>
    </comment>
    <comment ref="M6" authorId="0" shapeId="0" xr:uid="{88073F75-F787-42B1-8151-D9D6BEB513FE}">
      <text>
        <r>
          <rPr>
            <sz val="10"/>
            <color rgb="FF000000"/>
            <rFont val="Aptos Narrow"/>
            <scheme val="minor"/>
          </rPr>
          <t>======
ID#AAABdLoz3Ws
Martin Rafael Molina Torres    (2025-02-19 10:57:08)
CONTROL INTERNO: NUEVA COLUMNA PARA MEDIR EL AVANCE DE LAS ACCIONES POR PARTE DEL AUDITOR DE ACUERDO A LAS EVIDENCIAS PRESENTADAS POR LA DEPENDENCIA.</t>
        </r>
      </text>
    </comment>
    <comment ref="N6" authorId="0" shapeId="0" xr:uid="{7CE0548C-08E7-41B7-A698-725E4D090F20}">
      <text>
        <r>
          <rPr>
            <sz val="10"/>
            <color rgb="FF000000"/>
            <rFont val="Aptos Narrow"/>
            <scheme val="minor"/>
          </rPr>
          <t>======
ID#AAABdLoz3V0
Martin Rafael Molina Torres    (2025-02-19 10:57:08)
CONTROL INTERNO: SE DEBEN DAR LAS CONCLUSIONES DE COMPLIMIENTO O NO DE CADA UNA DE LAS ACTIVIDADES, REDACTAR LAS EVIDENCIAS PRESENTADAS POR LA DEPENDENCIA QUE LO SOPORTAN Y LAS RECOMENDACIONES CUANDO APLIQUE; ESTAS EVIDENCIAS DEBEN ESTAR NUMERADAS Y EN LA CARPETA ELECTRÓNICA</t>
        </r>
      </text>
    </comment>
    <comment ref="C9" authorId="0" shapeId="0" xr:uid="{C193CF72-5CB1-4540-91C6-6757AC617C18}">
      <text>
        <r>
          <rPr>
            <sz val="10"/>
            <color rgb="FF000000"/>
            <rFont val="Aptos Narrow"/>
            <scheme val="minor"/>
          </rPr>
          <t>======
ID#AAABdLnB4Rs
tc={6EFAB83D-4684-455A-8A70-E479887F12AF}    (2025-02-19 10:45:57)
[Comentario encadenado]
Su versión de Excel le permite leer este comentario encadenado; sin embargo, las ediciones que se apliquen se quitarán si el archivo se abre en una versión más reciente de Excel. Más información: https://go.microsoft.com/fwlink/?linkid=870924
Comentario:
    Incluir como acción de mejora la identificación de la lección aprendida.</t>
        </r>
      </text>
    </comment>
    <comment ref="C13" authorId="0" shapeId="0" xr:uid="{3A99D4F7-9028-4723-BE25-98C99F50A7FD}">
      <text>
        <r>
          <rPr>
            <sz val="10"/>
            <color rgb="FF000000"/>
            <rFont val="Aptos Narrow"/>
            <scheme val="minor"/>
          </rPr>
          <t>======
ID#AAABdLnB4RA
tc={896E397E-3F6C-4A5C-9223-B9E30FBA8128}    (2025-02-19 10:45:57)
[Comentario encadenado]
Su versión de Excel le permite leer este comentario encadenado; sin embargo, las ediciones que se apliquen se quitarán si el archivo se abre en una versión más reciente de Excel. Más información: https://go.microsoft.com/fwlink/?linkid=870924
Comentario:
    Incluir identificación y  diseño de controles para riesgos  y  la actualización de la matriz</t>
        </r>
      </text>
    </comment>
  </commentList>
</comments>
</file>

<file path=xl/sharedStrings.xml><?xml version="1.0" encoding="utf-8"?>
<sst xmlns="http://schemas.openxmlformats.org/spreadsheetml/2006/main" count="5642" uniqueCount="3726">
  <si>
    <r>
      <t xml:space="preserve">                                                                     </t>
    </r>
    <r>
      <rPr>
        <b/>
        <sz val="22"/>
        <rFont val="Arial"/>
        <family val="2"/>
      </rPr>
      <t xml:space="preserve"> PLAN DE MEJORAMIENTO A LA GESTIÓN </t>
    </r>
    <r>
      <rPr>
        <b/>
        <sz val="14"/>
        <rFont val="Arial"/>
        <family val="2"/>
      </rPr>
      <t xml:space="preserve">                                                                                                                      Codigo:EC-EC-F-011</t>
    </r>
  </si>
  <si>
    <t>PERIODO/VIGENCIA: 1 de enero - 31 de diciembre 2024</t>
  </si>
  <si>
    <t>OBSERVACIONES DEL AUDITOR</t>
  </si>
  <si>
    <t>DEPENDENCIA Y PROCESO: ALCALDIA LOCAL METROPOLITANA</t>
  </si>
  <si>
    <t>DESCRIPCIÓN RECOMENDACIONES</t>
  </si>
  <si>
    <t>ANÁLISIS DE CAUSAS</t>
  </si>
  <si>
    <t xml:space="preserve"> ACCIONES DE MEJORAMIENTO</t>
  </si>
  <si>
    <t>RESPONSABLE</t>
  </si>
  <si>
    <t>DESCRIPCIÓN DE LA META</t>
  </si>
  <si>
    <t>ENTREGABLE</t>
  </si>
  <si>
    <t>FÓRMULA INDICADOR DE CUMPLIMIENTO</t>
  </si>
  <si>
    <t>PERIODO DE EJECUCIÓN</t>
  </si>
  <si>
    <t xml:space="preserve">FECHA SEGUIMIENTO </t>
  </si>
  <si>
    <t>% AVANCE DEPENDENCIA</t>
  </si>
  <si>
    <t>OBSERVACIONES DE LA DEPENDENCIA</t>
  </si>
  <si>
    <t>% AVANCE CONTROL INTERNO</t>
  </si>
  <si>
    <t>VERIFICACIÓN DE CUMPLIMIENTO CONTROL INTERNO</t>
  </si>
  <si>
    <t>FECHA DE INICIO</t>
  </si>
  <si>
    <t xml:space="preserve">FECHA TERMINACIÓN </t>
  </si>
  <si>
    <t>Se recomienda revisar la obligatoriedad de los comités constituidos y ajustar las metas relacionadas con la periodicidad de realización los mismos, conforme a lo establecido
en la normatividad aplicable descrita en el normograma del área.
Problema:
No se realizan los comités institucionales de acuerdo con lo establecido por la ley</t>
  </si>
  <si>
    <t>Falta de seguimiento al cumplimiento de la matriz de requisitos legales</t>
  </si>
  <si>
    <t>Realizar reunión para identificar requisitos legales aplicables a la alcaldía local con referencia a los comités institucionales</t>
  </si>
  <si>
    <t>Joseph Barrios Charris
Profesional Universitario</t>
  </si>
  <si>
    <t>Una (1) reunión realizada para identificación de requisitos legales relacionados con Comités institucionales</t>
  </si>
  <si>
    <t>Acta de reunión
Listado de asistencia</t>
  </si>
  <si>
    <t># reuniones realizadas/Total de reuniones planeadasX100</t>
  </si>
  <si>
    <t>Se realiza reunión a nivel de equipo de trabajo de las alcaldías locales  con el fin de identificar los soportes normativos que indican los comités, consejos y Mesas alternativas locales. Se Estableció la estructura de las evidencias una vez se realicen los comités para efecto de unificar criterios (07/03/2024)</t>
  </si>
  <si>
    <t>Se evidencia el cumplimiento de las acciones en soportes compartidos para el cumplimiento satisfactorio de la meta</t>
  </si>
  <si>
    <t>Actualizar matriz de requisitos legales con respecto a los comités institucionales</t>
  </si>
  <si>
    <t>Eliécer Ruiz Vargas
Técnico Operativo</t>
  </si>
  <si>
    <t xml:space="preserve">Matriz de requisitos legales actualizada </t>
  </si>
  <si>
    <t xml:space="preserve">Matriz de requisitos legales
</t>
  </si>
  <si>
    <t>Matriz de requisitos legales actualizada</t>
  </si>
  <si>
    <t>Se actualizó la matriz de requisitos legales al incluir la periodicidad de los comités institucionales según las normas vigentes.</t>
  </si>
  <si>
    <t>Realizar y/o participar en los comités institucionales de acuerdo con la periodicidad establecida según la normatividad vigente y aplicable</t>
  </si>
  <si>
    <t>Kelly Vergara Romero
Alcalde Local
Sara Quintero Granados
Profesional Universitario
Janeth Brochero Peña
Asesor
Joseph Barrios Charris
Profesional Universitario
Milton Mejía Marenco
Asesor
Eliécer Ruiz Vargas
Técnico Operativo
Milgen Madachi Cuesta
Técnico Operativo
Guadalupe González Serrano
Secretaria</t>
  </si>
  <si>
    <t>100% de los comités establecidos por ley y registrados en Matriz de requisitos legales</t>
  </si>
  <si>
    <t>Listados de asistencia
material fotográfico
Actas de comités</t>
  </si>
  <si>
    <t># comités realizados/Total de comités programadosx100</t>
  </si>
  <si>
    <t xml:space="preserve">Se realizaron y/o participaron en los comités institucionales según la periodicidad establecida en las normas aplicables, a partir de la acción de mejora definida en este plan. </t>
  </si>
  <si>
    <t>Realizar seguimiento trimestral al cumplimiento de los comités institucionales</t>
  </si>
  <si>
    <t xml:space="preserve">Cuatro (4) reportes de seguimiento </t>
  </si>
  <si>
    <t xml:space="preserve">Reportes de seguimiento a cumplimiento de comités institucionales
Listado de asistencia socialización
</t>
  </si>
  <si>
    <t># reportes emitidos y socializados/Total de reportes programadosx100</t>
  </si>
  <si>
    <t xml:space="preserve">Se realizó seguimiento trimestral de los comités programados en el cronograma con las fechas definidas por la norma actual. Se registró a través de aplicativo Miplan. </t>
  </si>
  <si>
    <t>Es importante continuar con la organización de la información digital acorde con la TRD del área
Problema:
No se cuenta con registros actualizados y organizados de la información digital de la entidad</t>
  </si>
  <si>
    <t xml:space="preserve">No se realiza un proceso periódico de consolidación  de la información digital de la alcaldía local </t>
  </si>
  <si>
    <t>Realizar reunión con el equipo de trabajo del alcalde local para definir la metodología  que se empleará para la entrega y consolidación periódica de la información digital de la alcaldía local</t>
  </si>
  <si>
    <t>Una (1) reunión realizada para definición de metodología a implementarse para la gestión de la información digital</t>
  </si>
  <si>
    <t xml:space="preserve">Se realizó reunión con el equipo de trabajo de la alcaldía local para estructurar la metodología a implementarse  para la gestión de información digital, incluyendo, forma de envío por cada generador, fechas de recibo de información y consolidación y archivo de la misma. </t>
  </si>
  <si>
    <t>Realizar entregas periódicas de información digital para su consolidación y archivo según TRD asignada</t>
  </si>
  <si>
    <t xml:space="preserve">Cuatro (4) entregas eficaces y oportunas  de información digital </t>
  </si>
  <si>
    <t>Acta de reunión
Listado de asistencia
registro de recibido de la información digital recibida</t>
  </si>
  <si>
    <t># entregas eficaces y oportunas de información realizadas/total de entregas programadasx100</t>
  </si>
  <si>
    <t>Se actualizó la información correspondiente al archivo digital de la alcaldía local metropolitana, a través de la entrega vía usb de los archivos relacionados con las actividades del plan de acción a la gestión administrativa. Se realizó back up en one drive.</t>
  </si>
  <si>
    <t>Es conveniente continuar con la documentación y registro de lecciones aprendidas para fortalecer el aprendizaje organizacionacional y la política de gestión del conocimeinto
en la entidad
Problema:
No se realiza de manera estructurada la documentación y reporte de las lecciones aprendidas</t>
  </si>
  <si>
    <t>Falta de seguimiento de las actividades que permiten la identificación y documentación de lecciones aprendidas en la alcaldía local</t>
  </si>
  <si>
    <t>Realizar reunión para definir la metodología a utilizarse durante la reviisón de los procesos de la alcaldía local</t>
  </si>
  <si>
    <t>Una (1) reunión realizada para definición de metodología a implementarse para revisión de proceso de alcaldía local para efectos de identificación y documentación de lecciones aprendidas</t>
  </si>
  <si>
    <t>Se realizó reunión con el equipo de trabajo de la alcaldía local (29/02/2024) para definir la metodología del proceso interno de identificación y registro de lecciones aprendidas a partir de la revisión de resultados de las actividades establecidas en e plan de acción y de las auditorías de entes de control internos y externos.</t>
  </si>
  <si>
    <t>Documentar y registrar en el formato establecido las lecciones aprendidas identificadas</t>
  </si>
  <si>
    <t>Una (1) lección aprendida documentada y registrada</t>
  </si>
  <si>
    <t>Soporte (Captura de pantalla)  cargue de lección aprendida en formulario web</t>
  </si>
  <si>
    <t># lecciones aprendidas documentadas y registradas/Total de lecciones aprendidas identificadasX100</t>
  </si>
  <si>
    <t>Durante el segundo trimestre se realizó el registro de la lección aprendida correspondiente a la gestón archivística de la alcaldía local metropolitana</t>
  </si>
  <si>
    <t xml:space="preserve">Es pertinente realizar el informe sobre el cumplimiento del plan de desarrollo local al cierre del periodo de la alcaldesa de la localidad Metropolitana.
Problema:
No se presenta informe anual de cumplimiento del plan de desarrollo local </t>
  </si>
  <si>
    <t>Deficiencias en el seguimiento a los indicadores de cumplimiento del plan de desarrollo local</t>
  </si>
  <si>
    <t xml:space="preserve">Definir y documentar la estructura del informe  sobre el cumplimiento del plan de desarrollo local </t>
  </si>
  <si>
    <t>Una (1) reunión realizada para definición de estructura de informe de cumplimiento de plan de desarrollo local de cierre de período</t>
  </si>
  <si>
    <t>Mediante reunión realizada el día 29/02/2024, se definió la estructura del informe de cumplimiento del  plan de desarrollo local de fin de período (Ejes, políticas, proyectos y actividades, indicadores y resultados). Se estableció fecha de entrega de la información para su consolidación y ajuste el día 01/06/2024</t>
  </si>
  <si>
    <t>Elaborar y socializar el informe de cumplimiento del plan de desarrollo local del cierre de período</t>
  </si>
  <si>
    <t>Joseph Barrios Charris
Profesional Universitario
Sara Quintero Granados
Profesional Universitario</t>
  </si>
  <si>
    <t>Un (1) Informe de cumplimiento de plan de desarrollo local elaborado, socializado y publicado</t>
  </si>
  <si>
    <t>Informe de cumplimiento plan de desarrollo local fin de período 
Soporte (captura de pantalla publicación informe PDL cierre de período en página institucional)
Listado de asistencia socialización</t>
  </si>
  <si>
    <t># informes PDL cierre de período realizados, socializados y publicados/# informes requeridosX100</t>
  </si>
  <si>
    <t xml:space="preserve">Se realizó y socializó informe de cumlimiento del plan de desarrollo local, como paso previo al proceso de entrega de cargo y empalme por parte del alcalde local saliente. </t>
  </si>
  <si>
    <t>DEPENDENCIA</t>
  </si>
  <si>
    <t>ALCALDIA LOCAL METROPOLITANA</t>
  </si>
  <si>
    <t>FIRMA DEL RESPONSABLE</t>
  </si>
  <si>
    <t>AUDITOR CONTROL INTERNO:</t>
  </si>
  <si>
    <t>Maria Gonzalez Machuca</t>
  </si>
  <si>
    <t xml:space="preserve">Aprobación: 08/26/2022 </t>
  </si>
  <si>
    <t>Versión: 3,1</t>
  </si>
  <si>
    <t>PERIODO/VIGENCIA: 2024</t>
  </si>
  <si>
    <t>DEPENDENCIA Y PROCESO: ALCALDIA LOCAL NORTE CENTRO HISTÓRICO</t>
  </si>
  <si>
    <t xml:space="preserve"> Se recomienda revisar la obligatoriedad de los comités constituidos y ajustar las metas relacionadas con la periodicidad de realización los mismos, conforme a lo establecido en la normatividad aplicable descrita en el normograma del área.  </t>
  </si>
  <si>
    <t>Falta de seguimiento al cumplimiento de la matriz de requisitos legales.</t>
  </si>
  <si>
    <t>Realizar reunión para identificar requisitos legales aplicables a la alcaldía local con referencia a los comités institucionales.</t>
  </si>
  <si>
    <t>Edgardo Mendoza Ortega-Alcalde local NCH ,  Sandy Caro Contreras. Prof Uni, Y Marcela Tapías Vizcaino . Prof Univ.</t>
  </si>
  <si>
    <t>Una (1) reunión realizada para identificación de requisitos legales relacionados con Comités institucionales.</t>
  </si>
  <si>
    <t>Acta de reunión
 Listado de asistencia</t>
  </si>
  <si>
    <t># reuniones realizadas/Total de reuniones planeadas x 100</t>
  </si>
  <si>
    <t>acta de reunión de alcaldías locales 07/03/2024
acta de reunión equipo alcaldía local nch 20/03/2024.
acta de reunión de alcaldías locales 17/05/2024</t>
  </si>
  <si>
    <t>Se evidencia el cumplimiento de las acciones descritas alcanzando su maxima calificacion porcentual, teniendo en cuenta el acta en mención dentro de las evidencias cargadas</t>
  </si>
  <si>
    <t>Actualizar matriz de cumplimiento de requisitos legales con respecto a los comités institucionales.</t>
  </si>
  <si>
    <t>Sandy Caro Contreras- Prof. Univ.</t>
  </si>
  <si>
    <t>Matriz de cumplimiento de requisitos legales actualizada.</t>
  </si>
  <si>
    <t>Matriz de requisitos legales</t>
  </si>
  <si>
    <t>Matriz de cumplimiento de requisitos legales actualizada</t>
  </si>
  <si>
    <t>Matriz de requesitos legales actualizada.</t>
  </si>
  <si>
    <t>Se evidencia el cumplimiento de las acciones descritas alcanzando su maxima calificacion porcentual, teniendo en cuenta la matriz en mención dentro de las evidencias cargadas</t>
  </si>
  <si>
    <t>Realizar y/o participar en los comités institucionales de acuerdo con la periodicidad establecida según la normatividad vigente y aplicable.</t>
  </si>
  <si>
    <t>Edgardo Mendoza Ortega-Alcalde local NCH ,  Sandy Caro Contreras. Prof Univ, Y Marcela Tapías Vizcaino . Prof Univ.</t>
  </si>
  <si>
    <t>100% de los comités establecidos por ley y registrados en Matriz de  cumplimiento de requisitos legales.</t>
  </si>
  <si>
    <t>actas de las sesiones de los consejos.</t>
  </si>
  <si>
    <t>Se observa actas de comité local del riesgo, sin embargo no encuentro evidencia de otros locales, aun teniendo en cuenta que señala el auditado que en algunos casos no están activos.  Se recomienda especificar numero de reuniones según los comités establecidos</t>
  </si>
  <si>
    <t>Realizar seguimiento semestral al cumplimiento de la obligatoriedad de los comités.</t>
  </si>
  <si>
    <t>Dos seguimientos de cumplimiento</t>
  </si>
  <si>
    <t>Seguimientos de cumplimiento. 
Socialización al equipo de los seguimientos de cumplimiento.</t>
  </si>
  <si>
    <t>#seguimientos realizados y socializados/ total de seguimientos programados x 100</t>
  </si>
  <si>
    <t>se evidencia las actas de seguimiento para dar cumplimiento a las acciones planteadas</t>
  </si>
  <si>
    <t xml:space="preserve">Revisar la información proactiva que se puede brindar en el micrositio de la página web a los grupos de interés de su localidad, de manera articulada con la Secretaría de Comunicaciones y con los procesos misionales. </t>
  </si>
  <si>
    <t>Falta de publicación de información a los grupos de interés en el micrositio de la página web</t>
  </si>
  <si>
    <t>Identificar la  información y/o noticias de interés a publicar en el micrositio.</t>
  </si>
  <si>
    <t xml:space="preserve">Marcela Tapías Vizcaino- Prof Univ. </t>
  </si>
  <si>
    <t>Identificación de noticias a publicar</t>
  </si>
  <si>
    <t>Formato de identificación de noticias a publicar</t>
  </si>
  <si>
    <t xml:space="preserve">Formato de identificación de noticias. </t>
  </si>
  <si>
    <t>Se valida con la inclusión del funcionario de la Alc local al gupo de prensa para marcar las noticias de interes para la localidad. Miciositio actualizado.</t>
  </si>
  <si>
    <t>se observa actualización en la pagina web de la Alcaldia Local</t>
  </si>
  <si>
    <t>Publicar las noticias de interés en el micrositio web de la alcaldía local.</t>
  </si>
  <si>
    <t xml:space="preserve">Publicar 12 noticias de interés en el micrositio web de la alcaldía local. </t>
  </si>
  <si>
    <t xml:space="preserve">Noticias publicadas </t>
  </si>
  <si>
    <t># de noticas realizadas / # de noticias programadas *100</t>
  </si>
  <si>
    <t>Publicaciones realizadas en el sitio web.</t>
  </si>
  <si>
    <t>Impulsar la aplicación de las TRD de su localidad y el correspondiente ajuste al inventario documental.</t>
  </si>
  <si>
    <t>Falta de acompañamiento por parte de la Oficina de Gestión documental para la organización archivística de la alcaldía local.</t>
  </si>
  <si>
    <t xml:space="preserve">Realizar revisión del cuadro de clasificación documental de la Alcaldía Distrital e identificar la aplicación del mismo a la Alcaldía Local. </t>
  </si>
  <si>
    <t xml:space="preserve">Una (1) reunión realizada para revisar el cuadro de clasificación documental e identificar su aplicación. </t>
  </si>
  <si>
    <t>acta de reunión de equipo alcaldía local nch- marzo-20-2024.</t>
  </si>
  <si>
    <t>Se evidencia acta de reunion en los soportes compartidos</t>
  </si>
  <si>
    <t>Construcción de una propuesta de tabla de retención documental de la alcaldía local y actualización del inventario documental.</t>
  </si>
  <si>
    <t>Marcela Tapias Vizcaino- Enlace sigob y Sandy Caro Contreras. Prof Univ.- Agente de cambio.</t>
  </si>
  <si>
    <t>Una (1) propuesta de tabla de retención documental y un (1) inventario documental actualizado</t>
  </si>
  <si>
    <t>Propuesta de tabla de retención documental. 
Inventario documental actualizado.</t>
  </si>
  <si>
    <t># de propuesta de tabla de retención documental. 
# de inventarios documental actualizado.</t>
  </si>
  <si>
    <t xml:space="preserve">QUILLA-24-070040 de 24/04/2024 remisión de propuesta a gestión documental. </t>
  </si>
  <si>
    <t>Atraves del codigo interno QUILLA-24-070040 de fecha 24 de abril de 2024 se envia propuesta, quedando evidenciado el entregable para el cumplimiento de esta meta</t>
  </si>
  <si>
    <t>Es pertinente realizar el informe sobre el cumplimiento del plan de desarrollo local al cierre del periodo del alcalde de la localidad.</t>
  </si>
  <si>
    <t xml:space="preserve">Deficiencias en el seguimiento a los indicadores de cumplimiento del plan de desarrollo local </t>
  </si>
  <si>
    <t>Edgardo Mendoza Ortega-Alcalde Local y Sandy Caro Contreras- Prof Univ.- Agente de cambio.</t>
  </si>
  <si>
    <t>Se evidencia en los entregables el acta de reunión para dar cumplimiento con lo pactado</t>
  </si>
  <si>
    <t>Construir y presentar el informe sobre el cumplimiento del plan de desarrollo local al cierre del periodo del alcalde de la localidad.</t>
  </si>
  <si>
    <t>Un (1)  informe sobre el cumplimiento del plan de desarrollo local.</t>
  </si>
  <si>
    <t>Informe sobre el cumplimiento del plan de desarrollo local.</t>
  </si>
  <si>
    <t xml:space="preserve"> #  de informe sobre el cumplimiento del plan de desarrollo local</t>
  </si>
  <si>
    <t xml:space="preserve">Informe construido de cumplimiento de PDL 2020-2023, que ya fue publicado en el sitio web y remitido en diciembre 2023 a la JAL y al consejo local de planeación. </t>
  </si>
  <si>
    <t>Se observa en la pagina web de la Alcaldia Local la publicación del informe sobre los avances del PDL</t>
  </si>
  <si>
    <t>ALCALDIA LOCAL NORTE CENTRO HISTÓRICO</t>
  </si>
  <si>
    <t>Laurean Puerta</t>
  </si>
  <si>
    <t>Enrique Blanco</t>
  </si>
  <si>
    <t xml:space="preserve">DEPENDENCIA Y PROCESO: ALCALDIA LOCAL DE RIOMAR </t>
  </si>
  <si>
    <t>Alcalde Local de Riomar y Todos los funcionarios de la alcaldía local que tengan asiganado el manejo de los comités obligatorios</t>
  </si>
  <si>
    <t xml:space="preserve">Una (1) reunión realizada para identificación de requisitos legales relacionados con Comités institucionales </t>
  </si>
  <si>
    <t>23/02/2024</t>
  </si>
  <si>
    <t>01/03/2024</t>
  </si>
  <si>
    <t>09/04/2024</t>
  </si>
  <si>
    <t>El 7 de marzo de 2024 se llevó a cabo en las instalaciones de la Alcaldía Local Riomar reunión de seguimiento de mesas y comités por parte las alcaldías locales del Distrito de Barranquilla, donde se hizo verificación de cada uno de los decretos distritales que obligan al funcionamiento de dichos comités, consejos y mesas locales. Quedando como evidencia la respectiva acta. Así mismo,  quedó programada una segunda reunión de todas las alcaldías locales para el mes de mayo del cursante, para ya definir y concretar las instancias participatias de caracter obligatorio.</t>
  </si>
  <si>
    <t>Se evidencia el cumplimiento de la meta con lo soportes correspondientes, lo cual completa a cabalidad con lo pactado</t>
  </si>
  <si>
    <t>Actualizar matriz de cumplimiento de requisitos legales con respecto a los comités institucionales</t>
  </si>
  <si>
    <t>Miryan Velez y Paola Alvarez Profesionales Universitarios</t>
  </si>
  <si>
    <t xml:space="preserve">Matriz de cumplimiento de requisitos legales actualizada </t>
  </si>
  <si>
    <t>01/01/2024</t>
  </si>
  <si>
    <t>31/12/2024</t>
  </si>
  <si>
    <t>Se definieron e incluyeron en la matriz de cumplimiento de requisitos legales las normas que reglan los comités, consejo y mesas locales.</t>
  </si>
  <si>
    <t>100% de los comités establecidos por ley y registrados en Matriz de  cumplimiento de requisitos legales</t>
  </si>
  <si>
    <t>1/01/2024</t>
  </si>
  <si>
    <t>Se convocaron y realizaron cuatro (04) reuniones del Consejo Local de Gestión del Riesgo CLOGER, presididos por el alcalde local y su delegado, Álvaro Munévar, el 11 de enero, 01 de febrero, 17 de septiembre y el 26 de septiembre 2024. Evidencia: Actas y reseña de la reunión de atención de urgencia del CLOGER; Así mismo, se organizaron y realizaron tres (03) reuniones de la Mesa Local de Justicia Alternativa y Comunitaria, presidida por el alcalde local o sus delegadas, en fechas 05 de marzo, 21 de mayo y el 21 de agosto de 2024, soportadas por las respectivas actas; Tres (03) reuniones del Consejo Local de Gobierno, en fechas 25 de junio, 18 de septiembre , 26 de noviembre de 2024, presidida por el alcalde local de Riomar de la ALR, soportadas por las respectivas actas. Por otra parte, asistimos a las reuniones del COPACO, convocadas por la Secretaría Distrital de Salud, los días 1º de febrero de 2024, 13 de junio de 2024, 29 de octubre y el 5 de noviembre, Evidencia el registro fotográfico de las reuniones y actas respectivas. Con relación al Comité Local de Discapacidad, Se surtió el proceso de elección de los representantes a los Comités Locales y Distrital, en cumplimiento de Resoluciones de la Secretaría de Salud N.º 538 del 28 de junio de 2024 y Nº 580 del 23 de julio de 2024 “Por la cual se modifica la Resolución 538 de 28 de junio de 2024”, elecciones que se llevaron a cabo el 22 de agosto de 2024 y cuyos representantes de elegidos tomaron posesión en reunión del Comité Distrital ampliado de Discapacidad el pasado 16 de septiembre de 2024, Así las cosas, La primera reunión del Comité Local de Discapacidad de 2024 se realizó 6 de noviembre de 2024, tal como consta documentos soporte y acta respectiva. Para finalizar, el 28 de noviembre de 2024 se realizó la reunión de Instalación del Consejo Local de Planeación, presidida por el alcalde local Pedro Acosta y en la cual se Instaló el CLP y se aprobó el plan de trabajo para la elaboración del Plan de Desarrollo Local de Riomar 2024-2027. Evidencia: LA respectiva Acta de la Reunión. 
Ahora bien, con el fin de establecer el % de avance de esta meta, es dable indicar, que se programaron un total de 11 reuniones de los comités, consejos y mesas que funcionan en la localidad Riomar, para este 2024, de las cuales ya se realizaron las 11 reuniones para un avance del 100% a corte del cuarto trimestre de 2024. Así:
•	Consejo Local de Gestión de Riesgo: Planeadas 4; Realizadas 4; Pendientes 0.
•	Mesa Local de Justicia Alternativa y Comunitaria: Planeadas 3; Realizadas 3; Pendientes 0.
•	Consejo Local de Gobierno: Planeadas 3; Realizadas 3; Pendientes 0.
•	Consejo Local de Planeación: Planeadas 1; Realizadas 1; Pendientes 0. 
Evidencia: Las actas correspondientes a cada Comité, consejo y mesa local.</t>
  </si>
  <si>
    <t xml:space="preserve">Realizar seguimiento trimestral al cumplimiento de los comités institucionales </t>
  </si>
  <si>
    <t>Cuatro (4) actas de equipo de mejoramiento</t>
  </si>
  <si>
    <t>Acta de equipo de mejoramiento</t>
  </si>
  <si>
    <t xml:space="preserve"># Actas con reportes emitidos </t>
  </si>
  <si>
    <t xml:space="preserve">Se hace el respectivo seguimiento de los comités, consejo y mesas locales, en las reuniones de seguimiento del Plan de Acción del CTCI, ya que estos estan incluidos en las metas y actividades de la dimensión de GESTION CON VALORES PARA RESULTADOS. Así las cosas, se realizaron cuatro (4) reuniones del Comité Técnico de Control Interno de la ALR, de manera presencial  y a la que asistieron los funcionarios de la ALR, los días 19 de enero de 2024,  28 de febrero de 2024,  9 de abril de 2024 y el 8 y 10 de julio de 2024, tal como se evidencia en las respectivas Actas Nº 001, 002, 003 y 004 que soportan la ejecución y el seguimiento.  </t>
  </si>
  <si>
    <t>Se debe diligenciar el avance en Miplan con las evidencias y la estructura definida por la Secretaría de Planeación: ¿Qué se hizo?, ¿Cómo se hizo? ¿Quién lo hizo? ¿Cuándo lo</t>
  </si>
  <si>
    <t xml:space="preserve">Desconocimiento de la estructura definida por la Secretaría de Planeación por parte de los funcionarios de alcaldía local.  </t>
  </si>
  <si>
    <t>Realizar reunión con el equipo de trabajo con el fin de socializar estructura definida por la secretaría de planeación para el diligenciamiento de los avances en Miplan</t>
  </si>
  <si>
    <t xml:space="preserve">Javier Camargo Técnico Operativo - Agente de Cambio </t>
  </si>
  <si>
    <t xml:space="preserve">Una (1) reunión realizada para Socializar </t>
  </si>
  <si>
    <t>En la Segunda y tercera reunión del COMITÉ TÉCNICO DE CONTROL INTERNO del 28 de febrero de 2024 y el 9 de abril de 2024, el agente de cambio socializó y reiteró a los funcionarios de la ALR la manera de presentar los avances de las actividades del PA 2024 en el aplicativo Miplan, cumpliendo la estructura definida por la Secretaría de Planeación: ¿Qué se hizo?, ¿Cómo se hizo? ¿Quién lo hizo? ¿Cuándo? ¿Qué soporta el avance?</t>
  </si>
  <si>
    <t xml:space="preserve">Implementar la estructura definida por la secretaría de planeación para el registro de los avances en Miplan con sus evidencias. </t>
  </si>
  <si>
    <t xml:space="preserve">Alcalde Local de Riomar Javier Camargo Guzman Técnico Operativo - Javier Andrés Vizcaino Ramírez Técnico Operativo - Alvaro José Munevar Movilla Técnico Operativo -  Paola Esther Álvarez Mendoza Profesional Universitario - Miryam Bernarda Vélez Ojeda Profesional Universitario - María Alejandra Serrano Sabogal  Técnico Operativo - Silvana Caterina Gallo Marino  Asesora Abogada - Rosario Josefina Castilla Valiente Secretario.  </t>
  </si>
  <si>
    <t xml:space="preserve">4 reportes de seguimientos, de forma trimestral. </t>
  </si>
  <si>
    <t xml:space="preserve">Avance de Miplan con la totalidad de estructura aplicada. </t>
  </si>
  <si>
    <t># Avances registrados con estructura / # Actividades en mi Plan *100</t>
  </si>
  <si>
    <t>01/04/2024</t>
  </si>
  <si>
    <t>Primer, segundo, tercer y cuarto seguimiento al plan de acción cumpliendo con la estructura definida por la secretaría de planeación para el registro de los avances de las actividades.</t>
  </si>
  <si>
    <t xml:space="preserve">Impulsar la aplicación de las TRD de su localidad y actualizar el inventario documental  </t>
  </si>
  <si>
    <t xml:space="preserve">Realizar revisión del cuadro de clasificación documental del la alcaldía distrital e identificar la aplicación del mismo a la alcaldía local. </t>
  </si>
  <si>
    <t>Javier Andrés Vizcaino Ramírez Técnico Operativo  - Rosario Josefina Castilla Valiente Enlace de Sogob</t>
  </si>
  <si>
    <t>Una (1) reunión realizada para  revisión del cuadro de clasificación documental.</t>
  </si>
  <si>
    <t xml:space="preserve">Gestionamos una conversación telefónica con la funcionaria Sara Quintero de la alcaldía local Metropolitana, con el objetivo de intercambiar la experiencia en la formulación de la propuesta de la  tablas de retención documental, a lo cual, nos fue enviado material respectivo para nuestro analisis. </t>
  </si>
  <si>
    <t>Construcción de una propuesta de tablas de retención documental de las alcaldías locales y actualización los inventarios documentales</t>
  </si>
  <si>
    <t>Una (1) propuesta de tabla de retención documental y una (1) inventario documental actualizado</t>
  </si>
  <si>
    <t>A partir del analisis de la información del cuadro de clasificación documental de la alcaldía distrital aplicada a la alcaldía local, nos permitimos elaborar na propuesta de tabla de retención para la ALR,  la cual fue enviada a través de oficio QUILLA-24041702, el 12 de marzo de 2024, a la oficina de Gestión Documental. ASí mismo, hemos mantenido actualizado el inventario documental de la oficina.</t>
  </si>
  <si>
    <t>Es pertinente realizar el informe sobre el cumplimiento del plan de desarrollo local al cierre del periodo del alcalde de la localidad</t>
  </si>
  <si>
    <t xml:space="preserve">Desconocimiento de la obligatoriedad en la presentación del informe sobre el cumplimiento del plan de desarrollo local al cierre del periodo. 
</t>
  </si>
  <si>
    <t>Alcalde Local y funcionario designado</t>
  </si>
  <si>
    <t xml:space="preserve">En reunión No 004 del COMITÉ TÉCNICO DE CONTROL INTERNO DE LA ALCALDIA LOCAL DE RIOMAR, de manera presencial  y a la que asistieron los funcionarios de la ALR, el 8 y 10 de julio de 2024, se determinó estrutura, el responsable y fecha de enrega del "Informe Ejecucion Plan de Desarrollo Local SOY RIOMAR 2021-2023", tal como se evidencia en el Acta Nº 004 del CTCI  en el punto de seguimiento al PMG. Es dable indicar que el informe le fue presentado por el funcionario responsable en  la fecha pactada y en el momento de empalme del cargo, la alcaldesa (E) Silvana Gallo Marino le hizo entrega al nuevo alcalde local designado Pedro Acosta, dicho informe para su conocimiento y fines pertinentes.  </t>
  </si>
  <si>
    <t>Construir y presentar el informe sobre el cumplimiento del plan de desarrollo local al cierre del periodo del alcalde de la localidad</t>
  </si>
  <si>
    <t xml:space="preserve"> Informe sobre el cumplimiento del plan de desarrollo local</t>
  </si>
  <si>
    <t>Es conveniente continuar con la documentación y registro de lecciones aprendidas para fortalecer el aprendizaje organizacional y la política de gestión del conocimiento en la entidad</t>
  </si>
  <si>
    <t xml:space="preserve">Falta de continuidad en la documentación  y registro  de lecciones aprendidas </t>
  </si>
  <si>
    <t>Realizar reunión para definir la metodología a utilizarse durante la revisión de los procesos de la alcaldía local</t>
  </si>
  <si>
    <t xml:space="preserve">Alcalde Local de Riomar y Todos los funcionarios de la alcaldía local que tengan asiganado procesos </t>
  </si>
  <si>
    <t xml:space="preserve">En reunión No 004 del COMITÉ TÉCNICO DE CONTROL INTERNO DE LA ALCALDIA LOCAL DE RIOMAR, de manera presencial  y a la que asistieron los funcionarios de la ALR, el 8 y 10 de julio de 2024, se determino  el responsable del registro de la leción aprendida de la ALR para la vigencia 2024, tal como se evidencia en el Acta Nº 004 del CTCI  en el punto de seguimiento al PMG recomendación # 5. Es dable indicar que la lección aprendida fue registrada con exito el 5 de septiembre de 2024, tal como evidencia en en el debido soporte.  </t>
  </si>
  <si>
    <t xml:space="preserve">Javier Camargo - 
Técnico Operativo </t>
  </si>
  <si>
    <t>ALCALDIA LOCAL RIOMAR</t>
  </si>
  <si>
    <t>Silvana Gallo</t>
  </si>
  <si>
    <t>DEPENDENCIA Y PROCESO: ALCALDIA LOCAL SUR OCCIDENTE</t>
  </si>
  <si>
    <t>Alcaldesa local  y Todos los funcionarios de la alcaldía local que tengan asignado el manejo de los comités obligatorios</t>
  </si>
  <si>
    <t>Acta de reunión de alcaldías locales 07/03/2024
Acta de reunión de alcaldías locales 17/05/2024</t>
  </si>
  <si>
    <t>Se evidencian soportes que dan cumplimiento a la meta planteada</t>
  </si>
  <si>
    <t>José Luis Ruiz C. 
Profesional Universitario</t>
  </si>
  <si>
    <t>Matriz actualizada.</t>
  </si>
  <si>
    <t>Actas de las sesiones de los consejos y comites.</t>
  </si>
  <si>
    <t>Solo se observan soportes de algunas actas, obteniendo solo la mitad del cumplimiento para este item</t>
  </si>
  <si>
    <t># Reuniones equipo de mejoramiento/Total de reuniones equipo de mejoramiento programadasx100</t>
  </si>
  <si>
    <t>Actas de equipo</t>
  </si>
  <si>
    <t xml:space="preserve">el dia 21/03/2024 La agente de cambio socializa estructura definida por la secretaría de planeación para el diligenciamiento de los avances en Miplan ¿Qué se hizo?, ¿Cómo se hizo? ¿Quién lo hizo? ¿Cuándo lo hizo?. Lo anterior puede ser constatado en acta de equipo de mejoramiento de la fecha mencionada </t>
  </si>
  <si>
    <t>No soportan evidencias que demuestren gestión ni cumplimiento de la meta</t>
  </si>
  <si>
    <t>Reportes realizados</t>
  </si>
  <si>
    <t>Liseth Peñaloza
Enlace sigob</t>
  </si>
  <si>
    <t xml:space="preserve">El dia 21/03/2024 se realizo revisión de la TRD y del cuadro de clasificación documental de la oficina de participación ciudadana de la alcaldía distrital e identificamos la aplicación del mismo a  nuestra dependencia. Se inicia la construcción de una propuesta de tablas de retención documental. Lo anterior puede ser constatado en acta de equipo de mejoramiento de la fecha mencionada </t>
  </si>
  <si>
    <t>Remisión de propuesta a gestión documental.</t>
  </si>
  <si>
    <t>1. Desconocimiento de la obligatoriedad en la presentación del informe sobre el cumplimiento del plan de desarrollo local al cierre del periodo. 
2. Deficiencias en el seguimiento a los indicadores de cumplimiento del plan de desarrollo local</t>
  </si>
  <si>
    <t xml:space="preserve">El dia 21/03/2024  definimos que la estructura informe  sobre el cumplimiento del plan de desarrollo local seria basado en los informes de gestión de los últimos cuatro  años, avances de planes de acción y una revisión del plan de desarrollo.Se estableció fecha para presentación de informe preliminar a la alcaldesa el día 19/04/2024.   Lo anterior puede ser constatado en acta de equipo de mejoramiento de la fecha mencionada </t>
  </si>
  <si>
    <t>Informe publicado</t>
  </si>
  <si>
    <t>ALCALDIA LOCAL SUROCCIDENTE</t>
  </si>
  <si>
    <t>Manuel Garcia</t>
  </si>
  <si>
    <r>
      <t xml:space="preserve">                                                                     </t>
    </r>
    <r>
      <rPr>
        <b/>
        <sz val="22"/>
        <rFont val="Arial"/>
        <family val="2"/>
      </rPr>
      <t xml:space="preserve"> PLAN DE MEJORAMIENTO A LA GESTIÓN </t>
    </r>
    <r>
      <rPr>
        <b/>
        <sz val="14"/>
        <rFont val="Arial"/>
        <family val="2"/>
      </rPr>
      <t xml:space="preserve">                                                                                                                                                                                                                                                           Codigo:EC-EC-F-011</t>
    </r>
  </si>
  <si>
    <t>PERIODO/VIGENCIA: 1 ENERO AL 31 DICIEMBRE 2024</t>
  </si>
  <si>
    <t>DEPENDENCIA Y PROCESO: GERENCIA DE CONTROL INTERNO DE GESTIÓN - EVALUACIÓN INDEPENDIENTE</t>
  </si>
  <si>
    <t>1. Gestionar el cierre de las acciones de mejoramiento que dan respuesta a las observaciones y/o hallazgos que debían ser cerradas en la vigencia 2022 producto de auditorias internas de gestión.</t>
  </si>
  <si>
    <r>
      <t xml:space="preserve">Método:  </t>
    </r>
    <r>
      <rPr>
        <sz val="11"/>
        <rFont val="Arial"/>
        <family val="2"/>
      </rPr>
      <t>El procedimiento documentado para el tratamiento de las no conformidades y oportunidades de mejora se encuentra desactualizado.</t>
    </r>
    <r>
      <rPr>
        <b/>
        <sz val="11"/>
        <rFont val="Arial"/>
        <family val="2"/>
      </rPr>
      <t xml:space="preserve"> 
Maquina y equipo</t>
    </r>
    <r>
      <rPr>
        <sz val="11"/>
        <rFont val="Arial"/>
        <family val="2"/>
      </rPr>
      <t xml:space="preserve">:  La herramienta isolución no envía las alertas de las fechas para seguimiento y cierre  
</t>
    </r>
    <r>
      <rPr>
        <b/>
        <sz val="11"/>
        <rFont val="Arial"/>
        <family val="2"/>
      </rPr>
      <t>Medición e inspección:</t>
    </r>
    <r>
      <rPr>
        <sz val="11"/>
        <rFont val="Arial"/>
        <family val="2"/>
      </rPr>
      <t xml:space="preserve">  Indicador de cumplimiento no está alineado con el manejo actual de las no conformidades y oportunidades de mejora cargadas en el aplicativo ISOLUCION.  
</t>
    </r>
    <r>
      <rPr>
        <b/>
        <sz val="11"/>
        <rFont val="Arial"/>
        <family val="2"/>
      </rPr>
      <t>Mano de obra</t>
    </r>
    <r>
      <rPr>
        <sz val="11"/>
        <rFont val="Arial"/>
        <family val="2"/>
      </rPr>
      <t>:  falta compromiso de las áreas para el cierre de las acciones y compromiso de los auditores para el seguimiento oportuno</t>
    </r>
  </si>
  <si>
    <t>1. Identificar aquellas no conformidades,, hallazgos y oportunidades de mejora que aun se encuentren abiertas en el aplicativo ISOLUCION, como resultado de las auditorias de gestion realizadas por la dependencia.</t>
  </si>
  <si>
    <t>Luis Fernando Consuegra, Consultor Externo</t>
  </si>
  <si>
    <t>100% de hallazgos, no conformidades y oportundiades de mejora identificados y listados.</t>
  </si>
  <si>
    <t>Listado descargado desde el aplicativo con la descripcion del hallazgo/no conformidad/oportunidad de mejora, responsable, proceso y fecha.</t>
  </si>
  <si>
    <t>Total de acciones retrasadas/total de acciones identificadas X 100</t>
  </si>
  <si>
    <t>Se procedió a descargar del aplicativo ISOLUCION el listado de hallazgos por cada una de las dependencia de la entidad, procedimiento a remitirlo para su respectiva gestión.</t>
  </si>
  <si>
    <t>Se evidencia descargue de listados de hallazgos y remisión a las áreas</t>
  </si>
  <si>
    <t>2. Revisar y depurar las acciones correctivas, oportunidades de mejora que se encuentren aún abiertas como resultado de auditorías de gestión.</t>
  </si>
  <si>
    <t xml:space="preserve">Todo el equipo auditor </t>
  </si>
  <si>
    <t>100% de las No conformidades y oportunidades de mejora depuradas y cerradas.</t>
  </si>
  <si>
    <t>Listado actualizado de no conformidades y oportunidades de mejora actualizado y confiable de acuerdo a la realidad de los procesos en la entidad.</t>
  </si>
  <si>
    <t># de no conformidades depuradas / Total de no conformidades documentadas.</t>
  </si>
  <si>
    <t>En el marco de las auditorias internas se procedió a generar el reporte del estado de las no conformidades y oportunidades de mejora que se encontraban abiertas y por gestionar para proceder con su actualización en cada uno de los procesos de las dependencias, se efectuó seguimiento por parte de los auditores.  Las dependencias no han realizado la totalidad de las acciones para lograr el cierre.</t>
  </si>
  <si>
    <t>Se observa gestión por parte de los auditores de control interno, sin embargo no se ha logrado el objetivo del cierre de las acciones</t>
  </si>
  <si>
    <t>3. Revisar y ajustar el indicador actual para la medición del cierre eficaz de las no conformidades y oportunidades de mejora, formulándolo en relación a las efectividad y oportunidad de cierre en las fechas establecidas en el aplicativo ISOLUCION.</t>
  </si>
  <si>
    <t>Martin Molina, Prof. Universitario - Iván Ojito, Prof. Especializado</t>
  </si>
  <si>
    <t>Actualizar y medir el indicador formulado para la gestión efectiva de las no conformidades y oportunidades de mejora en la entidad.</t>
  </si>
  <si>
    <t>Indicador actualizado, ajustado en el aplicativo ISOLUCION y divulgado con el equipo de trabajo de la GCIG.</t>
  </si>
  <si>
    <t>Un indicador ajustado, cargado y medido en el aplicativo ISOLUCION.</t>
  </si>
  <si>
    <t>Se viene realizando la medición, registro y análisis del indicador en el aplicativo ISOLUCION, cumpliendo con la meta establecida para la presente vigencia y realizando el seguimiento respectivo.</t>
  </si>
  <si>
    <t>Se evidencia seguimiento a indicador definido, sin embargo no se evidencia análisis e implementación de nuevas acciones.</t>
  </si>
  <si>
    <t>4. Generar, descargar y enviar reportes periódicos del estado de las no conformidades, hallazgos y oportunidades de mejora en el aplicativo resaltando las fechas de vencimiento próximo y procesos involucrados.</t>
  </si>
  <si>
    <t>Contar con los informes del estado de no conformidades para tomar las acciones pertinentes.</t>
  </si>
  <si>
    <t>Gestionar y cerrar las no conformidades, hallazgos y oportunidades de mejora que se encuentren abiertas en el aplicativo con fecha de cierre de vigencias anteriores.</t>
  </si>
  <si>
    <t># de reportes generados / Total de reportes programados</t>
  </si>
  <si>
    <t>Se generó un reporte con el listado de las no conformidades, hallazgos y oportunidades de mejora que a la fecha se encontraban abiertas para gestionarlas por parte de los procesos responsables.</t>
  </si>
  <si>
    <t>Se observa gestión por parte de los auditores de control interno, sin embargo no se ha logrado el objetivo del cierre de las acciones.  Se recomienda definir nuevas acciones para fomento de autocontrol en las dependencias y lograr el cumplimiento los planes de mejoramiento de las áreas para el cierre de los mismos</t>
  </si>
  <si>
    <t>2. Continuar con la documentación y registro de lecciones aprendidas para fortalecer el aprendizaje organizacional y la política de gestión del conocimiento en la entidad</t>
  </si>
  <si>
    <r>
      <rPr>
        <b/>
        <sz val="11"/>
        <rFont val="Arial"/>
        <family val="2"/>
      </rPr>
      <t xml:space="preserve">Método: </t>
    </r>
    <r>
      <rPr>
        <sz val="11"/>
        <rFont val="Arial"/>
        <family val="2"/>
      </rPr>
      <t xml:space="preserve"> No se ha designado de manera oficial en la GCIG el responsable por la identificación y registro de las lecciones aprendidos para la vigencia 2023. 
</t>
    </r>
    <r>
      <rPr>
        <b/>
        <sz val="11"/>
        <rFont val="Arial"/>
        <family val="2"/>
      </rPr>
      <t xml:space="preserve">Medición e inspección: </t>
    </r>
    <r>
      <rPr>
        <sz val="11"/>
        <rFont val="Arial"/>
        <family val="2"/>
      </rPr>
      <t xml:space="preserve">No se realizad la medición del registro de la lección aprendida en el proceso  
</t>
    </r>
    <r>
      <rPr>
        <b/>
        <sz val="11"/>
        <rFont val="Arial"/>
        <family val="2"/>
      </rPr>
      <t>Mano de obra:</t>
    </r>
    <r>
      <rPr>
        <sz val="11"/>
        <rFont val="Arial"/>
        <family val="2"/>
      </rPr>
      <t xml:space="preserve">  Se desconoce la metodología y registro de las lecciones aprendidas por algunos miembros del equipo de trabajo.</t>
    </r>
  </si>
  <si>
    <t>1. Designar el funcionario de la GCIG responsable por el registro de la lección aprendida para la vigencia 2023.</t>
  </si>
  <si>
    <t>Belka Gutiérrez, Gerente Control Interno de Gestión</t>
  </si>
  <si>
    <t>Designar el/los responsables por la documentación de la lección aprendida de la GCIG.</t>
  </si>
  <si>
    <t>Funcionario designado mediante acta de reunión, correo electrónico, oficio sigob.</t>
  </si>
  <si>
    <t>(1) Funcionarios notificados y designados (Edwin Porras)</t>
  </si>
  <si>
    <t>El Técnico Operativo Edwin Porras fue designado y notificado como responsable de la documentación y registro de las lección aprendida para la vigencia 2024.</t>
  </si>
  <si>
    <t>Se evidencia formulación y publicación de lección aprendida</t>
  </si>
  <si>
    <t>2. Identificar la leccion aprandida a documentar para la vigencia correspondiente teniendo en cuenta las actividades de la dependencia.</t>
  </si>
  <si>
    <t>Equipo Auditor</t>
  </si>
  <si>
    <t>Identificar la leccion aprendida para la vigencia 2024</t>
  </si>
  <si>
    <t>Una leccion aprendida identificada por la dependencia para su derarrollo en los formatos establecidos.</t>
  </si>
  <si>
    <t>1 leccion aprendida identificada</t>
  </si>
  <si>
    <t xml:space="preserve">Se identificó la lección aprendida a trabajar por parte de la Gerencia de Control Interno de Gestión </t>
  </si>
  <si>
    <t xml:space="preserve">3.  Documentar y registrar lecciones aprendidas dentro del proceso de evaluación independiente </t>
  </si>
  <si>
    <t>Edwin Porras
Tecnico Operativo</t>
  </si>
  <si>
    <t>Una (1) lección aprendida documentada en el 2024</t>
  </si>
  <si>
    <t>Lección aprendida documentada en los instrumentos dispuestos</t>
  </si>
  <si>
    <t>(No. De lecciones aprendidas GCIG documentas /Total de lecciones planificadas)*100</t>
  </si>
  <si>
    <t>Se identificó la lección aprendida: Importancia de la inducción específica para la integración y desempeño efectivo de nuevos funcionarios</t>
  </si>
  <si>
    <t>3. Continuar haciendo acompañamiento para que se implemente en los diferentes procesos de la entidad la cultura del autocontrol y la gestión del Riesgo de manera mas efectiva.</t>
  </si>
  <si>
    <r>
      <rPr>
        <b/>
        <sz val="11"/>
        <rFont val="Arial"/>
        <family val="2"/>
      </rPr>
      <t>Método:</t>
    </r>
    <r>
      <rPr>
        <sz val="11"/>
        <rFont val="Arial"/>
        <family val="2"/>
      </rPr>
      <t xml:space="preserve">  N/A 
</t>
    </r>
    <r>
      <rPr>
        <b/>
        <sz val="11"/>
        <rFont val="Arial"/>
        <family val="2"/>
      </rPr>
      <t>Maquina y equipo:</t>
    </r>
    <r>
      <rPr>
        <sz val="11"/>
        <rFont val="Arial"/>
        <family val="2"/>
      </rPr>
      <t xml:space="preserve">  Debilidades en el conocimiento y manejo del aplicativo ISOLUCION, modulo de gestion de riesgos 
</t>
    </r>
    <r>
      <rPr>
        <b/>
        <sz val="11"/>
        <rFont val="Arial"/>
        <family val="2"/>
      </rPr>
      <t xml:space="preserve">Medición e inspección: </t>
    </r>
    <r>
      <rPr>
        <sz val="11"/>
        <rFont val="Arial"/>
        <family val="2"/>
      </rPr>
      <t xml:space="preserve">El responsable del registro y seguimiento del aplicativo no reporta el no cargue de evidencias en los respectivos seguimientos.  
</t>
    </r>
    <r>
      <rPr>
        <b/>
        <sz val="11"/>
        <rFont val="Arial"/>
        <family val="2"/>
      </rPr>
      <t>Mano de obra:</t>
    </r>
    <r>
      <rPr>
        <sz val="11"/>
        <rFont val="Arial"/>
        <family val="2"/>
      </rPr>
      <t xml:space="preserve"> Cambios en la planta de personal, especificamente en los responsables de la gestion de riesgos en los procesos.</t>
    </r>
  </si>
  <si>
    <t>1. Identificar el estado actual de la gestion de riesgos de la entidad en el aplicativo ISOLUCION.</t>
  </si>
  <si>
    <t>100% de los riesgos de los procesos revisados y analizados.</t>
  </si>
  <si>
    <t>Archivo en formato Excel con el listado de los procesos, los riesgos identificados y el estado actual (actualizado o no actualizado).</t>
  </si>
  <si>
    <t>Total de riesgos analizados / Total de riesgos identificados en la entidad X 100</t>
  </si>
  <si>
    <t>Se realizo la revisión y análisis de todos los riesgos identificados en la entidad por parte de los diferentes procesos, validando que cuenten con el respectivo archivo de Excel.</t>
  </si>
  <si>
    <t>Se evidencia revisión de riesgos de los procesos</t>
  </si>
  <si>
    <t xml:space="preserve">2. Asesorar en el cargue de los mapas de riesgos de procesos en la plataforma ISOLUCION </t>
  </si>
  <si>
    <t>Iván Ojito, Profesional Especialializado - Luis Fernando Consuegra, Consultor Externo</t>
  </si>
  <si>
    <t xml:space="preserve">Mapas de riesgos de procesos cargados en la plataforma ISOLUCION </t>
  </si>
  <si>
    <t>Mapas de riesgos de procesos</t>
  </si>
  <si>
    <t>27 Mapas de riesgos de procesos</t>
  </si>
  <si>
    <t>Se procedió a cargar los riesgos por parte de los procesos en el aplicativo ISOLUCION correspondientes a la vigencia 2024.</t>
  </si>
  <si>
    <t>Se evidencia cargue de los mapas de riesgos de los procesos en isolución</t>
  </si>
  <si>
    <t>3. Evaluar la implementación de la política de administración de riesgos adoptada en la entidad</t>
  </si>
  <si>
    <t>Iván Ojito, Profesional Especialializado</t>
  </si>
  <si>
    <t>Evaluación de la implementación de la política de administración de riesgos ejecutada</t>
  </si>
  <si>
    <t>Evaluación a la gestión de riesgos ejecutada</t>
  </si>
  <si>
    <t>1 Evaluación a la gestión de riesgos ejecutada</t>
  </si>
  <si>
    <t xml:space="preserve">Se planificó y ejecutó auditoría interna para evaluar la efectividad de la gestión de riesgos. De la evaluación se formuló seis (6) hallazgos, los cuales e comunicaron a la Secretaría Distrital de Planeación </t>
  </si>
  <si>
    <t>Se evidencia auditoria de gestión de riesgos</t>
  </si>
  <si>
    <t>4. Se recomiena implementar mecanismos que le permita al proceso de la GCIG darle cumplimiento a los tiempos de respuesta de las PQRSD</t>
  </si>
  <si>
    <r>
      <t xml:space="preserve">Método:  </t>
    </r>
    <r>
      <rPr>
        <sz val="11"/>
        <rFont val="Arial"/>
        <family val="2"/>
      </rPr>
      <t>No se tiene definida una metodología para realizar seguimiento y control de los tiempos de respuesta de las PQRSD.</t>
    </r>
    <r>
      <rPr>
        <b/>
        <sz val="11"/>
        <rFont val="Arial"/>
        <family val="2"/>
      </rPr>
      <t xml:space="preserve">
Maquina y equipo: </t>
    </r>
    <r>
      <rPr>
        <sz val="11"/>
        <rFont val="Arial"/>
        <family val="2"/>
      </rPr>
      <t>N/A</t>
    </r>
    <r>
      <rPr>
        <b/>
        <sz val="11"/>
        <rFont val="Arial"/>
        <family val="2"/>
      </rPr>
      <t xml:space="preserve">
Medición e inspección: </t>
    </r>
    <r>
      <rPr>
        <sz val="11"/>
        <rFont val="Arial"/>
        <family val="2"/>
      </rPr>
      <t xml:space="preserve">Los controles establecidos no son eficaces para el adecuado seguimiento y control a los tiempos de respuesta de las PQRSD.  </t>
    </r>
    <r>
      <rPr>
        <b/>
        <sz val="11"/>
        <rFont val="Arial"/>
        <family val="2"/>
      </rPr>
      <t xml:space="preserve">
Mano de obra: </t>
    </r>
    <r>
      <rPr>
        <sz val="11"/>
        <rFont val="Arial"/>
        <family val="2"/>
      </rPr>
      <t>No se cuenta con el compromiso por parte de los responsables para cumplir con los tiempos de las PQRSD.</t>
    </r>
  </si>
  <si>
    <t>1. Realizar acompañamientos y asesorias en el manejo de la herramienta SIGOB</t>
  </si>
  <si>
    <t>Maria Angelica Gonzalez, Tecnico Operativo</t>
  </si>
  <si>
    <t xml:space="preserve">100% en los tiempos de respuestas de las PQRSD </t>
  </si>
  <si>
    <t xml:space="preserve">Archivo PDF </t>
  </si>
  <si>
    <t>12 Reportes de PQRSD emitidos por la Oficina de Atención al Ciudadano</t>
  </si>
  <si>
    <t>Mensualmente se ha venido realizando el envio oportuno de la gestión de las PQRSD por parte de la dependencia notificando a los profesionales encargados de su gestión para dar cumplimento a los tiempos establecidos por la Ley.</t>
  </si>
  <si>
    <t>Se evidencia seguimiento a pqrsd de la dependencia</t>
  </si>
  <si>
    <t>2. Reportar semanalmente el estado de las PQRSD asignadas a cada funcionario y verificar cumplimiento de las mismas</t>
  </si>
  <si>
    <t>Se ha realizado la gestión con el equipo de trabajo para avanzar en el cumplimiento del 100% del porcentaje de cumplimiento alcanzando al mes de diciembre un 72,73% de cumplimiento.</t>
  </si>
  <si>
    <t>El grado de cumplimiento de pqrsd de la dependencia fue inferior a lo planificado.  Se recomienda impulsar el cumplimiento de la totalidad de pqrsd</t>
  </si>
  <si>
    <t>GERENCIA DE CONTROL INTERNO DE GESTIÓN</t>
  </si>
  <si>
    <t>BELKA GUTIERREZ ARRIETA</t>
  </si>
  <si>
    <t>XENIA MORELOS</t>
  </si>
  <si>
    <t>.</t>
  </si>
  <si>
    <t>PERIODO/VIGENCIA:  2024 (ENERO 2024 - DICIEMBRE DE 2024)</t>
  </si>
  <si>
    <t xml:space="preserve">DEPENDENCIA Y PROCESO:  GERENCIA DE CIUDAD / DIRECCIONAMIENTO ESTRATEGICO </t>
  </si>
  <si>
    <r>
      <t xml:space="preserve"> Realizar análisis de las desviaciones en el cumplimiento de las metas del PD 2020-2023 e implementar acciones conjuntas con el proceso de gestión financiera y las áreas
involucradas con el fin de evitar que se vuelva a presentar esta situación con el nuevo PD 2024-2027.                                                                                                                                                                                               </t>
    </r>
    <r>
      <rPr>
        <b/>
        <sz val="12"/>
        <rFont val="Arial"/>
        <family val="2"/>
      </rPr>
      <t>PROBLEMA</t>
    </r>
    <r>
      <rPr>
        <sz val="12"/>
        <rFont val="Arial"/>
        <family val="2"/>
      </rPr>
      <t xml:space="preserve"> :  No se cumplio con algunas de las metas establecidas  en el Plan de desarrollo </t>
    </r>
  </si>
  <si>
    <t>Falto rigurosidad al momento de formular el alcance de los proyectos, teniendo en cuenta que para el cumplimiento se requeria de la  participacion de otras dependencias y/o  otros actores</t>
  </si>
  <si>
    <t xml:space="preserve">Definir las metas de los proyectos teniendo en cuenta todas las variables que puedan afectar la ejecucion de los mismos, y encontrar productos intermedios que puedan dar cuenta del avance del mismo </t>
  </si>
  <si>
    <t xml:space="preserve">Nombre: formulador de proyectos de la dependencia 
</t>
  </si>
  <si>
    <t>Registro y aprobación del 100% de los proyectos a desarrollar en la vigencia 2025 en el Banco de Proyectos</t>
  </si>
  <si>
    <t xml:space="preserve">Proyectos formulados con productos intermedios o con mas de un producto de acuerdo a la metodologia MGA </t>
  </si>
  <si>
    <t xml:space="preserve">proyectos formulados / total de proyectos </t>
  </si>
  <si>
    <r>
      <t xml:space="preserve">Para este II  semestre por parte de la dependencia se ejecutaron las siguientes actividades tendientes a dar cumplimiento a esta acción:                                                                                                                      1. Una vez aprobado el Plan de Desarrollo 2024-2027 se formularon aquellos proyectos del PDD que tenían  meta para el 2024 , asi como  aquellos que venian de la vigencia pasada se actualizaron teniendo en cuenta  los lineamiento de planeacion en cuanto a que los indicadores  tuvieran productos intermedios que pudieran dar cuenta del avance de los proyectos de la dependencia, por lo que los indicadores propuestos son medibles, verificables y homologados con el  catalogo de productos del DNP; como resultado de este ejercicio se formularon en este II semestre :                                                                                                                     </t>
    </r>
    <r>
      <rPr>
        <b/>
        <sz val="12"/>
        <rFont val="Arial"/>
        <family val="2"/>
      </rPr>
      <t>BPIN 2024080010176</t>
    </r>
    <r>
      <rPr>
        <sz val="12"/>
        <rFont val="Arial"/>
        <family val="2"/>
      </rPr>
      <t xml:space="preserve"> Administración operación y mantenimiento del sistema de alumbrado público de Barranquilla.                                                                                                                                                                                                                                                                                                                                      </t>
    </r>
    <r>
      <rPr>
        <b/>
        <sz val="12"/>
        <rFont val="Arial"/>
        <family val="2"/>
      </rPr>
      <t>BPIN 2024080010183</t>
    </r>
    <r>
      <rPr>
        <sz val="12"/>
        <rFont val="Arial"/>
        <family val="2"/>
      </rPr>
      <t xml:space="preserve"> Normalización de redes electricas en el Distrito de Barranquilla,       </t>
    </r>
    <r>
      <rPr>
        <b/>
        <sz val="12"/>
        <rFont val="Arial"/>
        <family val="2"/>
      </rPr>
      <t>BPIN 2024080010172</t>
    </r>
    <r>
      <rPr>
        <sz val="12"/>
        <rFont val="Arial"/>
        <family val="2"/>
      </rPr>
      <t xml:space="preserve"> Generacion de energia solar del distrito                                                   </t>
    </r>
    <r>
      <rPr>
        <b/>
        <sz val="12"/>
        <rFont val="Arial"/>
        <family val="2"/>
      </rPr>
      <t>BPIN 2024080010078</t>
    </r>
    <r>
      <rPr>
        <sz val="12"/>
        <rFont val="Arial"/>
        <family val="2"/>
      </rPr>
      <t xml:space="preserve"> Implementación de soluciones energeticas sostenibles a hogares                               Adicional se formularon dentro de la tipología : A - PIIP - Bienes y Servicios los proyectos: Plan Maestro de Acueducto y Alcantarillado y Apoyo a la eficiencia energética en edificaciones distritales Barranquilla los cuales fueron presentados a la entidad para su viabilidad y atendiendo los lineamientos de la circular 008 de diciembre de 2024 expedida por DNP, Los demas proyectos del PDT de la dependencia se encuentran debidamente formulados y viabilizados  en el Banco de Proyectos.                                                                                                                                                                                                                                                        .                                                                                                                                                                                                      Todo en concordancia con el Estatuto Organico de presupuesto  (Decreto 111 de 1996),los cuales se pueden verificar en el  Banco de Proyectos.                                                                                                                                                                                                                                                                                                                    </t>
    </r>
  </si>
  <si>
    <t>La evidencia presentada por la gerencia corresponde al porcentaje de cumplimiento que registran. Las evidencias se encuentran en la carpeta de evidencia &gt; PMG</t>
  </si>
  <si>
    <r>
      <t xml:space="preserve">Fortalecer las estrategias y acciones al interior de su dependencia para lograr el cumplimiento en oportunidad y calidad de respuesta del 100% de los pqrsd a cargo.                                                  </t>
    </r>
    <r>
      <rPr>
        <b/>
        <sz val="12"/>
        <rFont val="Arial"/>
        <family val="2"/>
      </rPr>
      <t>PROBLEMA</t>
    </r>
    <r>
      <rPr>
        <sz val="12"/>
        <rFont val="Arial"/>
        <family val="2"/>
      </rPr>
      <t xml:space="preserve"> : El manejo del SIGOB esta bajo la responsabilidad de una sola persona </t>
    </r>
  </si>
  <si>
    <t>No es una no conformidad ni debilidad sino una recomendación</t>
  </si>
  <si>
    <t>Solicitar usuario a los abogados de la dependencia asi como capacitacion en el manejo de la herramienta</t>
  </si>
  <si>
    <t xml:space="preserve">Nombre: Paola Zapata
Profesional especializado 222-07 </t>
  </si>
  <si>
    <t xml:space="preserve">Solicitud de usuario y capacitacion en la herramienta SIGOB a Gestion documental </t>
  </si>
  <si>
    <t xml:space="preserve">correo electronico solicitando usuario y capacitacion a gestion documental </t>
  </si>
  <si>
    <t>correo electronico enviado/1</t>
  </si>
  <si>
    <t xml:space="preserve">Para este II semestre se solicitó  cambio de enlace sigob para la dependencia el cual estaba concentrado en una sola persona que tenia bajo su responsabilidad el usuario de la Oficina de servcios públicos ,Gerencia de Ciudad , por lo que se solicitó  un usuario y contraseña para el manejo del sigob de gerencia de ciudad para la funcionaria Rosa Aleman, el cual fue asignado y fue capacitada el  18 de DICIEMBRE -2024 , por gestión documental.                                                                                                                                                                                                                                                                                                                     Con esa nueva asignación la dependencia cuenta con un enlace para la la oficina de servicios publicos OFISERPU y un enlace para el despacho RALEMAN </t>
  </si>
  <si>
    <t>Se evidenció la capacitación que la funcionaria recibió por parte de gestión documental. 
https://mbarranquilla-my.sharepoint.com/:b:/g/personal/doviedo_barranquilla_gov_co/EfZYS9mdhxBCjIjVH9uSPbEBKPfTd3_yOMJvr39z3fktvA?e=wJ9c3v</t>
  </si>
  <si>
    <t xml:space="preserve">Implementar acciones que permitan atender los lineamientos del manual de contratación frente a la supervisión de los contratos de tal manera que se eviten los hallazgos reiterativos los entes de control sobre el tema.                                                                                                                                                                                                                                                                                                                                                                                                        </t>
  </si>
  <si>
    <t xml:space="preserve">solicitar capacitacion y entrenamiento a gerencia de control interno para los  delegados de la dependencia para el manejo de la plataforma SIA OBSERVA </t>
  </si>
  <si>
    <t xml:space="preserve">Nombre: CINDY TATIS , JOSE AVILA                                                                                                                                                                                                                                                                                                                              CARGO : Asesora de Despacho                                                                                                                                                                                                                                                                                                  Nombre ; Paola Zapata                                                                                                                                                                                                                                                                                                                                           Cargo :  profesional especializado 222-07 Oficina servicios públicos 
</t>
  </si>
  <si>
    <t>2 capacitaciones SIA OBSERVA</t>
  </si>
  <si>
    <t xml:space="preserve">* Planillas de asistencia                                                                                                                                                                                                                                                                                                                                                 *fotos </t>
  </si>
  <si>
    <t xml:space="preserve">Capacitaciones efectuadas / capacitaciones programadas </t>
  </si>
  <si>
    <t xml:space="preserve">Esta recomendación se cumplió en el  I semestre de acuerdo a los resultados de  la auditoría  correspondiente al I semestre  a la dependencia;  En lo corrido del año se ha avanzado en el cargue de la información contractual de la dependencia año 2024                      </t>
  </si>
  <si>
    <t>Se constató que haya sido acogida en el primer semestre. El auditor en el seguimiento realizado en el mes de agosto lo registró.</t>
  </si>
  <si>
    <r>
      <t xml:space="preserve">Impulsar el cumplimiento del Plan de Mejoramiento archivístico y la incorporación de avances en el aplicativo Isolución.                                                                                                                                         </t>
    </r>
    <r>
      <rPr>
        <b/>
        <sz val="12"/>
        <rFont val="Arial"/>
        <family val="2"/>
      </rPr>
      <t xml:space="preserve">PROBLEMA  </t>
    </r>
    <r>
      <rPr>
        <sz val="12"/>
        <rFont val="Arial"/>
        <family val="2"/>
      </rPr>
      <t xml:space="preserve">:  El no cargue del plan de mejoramiento en ISOLUCION </t>
    </r>
  </si>
  <si>
    <t>El plan de mejoramiento se efectuo pero no se cargo a ISOLUCION , lo que no permitio el registro de los avances de dicho plan</t>
  </si>
  <si>
    <t xml:space="preserve">realizar los ajustes requeridos y cargar en la plataforma SOLUCION el Plan de Mejoramiento archivístico, asi como los respectivos avances del mismo  </t>
  </si>
  <si>
    <t xml:space="preserve">cargue del plan y registro de avances en  la plataforma isolucion </t>
  </si>
  <si>
    <t xml:space="preserve">plan de mejoramiento archivistivo  actualizado en ISOLUCION </t>
  </si>
  <si>
    <t xml:space="preserve"> Plan de mejoramiento actualizado /1</t>
  </si>
  <si>
    <t xml:space="preserve">Para este II semestre se registro en ISOLUCION el avance correspondiente de la actividad acordada en el marco de la visita de seguimiento de gestión documental la cual  consiste en la actualización y cargue FUID 2023 de la dependencia , el cual puede ser corroborado en ISOLUCION.                 </t>
  </si>
  <si>
    <t>No se cuenta con ISOLUCION al momento de la verificación de ésta actividad. Queda pendiente realizar verificación una vez la plataforma ISOLUCION se encuentre funcionando.</t>
  </si>
  <si>
    <r>
      <t xml:space="preserve">Importante describir el avance de las actividades en el aplicativo Miplan de acuerdo con la siguiente estructura de preguntas, sin importar el orden en que se diligencie: ¿Qué se hizo?, ¿Cómo se hizo?, ¿Quién lo hizo?, ¿Cuándo lo hizo?, ¿Qué soporta la ejecución de la actividad? y registrar evidencias en el aplicativo MIPLAN.                                                                          </t>
    </r>
    <r>
      <rPr>
        <b/>
        <sz val="12"/>
        <rFont val="Arial"/>
        <family val="2"/>
      </rPr>
      <t xml:space="preserve">PROBLEMA </t>
    </r>
    <r>
      <rPr>
        <sz val="12"/>
        <rFont val="Arial"/>
        <family val="2"/>
      </rPr>
      <t xml:space="preserve">: No se reporta los avances en MI PLAN teniendo en cuenta las indicaciones de Planeacion  </t>
    </r>
  </si>
  <si>
    <t xml:space="preserve">No se registra de forma  detallada las actividades asociadas a los proyectos de la dependencia en el aplicativo MI PLAN, de acuerdo a las indicaciones de Planeación </t>
  </si>
  <si>
    <t xml:space="preserve">Realizar seguimiento trimestral al cumplimiento del plan de acción en el aplicativo MIPLAN, de acuerdo a la Circular 001 SDP, respecto a la calidad y oportunidad de los reportes de seguimiento </t>
  </si>
  <si>
    <t>4 seguimientos al plan de acción a traves de MIPLAN</t>
  </si>
  <si>
    <t>Registro de Seguimiento trimestral del plan de acción  en MIPLAN</t>
  </si>
  <si>
    <t>No. de seguimientos al plan de acción/4</t>
  </si>
  <si>
    <t>Par este II semestre se trabajó en el registro de los avances para el III y IV semestre del Plan de Acción de  la dependencia en  la plataforma MI PLAN la cual fue habilitada para el registro ; para el IV trimestre la fecha límite para el cargue es el 15 de enero de 2025 ; Las evidencias reposan en la plataforma.</t>
  </si>
  <si>
    <t>En revisión de la plataforma MIPLAN se evidenció que la gerencia cumplió con el cargue de toda la información.</t>
  </si>
  <si>
    <r>
      <t xml:space="preserve">Impulsar la realización del curso de integridad por parte de sus funcionarios de su dependencia.                                                                                                                                                                               </t>
    </r>
    <r>
      <rPr>
        <b/>
        <sz val="12"/>
        <rFont val="Arial"/>
        <family val="2"/>
      </rPr>
      <t>PROBLEMA: Bajo numero de colaboradores de la dependencia  con el curso de integridad realizado.</t>
    </r>
  </si>
  <si>
    <t xml:space="preserve">Promover acciones de socializacion para que  los colaboradores  realicen  el curso de de integridad de la funcion publica </t>
  </si>
  <si>
    <t xml:space="preserve">4 correos electronicos </t>
  </si>
  <si>
    <t xml:space="preserve">correos electronicos solicitando la realizacion del curso </t>
  </si>
  <si>
    <t>Numero de correos enviados / Numero de correos propuestos *100</t>
  </si>
  <si>
    <t>para este II semestre se avanzó en la solicitud de realización del curso de integridad mediante correo, chat a los colaboradores de la dependencia  resaltando la importancia de realizarlo, esta socializacion dio como resultado que 10 personas lo hayan realizado, asi mismo se participó en las actividades éticas y de integridad  promovidas por el  gestor  de  integridad de la dependencia, así como la asistencia a las reuniones de los promotores éticos de la Alcladía Distrital de Barranquilla.</t>
  </si>
  <si>
    <t>De acuerdo a las evidencias aportadas, se logró evidenciar que las personas participaron en las capacitaciones de integridad. 
https://mbarranquilla-my.sharepoint.com/:b:/g/personal/doviedo_barranquilla_gov_co/EZIDOmVlVh9OiMekV_EgyYYBw5KsbbPA6bKn9wbiJJ6pTA?e=QduAj6</t>
  </si>
  <si>
    <r>
      <t xml:space="preserve">Es conveniente revisar y documentar los procedimientos de su dependencia incorporando los puntos de control acorde con la metodología establecida en la guía de riesgos de la entidad para el diseño de controles.                                                                                                                                                                                                                                                                                                                              </t>
    </r>
    <r>
      <rPr>
        <b/>
        <sz val="12"/>
        <rFont val="Arial"/>
        <family val="2"/>
      </rPr>
      <t xml:space="preserve">PROBLEMA </t>
    </r>
    <r>
      <rPr>
        <sz val="12"/>
        <rFont val="Arial"/>
        <family val="2"/>
      </rPr>
      <t xml:space="preserve">:  La dependencia carece de procedimientos que incorporen puntos de control  acorde a la metodologia establecida en la guía de riesgos de la entidad </t>
    </r>
  </si>
  <si>
    <t>Documentar aquellas gestiones hacia la ciudadania que pudieran enmarcarse en procedimientos, incorporando puntos de control acorde con la metodologia en la guia de riesgos de la entidad para el diseño de controles.</t>
  </si>
  <si>
    <t xml:space="preserve">1 procedimiento diseñado  </t>
  </si>
  <si>
    <t xml:space="preserve">1 procedimiento diseñado y aprobado para la dependencia </t>
  </si>
  <si>
    <t>procedimiento elaborado y aprobado /1</t>
  </si>
  <si>
    <t xml:space="preserve">Atendiendo las recomendaciones de control interno para este II semestre se avanzo en la creacion de un procedimiento de recepcion y gestión de PQRSD gestionadas por la Oficina,  de servicios públicos, el cual fue cargado cargado en ISOLUCION y se encuentra en proceso de aprobacion por parte de control interno de gestion, las evidencias se encuentran en ISOLUCION </t>
  </si>
  <si>
    <t>Se evidenció gestión para los avances de las recomendaciones dadas por la Gerencia de Control Interno de Gestión.</t>
  </si>
  <si>
    <t xml:space="preserve">GERENCIA DE CIUDAD </t>
  </si>
  <si>
    <t>Ana Maria Aljure</t>
  </si>
  <si>
    <t>DIEGO ARMANDO OVIEDO ALI - PROFESIONAL UNIVERSITARIO</t>
  </si>
  <si>
    <t>DEPENDENCIA Y PROCESO: GERENCIA DE PROYECTOS ESPECIALES</t>
  </si>
  <si>
    <t>Se recomienda revisar e implementar las recomendaciones que formula la Gerencia de Control Interno de Gestión en auditorias anteriores, ya que ayuda al proceso a minimizar</t>
  </si>
  <si>
    <t xml:space="preserve"> Cual es la causa raiz del por que no se implementan las recomendaciones?.</t>
  </si>
  <si>
    <t>Identificar las recomendaciones dadas por la GCI y socializarlas al equipo de lan Gerencia de Proyectos Especiales</t>
  </si>
  <si>
    <t>GERENCIA DE PROYECTOS ESPECIALES</t>
  </si>
  <si>
    <t>1 mesa de trabajo</t>
  </si>
  <si>
    <t>Lista de asistencia y fotografia</t>
  </si>
  <si>
    <t>No. De recomendaciones socilizadas</t>
  </si>
  <si>
    <t>Se socializó con el equipo de la Gerencia de Proyectos Especiales, la evaluación de gestion enviada por la Gerencia de Control Interno de las recomendaciones formuladas para el mejoramiento continuo</t>
  </si>
  <si>
    <t xml:space="preserve">Conclusión: Se constató socialización al equipo de la Gerencia de las recomendaciones realizadas por la GCIG
Evidencias: Mesa de socialización </t>
  </si>
  <si>
    <t>Realizar seguimiento a la implementacion de  las recomendaciones que formula la Gerencia de Control Interno de Gestión en auditorias, llevando la estructura Que, Quien, Como, Cuando se hizo?.</t>
  </si>
  <si>
    <t>Articular con la Gerencia de Control Interno de Gestión para revisar e implementar las recomendaciones formuladas</t>
  </si>
  <si>
    <t>No. de actividades</t>
  </si>
  <si>
    <t>Se envió correo electronico con la revision a la espera de la retroalimentacion.</t>
  </si>
  <si>
    <t xml:space="preserve">Conclusión: Se constató reporte a la Gerencia de Control Interno de las acciones propuestas para implementar  
Evidencias: propuesta de plan de mejoramiento enviado, correos electrónicos  </t>
  </si>
  <si>
    <t>Impulsar los canales de comunicación interna.</t>
  </si>
  <si>
    <t>1 correo electronico enviado para divulgar comunicación interna</t>
  </si>
  <si>
    <t>Correos electronicos</t>
  </si>
  <si>
    <t>No. De correos electronicos</t>
  </si>
  <si>
    <t>Se solicitó a la Gerencia de las TIC, correo insttitucional a todo el equipo de la Gerencia para estar comunicados.</t>
  </si>
  <si>
    <t xml:space="preserve">Conclusión: Se constató solicitud a la Gerencia de las TIC de habilitación del correo insttitucional a todo el equipo de la Gerencia.
Evidencias: correos electrónicos enviados   </t>
  </si>
  <si>
    <t xml:space="preserve">Claridad en el principio de autocontrol </t>
  </si>
  <si>
    <t>Identificar principio de autocontrol</t>
  </si>
  <si>
    <t>Articular asesoria para realizar la autoevaluacion del proceso de manera continua</t>
  </si>
  <si>
    <t xml:space="preserve">Se realizó reuniones de seguimientos de los eventos a realizarse, coordinado articuladamente la logistica con los involucrados sus responsibilidades </t>
  </si>
  <si>
    <t xml:space="preserve">Conclusión: Se constató reuniones de seguimiento de los eventos programados por la Gerencia
Evidencias: Lista de asistencia </t>
  </si>
  <si>
    <t>Se reitera fortalecer las competencias en los funcionarios sobre el MIPG a través del curso virtual en el link; https://www.funcionpublica.gov.co/web/eva/curso-mipg</t>
  </si>
  <si>
    <t>Desconocimiento en las competencias en los funcionarios sobre MIPG</t>
  </si>
  <si>
    <t xml:space="preserve">Conclusión: No se constató avance de la actividad planteada  </t>
  </si>
  <si>
    <t>Sensibilizar al interior de la oficina a los funcionarios sobre la importancia de la implementación del MIPG</t>
  </si>
  <si>
    <t>No. De mesas de trabajos implementacion del MIPG</t>
  </si>
  <si>
    <t>Se socializó con el equipo de la Gerencia de Proyectos Especiales, la importancia de MIPG para su uso y desarrollo del mismo</t>
  </si>
  <si>
    <t xml:space="preserve">Conclusión: Se constató socialización con el equipo de la Gerencia de Proyectos Especiales, sobre la importancia de MIPG del DAFP 
Evidencias: Lista de asistencia </t>
  </si>
  <si>
    <t xml:space="preserve">Difundir las capacitaciones sobre el tema ofrecidas por la Departamento Administrativo de la Función Pública - DAFP </t>
  </si>
  <si>
    <t>1 capacitación</t>
  </si>
  <si>
    <t>No. De capacitaciones</t>
  </si>
  <si>
    <t>Hasta la fecha no hemos tenido capacitacion de la DAFP</t>
  </si>
  <si>
    <t xml:space="preserve">Conclusión: No se evidenció que el seguimiento al Plan de Acción se realizara con la estructura: ¿Qué se hizo?,¿Cómo se hizo?,¿Quién lo hizo?, ¿Cuándo lo hizo? y ¿Qué soporta 
</t>
  </si>
  <si>
    <t xml:space="preserve">Solicitar capacitación al personal de la Secretaria de Planeación sobre MIPG . </t>
  </si>
  <si>
    <t>Articular con la Secretaria de Planeacion sobre MIPG</t>
  </si>
  <si>
    <t>Registro de capacitación y fotografia</t>
  </si>
  <si>
    <t>Numero de equipo capacitado</t>
  </si>
  <si>
    <t>Recibí capacitacion sobre MIPLAN, por parte de la Secretaria de Planeacion.</t>
  </si>
  <si>
    <t xml:space="preserve">Conclusión: Se constató asistencia a capacitacion sobre MIPLAN, por parte de la Secretaria Distrital de Planeacion.
Evidencias: Lista de asistencia </t>
  </si>
  <si>
    <t>se reitera, es necesario que los logros de la ejecución lleven como estructura de redacción ¿Qué se hizo?,¿Cómo se hizo?,¿Quién lo hizo?, ¿Cuándo lo hizo? y ¿Qué soporta</t>
  </si>
  <si>
    <t xml:space="preserve"> La metodología empleda en la elaboración del Plan de Acción en su componente administrativo es inadecuada; No se han estandarizado todas las dimenciones y sus respectivas politicas por proceso.</t>
  </si>
  <si>
    <t xml:space="preserve"> En el seguimiento al Plan de Acción redactar las actividades con la estructura: ¿Qué se hizo?,¿Cómo se hizo?,¿Quién lo hizo?, ¿Cuándo lo hizo? y ¿Qué soporta </t>
  </si>
  <si>
    <t xml:space="preserve">1 actualizacion al formato del Plan de Accion </t>
  </si>
  <si>
    <t>Formato en excel</t>
  </si>
  <si>
    <t>Formato Plan de Accion</t>
  </si>
  <si>
    <t>Se envió segundo seguimiento del Plan de Accion con lon lineamientos estipulados.</t>
  </si>
  <si>
    <t xml:space="preserve">Conclusión: Se constató seguimiento del Plan de Accion con lon lineamientos estipulados.
Evidencias: Seguimientos reportados del plan de acción  </t>
  </si>
  <si>
    <t>Es conveniente revisar y actualizar los procedimientos de su dependencia incorporando los puntos de control acorde con la metodología establecida en la guía de riesgos de la entidad para el diseño de controles</t>
  </si>
  <si>
    <t>Desconocimiento de la metodología para la elaboración de procedimientos, utilización de la herramienta ISOLUCION y la guia de riesgos de la entidad.</t>
  </si>
  <si>
    <t>Identificar que procedimientos no tienen puntos de control</t>
  </si>
  <si>
    <t>No. De procedimientos</t>
  </si>
  <si>
    <t>N/A</t>
  </si>
  <si>
    <t xml:space="preserve">Solicitar capacitación a la Secretaria de Planeación </t>
  </si>
  <si>
    <t xml:space="preserve">1 capacitacion </t>
  </si>
  <si>
    <t>No. De capacitacion</t>
  </si>
  <si>
    <t>Socializar a los funcionarios del proceso los  conocimientos para actualizar los procedimientos y establecer puntos de control y el manejo de la herramienta ISOLUCION</t>
  </si>
  <si>
    <t>Participación del 100% de las actividades programadas por la Secretaría de Planeación para el fortalecimiento de la gestión del riesgo. Realizar revision y ajuste de los riesgos del proceso.</t>
  </si>
  <si>
    <t>No. de equipo capacitado</t>
  </si>
  <si>
    <t>Impulsar el cumplimiento del Plan de Mejoramiento archivístico y la incorporación de avances en el aplicativo Isolución</t>
  </si>
  <si>
    <t>No se conoce los instrumentos de medicion para el cumplimiento del plan de mejoramiento archivistico. Falta de claridad en el aplicativo isolución?</t>
  </si>
  <si>
    <t>Identificar que acciones del Plan de Mejoramiento archivistico no tienen seguimiento</t>
  </si>
  <si>
    <t>No. De acciones</t>
  </si>
  <si>
    <t>Se envió correo electronico a la jefe de Gestion Documental para ajustar los tipos documental de acuerdo a las actividades de la Gerencia. (Anexo correo)</t>
  </si>
  <si>
    <t xml:space="preserve">Conclusión: Se evidenció solicitud de ajuste de los tipos documental de acuerdo a las actividades de la Gerencia
Evidencias: correo enviado </t>
  </si>
  <si>
    <t>Solicitar acompañamiento a la Ofician de Gestion documental</t>
  </si>
  <si>
    <t>No. De mesa de trabajo</t>
  </si>
  <si>
    <t>Dar cumplimiento a las acciones establecidas  del Plan de Mejoramiento archivístico en el proceso, realizar el respectivo seguimeinto en la herramienta Isolución y subir evidencias de cumplimiento</t>
  </si>
  <si>
    <t>Articular con la Secretaria de Planeacion sobre la aplicación de isolución</t>
  </si>
  <si>
    <t>Es conveniene continuar con la documentación y registro de lecciones aprendidas para fortalecer el aprendizaje organizacionacional y la política de gestión del conocimeinto en la entidad. Ya son muchos años implementada no se puede desconocer.</t>
  </si>
  <si>
    <t>Por la baja cultura institucional para la documentación de lecciones aprendidas</t>
  </si>
  <si>
    <t>Identificar una lección aprendida del proceso.</t>
  </si>
  <si>
    <t>Registrar 1 lección aprendida para la vigencia 2024.</t>
  </si>
  <si>
    <t>Registro de leccion aprendida</t>
  </si>
  <si>
    <t>No. De leccion aprendida</t>
  </si>
  <si>
    <t>Como lección aprendida se implementó las actas, listado de asistencia y fotos para las reuniones y eventos de la Gerencia. (Anexo copia de actas y listado de asistencia)</t>
  </si>
  <si>
    <t xml:space="preserve">Conclusión: No se evidenció la formualción de leccón aprendida por la Gerencia 
</t>
  </si>
  <si>
    <t>Revisar en coordinación con la Secretaría de Planeación la identificación de los riesgos operativos y de corrupción y el adecuado diseño de controles, atendiendo lineamientos de la guía de administración de riesgos de la entidad</t>
  </si>
  <si>
    <t>Desconocimiento de las directrices derivadas de la actualización de la política de administración de riesgos de la entidad</t>
  </si>
  <si>
    <t>Revisar e identificar los riesgos aplicables a cada proceso de la entidad</t>
  </si>
  <si>
    <t>No. De riesgos identificados</t>
  </si>
  <si>
    <t>Se identificó un riego en la gerencia</t>
  </si>
  <si>
    <t xml:space="preserve">Conclusión: Se evidenció la identificación de dos riesgos operativos por parte del proceso de gestión de desarrollo económico  
Evidencias: mapa de riesgos, módulo riesgos DAFP ISOLUCION  </t>
  </si>
  <si>
    <t>Cargar los riesgos, controles y seguimientos en el aplicativo ISOLUCION de acuerdo con la frecuencia definida.</t>
  </si>
  <si>
    <t>Articular con la Secretaria de Planeacion sobre la identificacion de los riesgos de la entidad</t>
  </si>
  <si>
    <t>Se identificó un riesgo al proceso de Gestión del Desarrollo Económico. Posibilidad de afectación reputacional por inadecuada formulación, estructuración, seguimiento y evaluación de los proyectos desarrollados por la Secretaría Distrital de Desarrollo Económico y la Gerencia de Proyectos Especiales, debido a la falta de aplicación sistemática de las metodologías, herramientas y sistemas de información definidas por el Departamento Nacional Planeación. (Reunion con la Secretaria de Desarrollo Economico)</t>
  </si>
  <si>
    <t>MADELAINE CERTAIN ESTRIPEAUT</t>
  </si>
  <si>
    <t xml:space="preserve">IVÁN DARIO OJITO CASTRO </t>
  </si>
  <si>
    <t xml:space="preserve">1. Es importante concertar y evaluar oportunamente el 100% de sus funcionarios a cargo.
</t>
  </si>
  <si>
    <t xml:space="preserve">Deficiencias en la gestión de las concertaciones de funciones de los funcionarios de planta </t>
  </si>
  <si>
    <t xml:space="preserve">Convocar a todos los funcionarios de planta de la Gerencia a una capacitación con el fin de identificar efectivamente la meta asociada a sus actividades diarias. </t>
  </si>
  <si>
    <t>Nombre: Carlos Escalante.
Cargo: Asesor</t>
  </si>
  <si>
    <t>1 convocatoria</t>
  </si>
  <si>
    <t xml:space="preserve">Cronograma de reunión de teams
</t>
  </si>
  <si>
    <t>No de capacitaciones</t>
  </si>
  <si>
    <t>21/02/2024</t>
  </si>
  <si>
    <t>Se convoco por teams a los funcionarios de carrera y de planta a reunión de trabaja para realizar una adecuada concertación de funciones</t>
  </si>
  <si>
    <t xml:space="preserve">Se verifica cumplimiento </t>
  </si>
  <si>
    <t xml:space="preserve">Brindar capacitación sobre las concertaciones a  realizar por los funcionarios de planta en las plataformas establecidas </t>
  </si>
  <si>
    <t xml:space="preserve">25 funcionarios capacitados  </t>
  </si>
  <si>
    <t>Teams
grabación
Listado de asistencia</t>
  </si>
  <si>
    <t>(Funcionarios capacitados / Total de funcionarios de planta ) x 100</t>
  </si>
  <si>
    <t>Se realizo charla interna sobre la concertación de funciones vs las metas del proceso:
https://mbarranquilla.sharepoint.com/:b:/s/oficinadesistemas/EWHivevIAiZMmm8rIZYr0H0BUzsygiRjxMLCj-EzOa0Bjw?e=HsdbfY</t>
  </si>
  <si>
    <t xml:space="preserve">Revisar y aprobar concertación de funciones realizadas por los funcionarios en las EDL Y G+ </t>
  </si>
  <si>
    <t>100 % de funcionarios de planta concertados y evaluados</t>
  </si>
  <si>
    <t>Reporte de concertación EDL 
Aplicativo G+</t>
  </si>
  <si>
    <t>(No de funcionarios concertados / total de funcionarios de planta) x100</t>
  </si>
  <si>
    <t>22/02/2024</t>
  </si>
  <si>
    <t>El lider del proceso revisa las concertaciones de funciones realizadas por el personal de planta de la Gerencia.</t>
  </si>
  <si>
    <t>Evaluar semestralmente a los funcionarios de planta</t>
  </si>
  <si>
    <t>Nombre: Cesar Consuegra.
Cargo: Gerente de las TIC</t>
  </si>
  <si>
    <t>2 evaluaciones por cada funcionario de planta</t>
  </si>
  <si>
    <t>Plataforma EDL 
Aplicativo G+</t>
  </si>
  <si>
    <t>(No de evaluaciones realizadas / total de evaluaciones) x100</t>
  </si>
  <si>
    <t>31/07/2024</t>
  </si>
  <si>
    <t>31/01/2025</t>
  </si>
  <si>
    <t>30/12/2024</t>
  </si>
  <si>
    <t>Los funcionarios de carrera administrativa cargan las evidencias de las actividades realizadas en el segundo trimestre de año, para que estas sean objeto de evaluación por el Gerente de las TIC a mas tardar el 31 de enero de 2025.</t>
  </si>
  <si>
    <t>3. Impulsar el fortalecimiento de las competencias en MIPG del personal a cargo</t>
  </si>
  <si>
    <t xml:space="preserve">Insuficiencia de conocimientos sobre MIPG en el personal de plata y contratado de la Gerencia </t>
  </si>
  <si>
    <t>Planificar las capacitaciones de la vigencia e incluir temas sobre MIPG</t>
  </si>
  <si>
    <t>Nombre: Maria Jose Palma Sulbaran y Martha Camargo Rojano.</t>
  </si>
  <si>
    <t>Plan de capacitaciones</t>
  </si>
  <si>
    <t>No de Capacitaciones</t>
  </si>
  <si>
    <t>31/03/2024</t>
  </si>
  <si>
    <t>Se planifica el cronograma de capacitaciones internas y externas</t>
  </si>
  <si>
    <t>Diseñar el material a socializar y dictar la capacitación</t>
  </si>
  <si>
    <t>1 socialización MIPG</t>
  </si>
  <si>
    <t>Presentación 
Lista de asistencia</t>
  </si>
  <si>
    <t>No socialización MIPG</t>
  </si>
  <si>
    <t>30/06/2024</t>
  </si>
  <si>
    <t>Se completan las capacitaciones con la charla en el piso 6 a las areas de:  atención a usuarios e infrestructura y asesores de la Gerencia TIC.</t>
  </si>
  <si>
    <t>Evaluar la capacitación y realizar los ajustes pertinentes</t>
  </si>
  <si>
    <t>1evaluación</t>
  </si>
  <si>
    <t>Formulario de evaluación de la capacitación</t>
  </si>
  <si>
    <t>No de formulario de evaluación</t>
  </si>
  <si>
    <t>Finalizada las capacitaciones se realiza la evaluación de la misma a traves de preguntas Kahoot</t>
  </si>
  <si>
    <t>5. Implementar acciones que permitan atender los lineamientos del manual de contratación frente a la supervisión de los contratos de tal manera que se eviten los hallazgos reiterativos los entes de control sobre el tema.</t>
  </si>
  <si>
    <t xml:space="preserve">Debilidades en la gestión de los supervisores de los contratos </t>
  </si>
  <si>
    <t>Elaborar lista de chequeo para verificar el cumplimiento de la supervisión del contrato con los controles mínimos que debe realizar el personal de supervisor</t>
  </si>
  <si>
    <t>Nombre:Carlos Escalante Maduro
Cargo: Asesor
Johana Jaquin - Abogada</t>
  </si>
  <si>
    <t>1 lista de chequeo</t>
  </si>
  <si>
    <t>Lista de chequeo con respondabilidades generales de los supervisores de contratos</t>
  </si>
  <si>
    <t>No de lista de chequeo</t>
  </si>
  <si>
    <t>26/02/2024</t>
  </si>
  <si>
    <t>Se elaboro un borrador de lista de chequeo para que la abogada del proceso lo revise y apruebe.</t>
  </si>
  <si>
    <t>Dilgenciar lista de chequeo para cada contrato</t>
  </si>
  <si>
    <t>Nombre:Supervisores asignados</t>
  </si>
  <si>
    <t xml:space="preserve">No de lista de chequeo por cada contrato supervisado </t>
  </si>
  <si>
    <t>Lista de chequeo diligenciada por cada supervisor de contrato</t>
  </si>
  <si>
    <t>(No de lista de chequeo diligenciada / Total contratos) x100</t>
  </si>
  <si>
    <t>15/04/2024</t>
  </si>
  <si>
    <t>Se realiza control atravez de los reportes que incluyen fecha emision de la cuenta, aprobación por parte del supervisor. posteriormente se consulta el egreso para relacionar la fecha de pago.</t>
  </si>
  <si>
    <t>Verificar el diligenciamiento oportuno de las lista de chequeo de cada contrato</t>
  </si>
  <si>
    <t>Nombre:Carlos Escalante Maduro
Cargo: Asesor</t>
  </si>
  <si>
    <t>No de lista de chequeo por cada contrato</t>
  </si>
  <si>
    <t>listas de cheo</t>
  </si>
  <si>
    <t>Se realiza seguimiento mensual a cada contrato, a lavez que realiza el cargue de la información en el aplicativo SiaObserba.
https://mbarranquilla-my.sharepoint.com/:f:/g/personal/sdelahoz_barranquilla_gov_co/Ev6Hy_pwe6hLh6t01QxmX-0BLa-yKjcJQPG7pBbruV2CGQ?e=0Re1i2</t>
  </si>
  <si>
    <t>6. Es conveniente revisar y actualizar los procedimientos de su dependencia incorporando los puntos de control acorde con la metodología establecida en la guía de riesgos de la entidad para el diseño de controles</t>
  </si>
  <si>
    <t>Deficiencias en la aplicación de la metodologia de riesgos de la entidad en los procedimeintos definidos</t>
  </si>
  <si>
    <t>Revisar, verificar y listar los procedimientos cargados en isolucion que no incluyan los puntos de control acorde a la metodologia de riesgos de la entidad.</t>
  </si>
  <si>
    <t>1 Acta</t>
  </si>
  <si>
    <t xml:space="preserve">acta de revisión de procedimientos </t>
  </si>
  <si>
    <t xml:space="preserve">No de acta </t>
  </si>
  <si>
    <r>
      <rPr>
        <sz val="12"/>
        <color rgb="FF000000"/>
        <rFont val="Arial"/>
        <family val="2"/>
      </rPr>
      <t xml:space="preserve">Se revisaron los procedimientos del proceso: </t>
    </r>
    <r>
      <rPr>
        <sz val="8"/>
        <color rgb="FF000000"/>
        <rFont val="Arial"/>
        <family val="2"/>
      </rPr>
      <t xml:space="preserve">Apertura y publicación de datos_v1
Baja de equipos de computo_v2
BAJA DE SOFTWARE Y BASES DE DATOS_v1
COPIAS DE RESPALDO_v2
CREACION DE USUARIOS_v1
IDENTIFICACIÓN DE ACTIVOS DE TECNOLOGÍA E INFORMACIÓN_v1
Interoperabilidad de información_v1
Mantenimiento Preventivo de Equipos_v3
Procedimiento dispositivos móviles_v1
Procedimiento uso de medios removibles_v1
SOPORTE TECNICO A EQUIPOS, SOFTWARE E INFRAESTRUCTURA_v2
</t>
    </r>
  </si>
  <si>
    <t>Actualizar los procedimientos identificados e incluir en los nuevos los puntos de control en el aplicativo isolución.</t>
  </si>
  <si>
    <t>No de procedimiento actualizar</t>
  </si>
  <si>
    <t>Procedimientos actualizados y cargados en isolución</t>
  </si>
  <si>
    <t>(No de procedimeinto actualizados / total de procedimeintos por actualizar) x 100</t>
  </si>
  <si>
    <r>
      <t xml:space="preserve">Se incluyo punto de control acorde a  la metodología establecida en la guía de riesgos de la entidad a los procedimientos:
</t>
    </r>
    <r>
      <rPr>
        <sz val="8"/>
        <color rgb="FF000000"/>
        <rFont val="Arial"/>
        <family val="2"/>
      </rPr>
      <t xml:space="preserve">COPIAS DE RESPALDO_v3
Administración de Sistemas de Información_v1 
</t>
    </r>
    <r>
      <rPr>
        <sz val="12"/>
        <color rgb="FF000000"/>
        <rFont val="Arial"/>
        <family val="2"/>
      </rPr>
      <t xml:space="preserve">​BAJA DE SOFTWARE Y BASES DE DATOS_v1 
​Mantenimiento Preventivo de Equipos_v3 
​Procedimiento uso de medios removibles_v1 
Gestión operativa catin
Gestión de incidencias de seguridad de la información.
</t>
    </r>
    <r>
      <rPr>
        <b/>
        <sz val="12"/>
        <color rgb="FF000000"/>
        <rFont val="Arial"/>
        <family val="2"/>
      </rPr>
      <t>Acta de revisión</t>
    </r>
    <r>
      <rPr>
        <sz val="12"/>
        <color rgb="FF000000"/>
        <rFont val="Arial"/>
        <family val="2"/>
      </rPr>
      <t>: https://mbarranquilla.sharepoint.com/:w:/s/oficinadesistemas/EW3CMQavpCdOn-aC8rdZteoBx16M3sKD5aEmjJBlGidnuA?e=YR1Pee</t>
    </r>
  </si>
  <si>
    <t>Se verifica avance reportado</t>
  </si>
  <si>
    <t>Registrar las evidencias en plan de mejoramiento a la gestión.</t>
  </si>
  <si>
    <t>4 seguimientos</t>
  </si>
  <si>
    <t>plan de Mejoramientoa la gestión</t>
  </si>
  <si>
    <t>(No de seguimientos/total de seguimientos) x 100</t>
  </si>
  <si>
    <t>Se realizaron los 4 seguimientos trimestrales al presente plan de mejoramiento.</t>
  </si>
  <si>
    <t>7. Es importante fortalecer las estrategias y acciones al interior de su dependencia para lograr el cumplimiento en oportunidad y calidad de respuesta del 100% de los pqrsd a cargo.</t>
  </si>
  <si>
    <t xml:space="preserve">Deficiencia en en cumplimiento de los terminos estabecidos para realizar los tramites </t>
  </si>
  <si>
    <t>Diseñar tablero de control de control con las PQRSD que ingresan al proceso, con los terminos y asignaciones correspondientes</t>
  </si>
  <si>
    <t>Leonor zapata
Johana Jaquin
Yunelis Gutierrez</t>
  </si>
  <si>
    <t>1 tablero de control</t>
  </si>
  <si>
    <t xml:space="preserve"> tablero de control</t>
  </si>
  <si>
    <t>No de tablero</t>
  </si>
  <si>
    <t>Se diseño tablero de control con las PQRSD que han ingresado con las fecha de ingreso y fecha de respuesta.</t>
  </si>
  <si>
    <t xml:space="preserve">Revisar y registrar las respuestas a PQRSD asignadas al personal del proceso en el tablero de control </t>
  </si>
  <si>
    <t>No de PQRSD registradas y resueltas</t>
  </si>
  <si>
    <t>(No de PQRSD resueltas oportunamente / total de PQRSD registradas ) X 100</t>
  </si>
  <si>
    <t>Se registran las fechas de respuesta de cada PQRSD para llevar el control de los tiempos de respuesta de las mismas.</t>
  </si>
  <si>
    <t>Realizar mensualmente analisis de vencimiento de terminos a PQRS e  implementar acciones tendientes a eliminar las causas de los incumplimientos</t>
  </si>
  <si>
    <t>12 informes</t>
  </si>
  <si>
    <t>Informe de seguimiento</t>
  </si>
  <si>
    <t>(No de informes / Total de informes se seguimientos ) x 100</t>
  </si>
  <si>
    <t>3/31/2024</t>
  </si>
  <si>
    <t>12/31/2024</t>
  </si>
  <si>
    <t>Se realiza mensualmente analisis del vencimiento y se registran los datos en la hoja de vida de los indicadores.</t>
  </si>
  <si>
    <t>8. Es importante realizar de manera oportuna el reporte de seguimiento de los proyectos de inversión en la plataforma SPI acorde con lineamientos de la Sec de planeación.</t>
  </si>
  <si>
    <t>Incumplimiento en los plazos definidos por planeación para el reporte de la información</t>
  </si>
  <si>
    <t>Identificar los Proyecto a cargar en la plataforma MGA Web</t>
  </si>
  <si>
    <t>Carlos Escalante
Carolina Cahuana</t>
  </si>
  <si>
    <t>Un listado de proyectos</t>
  </si>
  <si>
    <t>Listado de proyectos</t>
  </si>
  <si>
    <t>No. de Listados</t>
  </si>
  <si>
    <t xml:space="preserve">Para la vigencia 2024 se encuentran registrados en el Banco de proyectos de planeación nacional MGA los proyectos:
INNOVACIÓN Y MANTENIMIENTO DE LA INFRAESTRUCTURA TECNOLÓGICA DE LA ALCALDÍA DISTRITAL DE BARRANQUILLA,  BPIN 2023080010013.
Implementación de Oferta de capacitación en temas relacionados con tecnologías de la información, BPIN 2024080010113.
Mantenimiento del acceso a Internet wifi en sitios públicos para los usuarios, BPIN 2024080010171.
Modernización de los sistemas de información Distrital BPIN 2024080010170.
Servicio de Internet universal y de alta velocidad para viviendas con bajas condiciones socioeconómicas de Barranquilla.BPIN 2024080010180
A los cuales se realiza seguimiento mensual.   </t>
  </si>
  <si>
    <t>Registrar Proyecto en la plataforma MGA Web</t>
  </si>
  <si>
    <t>Un listado de proyectos con codigo BPIN</t>
  </si>
  <si>
    <t>( Listado de proyectos actualizados con BPIN / Total de proyectos a registrar) x 100</t>
  </si>
  <si>
    <t>Proyectos registrados/proyectos identificados</t>
  </si>
  <si>
    <t>Listado de proyectos registrados en la plataforma de seguimiento SPI para la vigencia 2024.  https://spi.dnp.gov.co/ProcesTerritorio/ReporteControl.aspx?id=img_Consultar%20Seguimiento</t>
  </si>
  <si>
    <t>Realizar seguimiento mensual en la plataforma SPI en los periodos estipulados</t>
  </si>
  <si>
    <t>Carolina Cahuana</t>
  </si>
  <si>
    <t>Un Seguimiento registrados por mes en SPI</t>
  </si>
  <si>
    <t>Seguimiento e informe registrado en SPI</t>
  </si>
  <si>
    <t xml:space="preserve"> (No de Seguimientos realizados/Total de seguimientos a realizar)x100</t>
  </si>
  <si>
    <t>Se realizó reporte en la plataforma SPI de los meses de Enero a septiembre (9 reportes) dentro de los plazos establecidos. Ademas se realizan 3 seguimientos en la nueva plataforma PIIP</t>
  </si>
  <si>
    <t>9. Impulsar el cumplimiento del Plan de Mejoramiento archivístico y la incorporación de avances en el aplicativo Isolución</t>
  </si>
  <si>
    <t>Indicadores mal definidos para la medición y seguimiento del plan de mejoramiento archivistico</t>
  </si>
  <si>
    <t>Planificar las actividades tendientes a cumplir con el plan de mejoramiento archivistico</t>
  </si>
  <si>
    <t>Un plan de trabajo</t>
  </si>
  <si>
    <t>Plan de Mejoramiento archivístico</t>
  </si>
  <si>
    <t>No de plan</t>
  </si>
  <si>
    <t>Se continua con el plan de mejoramiento conjunto con el area de gestión documental definido el año anterior, se desglaza el procedimeinto digitalización de documentos.</t>
  </si>
  <si>
    <t>Ejecutar actividades descritas en el Plan de Mejoramiento archivístico</t>
  </si>
  <si>
    <t>50% de las actividades ejecutadas</t>
  </si>
  <si>
    <t>Evidencias de las actividades ejecutadas</t>
  </si>
  <si>
    <t>(No de actividades ejecutadas / Total de actividades)*100</t>
  </si>
  <si>
    <t>Se realizo seguimiento al plan de trabajo realizado para subsanar la NC relacionada con MOREQ. del cual se ha avanzado en un 7.9%</t>
  </si>
  <si>
    <t>Hacer seguimiento y ajustes al plan de mejoramiento archivistico</t>
  </si>
  <si>
    <t>Registro de avances en el aplicativo isolución</t>
  </si>
  <si>
    <t>(No de informes realizados / total de informes a realizar) x 100</t>
  </si>
  <si>
    <t>El 24 de junio se envio por correo institucional propuesta de ajuste de las actividades del plan de mejoramiento, especificamente en las relacionadas con la NC 7. Tema MOREQ. 
Se realiza seguimiento al Plan a corte diciembre, encontrando un avance de las actividades a cargo de la gerencia TIC de un 84%</t>
  </si>
  <si>
    <t>10. Es conveniene continuar con la documentación y registro de lecciones aprendidas para fortalecer el aprendizaje organizacionacional y la política de gestión del conocimeinto en la entidad</t>
  </si>
  <si>
    <t>Falta de compromiso para identificar y registrar las lecciones aprendidas</t>
  </si>
  <si>
    <t>Identificar en las actas de equipo de mejoramiento las buenas practicas y/o errores, para la trasferencia de conocimientos</t>
  </si>
  <si>
    <t>3 buenas practicas</t>
  </si>
  <si>
    <t>Buenas practicas identificadas</t>
  </si>
  <si>
    <t>No de leccion aprendida</t>
  </si>
  <si>
    <t>27/05/2024</t>
  </si>
  <si>
    <t>Se docuemnta la tercera lección aprendida el 24 de sept; con el tema relacionado con la herramienta PAC, para generar paz y salvo de activos de TI, solicitados por los exfuncionarios. 
https://mbarranquilla.sharepoint.com/:b:/s/oficinadesistemas/EQxvY2HnXjJDiTrLksRXpYwBsm5TuxNhJF8MMJSdRtWooQ?e=QLR2ah</t>
  </si>
  <si>
    <t>Convocar al equipo de trabajo pertinente para redactar, registrar, publicar y difundir las lecciónes aprendidas</t>
  </si>
  <si>
    <t>3 reuniones de trabajo</t>
  </si>
  <si>
    <t>correo institucional</t>
  </si>
  <si>
    <t>( No de lecciones aprendidas / Total de lecciones ) x 100</t>
  </si>
  <si>
    <t>24/09/2024</t>
  </si>
  <si>
    <t>Se convoco a las areas de software, atención al usuario y administrativa para la elaboración de la tercera lección aprendida.</t>
  </si>
  <si>
    <t>Generar reportes de las lecciones aprendidas registradas</t>
  </si>
  <si>
    <t>3 lecciones aprendidas</t>
  </si>
  <si>
    <t>Reporte de lección aprendida registrada en aplicativo</t>
  </si>
  <si>
    <t>(No de reporte de leccion aprendida / total de lecciones ) x 100</t>
  </si>
  <si>
    <t xml:space="preserve">Reporte de la tercera lección aprendida en el formario correspondiente. </t>
  </si>
  <si>
    <t>11. Revisar en coordinación con la Secretaría de Planeación la identificación de los riesgos operativos y de corrupción y el adecuado diseño de controles, atendiendo lineamientos de la guía de administración de riesgos de la entidad</t>
  </si>
  <si>
    <t>MO: Falta de competencias para la identificación de los riesgos del proceso.</t>
  </si>
  <si>
    <t>Asistir a las reuniones convocadas por Secretaria de Planeación para la aplicación de la metodologia de administración de riesgos y oportunidades.</t>
  </si>
  <si>
    <t>No de reuniones</t>
  </si>
  <si>
    <t>Evidencia de las reuniones</t>
  </si>
  <si>
    <t>Se atendio el requerimiento realizado por Secretaria de Planeación en atención al seguimiento de los riesgos de corrupción el cual debia entregarse el 11 de enero de 2024.
Asistencia a las convocatorias de planeación los dias:
Riesgos DAFP: miércoles, 22 de mayo de 2024 10:00 a. m. - 12:00 p. m.
Riesgos corrupción: martes, 28 de mayo de 2024 10:00 a. m. - 12:00 p. m</t>
  </si>
  <si>
    <t>Realizar la identificación, tratamiento y monitoreo de los riesgos asociados al proceso conforme a la política de administración de Riesgos mediante la metodología e instrumentos definidos.</t>
  </si>
  <si>
    <t>1 matriz de riesgo</t>
  </si>
  <si>
    <t>Mapa de riesgos del proceso</t>
  </si>
  <si>
    <t>No de matriz de riesgo</t>
  </si>
  <si>
    <t>28/05/2024</t>
  </si>
  <si>
    <t>Revisión del riesgo de corrupción definido para el proceso y actualización de la matriz de riesgos del proceso y enviada a la secretaria de planeación para su aprobación el dia 24 de mayo de 2024</t>
  </si>
  <si>
    <t>Se verifica con el auditado, ya que la plataforma Isolución no se encuentra disponible.</t>
  </si>
  <si>
    <t xml:space="preserve">Registrar los seguimientos a los riesgos y controles del proceso en la herramienta ISOLUCION </t>
  </si>
  <si>
    <t>Mapa de riesgo con evidencia de los seguimientos</t>
  </si>
  <si>
    <t>No de seguimientos</t>
  </si>
  <si>
    <t>Se han realizado los seguimientos respectivos en la herramienta ISOLUCIÓN a los controles de los riesgos.</t>
  </si>
  <si>
    <t>Definir acciones para los riesgos con evaluación Alto, segun lo establecido en la politica de la entidad.</t>
  </si>
  <si>
    <t>No de acciones definidas en isolución</t>
  </si>
  <si>
    <t xml:space="preserve"> acciones para riesgos con evaluación alta en isolución</t>
  </si>
  <si>
    <t>Los riesgos registrados en ISOLUCION estan en zona moderada.</t>
  </si>
  <si>
    <t>12. Impulsar el cargue de la documentación contractual en la plataforma SIA observa, atendiendo las directrices de la Contraloría Distrital en la Circular 321 de diciembre de 2023</t>
  </si>
  <si>
    <t>Instrucciones confusas para atender las directrices de la circular 321 de 2023</t>
  </si>
  <si>
    <t>Asignar o ratificar al funcionario encargado de realizar el cargue de la documentación contractual en la plataforma SIA OBSERVA</t>
  </si>
  <si>
    <t>Cesar consuegra: Gerente de las TIC</t>
  </si>
  <si>
    <t>Un correo</t>
  </si>
  <si>
    <t>Correo institucional</t>
  </si>
  <si>
    <t>No de correo</t>
  </si>
  <si>
    <t>30/01/2024</t>
  </si>
  <si>
    <t>Se asigna a la funcionaria Silvana de la Hoz para realizar el cargue de la documentación contractual en Sia Observa.</t>
  </si>
  <si>
    <t>Se verifica el reporte de Sia observa y se evidencia en porcentaje del 81% de la documentacion.</t>
  </si>
  <si>
    <t xml:space="preserve">Cargar los documentos en la plataforma SIA observa </t>
  </si>
  <si>
    <t>Funcionario asignado - Profesional universitario</t>
  </si>
  <si>
    <t>No de documentos</t>
  </si>
  <si>
    <t xml:space="preserve"> Plataforma SIA OBSERVA</t>
  </si>
  <si>
    <t>Se han venido registrando en tiempo real la documentación soporte de los contratos por prestación de servicios de la Gerencia de las TIC. Según reporte de fecha septiembre de 2024</t>
  </si>
  <si>
    <t>Revisar aleatoriamente la oportunidad del cargue de los documentos en la plataforma SIA OBSERVA.</t>
  </si>
  <si>
    <t>Cuadro de control</t>
  </si>
  <si>
    <t>cuadro de control en excel</t>
  </si>
  <si>
    <t>No de cuadro de control</t>
  </si>
  <si>
    <t>Se lleva cuadro de control para verificar que los documentos soportes de cada contrato cumplan con lo establecido. Según reporte de fecha septiembre de 2024</t>
  </si>
  <si>
    <t>Realizar seguimiento y ajustes relacionados con la oportunidad de los documentos gestionados para cargue de la información a la plataforma SIA OBSERVA</t>
  </si>
  <si>
    <t>Silvana de la Hoz Ruiz
Profesional universitario</t>
  </si>
  <si>
    <t>Un tablero de seguimiento</t>
  </si>
  <si>
    <t>Tablero de seguimiento</t>
  </si>
  <si>
    <t>No de seguimientos tablero de seguimiento.</t>
  </si>
  <si>
    <t>Se informa a los interesados las observaciones identificadas para subsanar los documentos que asi lo requieran. Según reporte de fecha septiembre de 2024</t>
  </si>
  <si>
    <t>GERENCIA DE LAS TICS</t>
  </si>
  <si>
    <t>Claudia Vargas</t>
  </si>
  <si>
    <t>Cristian Florez Rodriguez</t>
  </si>
  <si>
    <t>DEPENDENCIA Y PROCESO: GERENCIA DE LAS TICS</t>
  </si>
  <si>
    <r>
      <t xml:space="preserve">DEPENDENCIA Y PROCESO: </t>
    </r>
    <r>
      <rPr>
        <sz val="20"/>
        <rFont val="Arial"/>
        <family val="2"/>
      </rPr>
      <t>OFICINA DE GESTIÓN DEL RIESGO - GESTIÓN DEL RIESGO DE EMERGENCIAS Y DESASTRES</t>
    </r>
  </si>
  <si>
    <r>
      <rPr>
        <b/>
        <sz val="12"/>
        <rFont val="Arial"/>
        <family val="2"/>
      </rPr>
      <t xml:space="preserve">1. </t>
    </r>
    <r>
      <rPr>
        <sz val="12"/>
        <rFont val="Arial"/>
        <family val="2"/>
      </rPr>
      <t xml:space="preserve">Continuar fortaleciendo las competencias de los funcionarios sobre el MIPG.
</t>
    </r>
    <r>
      <rPr>
        <b/>
        <sz val="12"/>
        <rFont val="Arial"/>
        <family val="2"/>
      </rPr>
      <t xml:space="preserve">
PROBLEMA:</t>
    </r>
    <r>
      <rPr>
        <sz val="12"/>
        <rFont val="Arial"/>
        <family val="2"/>
      </rPr>
      <t xml:space="preserve"> El equipo de trabajo desconoce los lineamientos establecidos por el Modelo Integrado de Planeación y Gestión - MIPG y no participan y/o gestionan el acceso a capacitaciones disponibles sobre el tema.</t>
    </r>
  </si>
  <si>
    <r>
      <rPr>
        <b/>
        <sz val="12"/>
        <rFont val="Arial"/>
        <family val="2"/>
      </rPr>
      <t>MO:</t>
    </r>
    <r>
      <rPr>
        <sz val="12"/>
        <rFont val="Arial"/>
        <family val="2"/>
      </rPr>
      <t xml:space="preserve"> Falta de capacitación del personal sobre las dimensiones y politicas del MIPG.
</t>
    </r>
    <r>
      <rPr>
        <b/>
        <sz val="12"/>
        <rFont val="Arial"/>
        <family val="2"/>
      </rPr>
      <t>MO:</t>
    </r>
    <r>
      <rPr>
        <sz val="12"/>
        <rFont val="Arial"/>
        <family val="2"/>
      </rPr>
      <t xml:space="preserve"> Desconocimiento de la importancia de la aplicación del MIPG para la mejora de la gestión y el desempeño institucional.</t>
    </r>
  </si>
  <si>
    <t xml:space="preserve">1. Difundir las capacitaciones sobre el tema ofrecidas por la Departamento Administrativo de la Función Pública - DAFP y La Escuela superior de Administración Pública -  ESAP </t>
  </si>
  <si>
    <t xml:space="preserve">
Nombre: Linda Jiménez
Cargo: Profesional Universitario
</t>
  </si>
  <si>
    <t>Un (1) Oficio/correo con la información detallada de los cursos virtuales gratuitos ofrecidas por la Departamento Administrativo de la Función Pública - DAFP para MIPG enviado a todos los funcioanrios de la oficina.</t>
  </si>
  <si>
    <t xml:space="preserve"> Un (1) Oficio/correo enviado.</t>
  </si>
  <si>
    <t>Un (1) Oficio/correo enviado.</t>
  </si>
  <si>
    <t xml:space="preserve">El funcionario a cargo, envió por medio de correo electrónico información conminando a los funcionarios y/o contratistas a realizar  cursos virtuales ofertados por la DAFP Y ESAP para este tema. </t>
  </si>
  <si>
    <t>Se evidencia socialización sobre MIPG  Se recomienda continuar sensibilizaciones con los cambios de la V6</t>
  </si>
  <si>
    <t>2. Sensibilizar al interior de la oficina  la importancia de la implementación del MIPG</t>
  </si>
  <si>
    <t xml:space="preserve">
18 Funcionarios  de la oficina sensibilizados sobre MIPG.</t>
  </si>
  <si>
    <t>Listas de Asistencia</t>
  </si>
  <si>
    <t>No. De funcionarios sensibilizados/ x 100
Total de funcionarios programados</t>
  </si>
  <si>
    <t>Se continúa el fortalecimiento de las competencias de los funcionarios en MIPG,  ya que 4 funcionarios adicionales se han inscrito en las plataformas virtuales que ofrecen este curso, teniendo hasta la fecha de corte del segundo trimestre un total de 10 funcionarios en capacitación.</t>
  </si>
  <si>
    <r>
      <t xml:space="preserve">2. Para la Formulación del plan de acción de la vigencia 2024, tener encuenta la estructura del MIPG, colocando las metas y actividades en las dimensiones y politicas, que le aplican al proceso.
</t>
    </r>
    <r>
      <rPr>
        <b/>
        <sz val="12"/>
        <rFont val="Arial"/>
        <family val="2"/>
      </rPr>
      <t xml:space="preserve">
PROBLEMA: </t>
    </r>
    <r>
      <rPr>
        <sz val="12"/>
        <rFont val="Arial"/>
        <family val="2"/>
      </rPr>
      <t>Plan de acción formulado sin tener en cuenta la estructura del MIPG; Dimensiones y politicas.</t>
    </r>
  </si>
  <si>
    <r>
      <rPr>
        <b/>
        <sz val="12"/>
        <rFont val="Arial"/>
        <family val="2"/>
      </rPr>
      <t>MT:</t>
    </r>
    <r>
      <rPr>
        <sz val="12"/>
        <rFont val="Arial"/>
        <family val="2"/>
      </rPr>
      <t xml:space="preserve"> La metodología empleda en la elaboración del Plan de Acción en su componente administrativo es inadecuada; No se han estandarizado todas las dimenciones y sus respectivas politicas por proceso.</t>
    </r>
  </si>
  <si>
    <t>1. Formular el Plan de Acción 2024 de acuerdo con la estructura planteada en el Modelo Integrado de Planeación y Gestión - MIPG.</t>
  </si>
  <si>
    <t xml:space="preserve">Nombre: Fernando Fiorillo
Cargo: Jefe de Oficina
Nombre: Linda Jiménez
Cargo: Profesional Universitario
Apoyo.
Funcionarios Adscritos al proceso.
</t>
  </si>
  <si>
    <t>Plan de Acción 2024 formulado con la estructura del MIPG.</t>
  </si>
  <si>
    <t>Formato diligenciado del Plan de Acción.</t>
  </si>
  <si>
    <t>No. De Dimensiones y politicas implementadas por el proceso/ x 100
Total  de Dimensiones y politicas aplicables al proceso</t>
  </si>
  <si>
    <t>El funcionario a cargo - agente de cambio, con los lineamientos dados por el jefe de oficina y  con el apoyo de  funcionarios que fortalecen la mejora continúa del proceso en la oficina formuló el plan de acción de la vigencia 2024, bajo la estructura del MIPG. Documento enviado a la secretaria de Planeación Distrital ene/2024.</t>
  </si>
  <si>
    <t xml:space="preserve">Se evidencia ajustes y mejoras en la formulación de las actividades relacionadas con las políticas y dimensiones del MIPG. </t>
  </si>
  <si>
    <r>
      <t xml:space="preserve">3. En la encuesta de satisfación establecer acciones de cumplimiento a las conclusiones e identificar responsables de su ejecución.
</t>
    </r>
    <r>
      <rPr>
        <b/>
        <sz val="12"/>
        <rFont val="Arial"/>
        <family val="2"/>
      </rPr>
      <t xml:space="preserve">PROBLEMA: </t>
    </r>
    <r>
      <rPr>
        <sz val="12"/>
        <rFont val="Arial"/>
        <family val="2"/>
      </rPr>
      <t>Una vez realizada la encuesta de Satisfacción al usuario, no se esta realizando el análisis de los resultados y la implementación de las acciones acorde de los mismos.</t>
    </r>
  </si>
  <si>
    <r>
      <rPr>
        <b/>
        <sz val="12"/>
        <rFont val="Arial"/>
        <family val="2"/>
      </rPr>
      <t xml:space="preserve">MT: </t>
    </r>
    <r>
      <rPr>
        <sz val="12"/>
        <rFont val="Arial"/>
        <family val="2"/>
      </rPr>
      <t>No se esta realizando el análisis de resultado de las encuestas realizadas.</t>
    </r>
  </si>
  <si>
    <t>1. Realizar el análisis del resultado de las encuestas realizadas, establecer las acciones de cumplimiento  y los responsables de su ejecución.</t>
  </si>
  <si>
    <t xml:space="preserve">Nombre: Fernando Fiorillo
Cargo: Jefe de Oficina
Nombre: Eilen Pacheco
Cargo: Profesional Universitario
Nombre: Linda Jiménez
Cargo: Profesional Universitario
Apoyo.
Funcionarios Adscritos al proceso.
</t>
  </si>
  <si>
    <t>Establecer las acciones requeridas de acuerdo con los resultados obtenidos de la tabulación y análisis de datos obtenidos.</t>
  </si>
  <si>
    <t>Informe de  la encuesta de satisfación</t>
  </si>
  <si>
    <t xml:space="preserve">No. De acciones implementadas/ x 100
Total de conclusiones establecidas </t>
  </si>
  <si>
    <t xml:space="preserve">Se indica que durante el ultimo trimestre se aplicaron 148 encuestas de satisfacción, El funcionario a cargo realizó el respectivo  procesamiento de datos recolectados y su respectivo análisis, estableciendo acciones para la mejora continua del proceso. Asi mismo, se procedió a enviar correo electrónico a todos los funcionarios para socializar los resultados de la encuesta y especificamente las acciones a ejecutar. 
En este sentido,  a traves de las Ferias implementadas por la alcaldia vamos pal´barrio y  Pa´la calle se han asignado funcionarios que dan a conocer a la comunidad en general todos los canales de atención que tiene la entidad y la oferta de sus servicios de la oficina.
</t>
  </si>
  <si>
    <t>Se evidencia implementación de mejoras en el proceso a partir de la retroalimentación con las encuestas a las partes interesadas.</t>
  </si>
  <si>
    <r>
      <t xml:space="preserve">4. Revisar y actualizar la matriz de requisitos legales.
</t>
    </r>
    <r>
      <rPr>
        <b/>
        <sz val="12"/>
        <rFont val="Arial"/>
        <family val="2"/>
      </rPr>
      <t xml:space="preserve">PROBLEMA: </t>
    </r>
    <r>
      <rPr>
        <sz val="12"/>
        <rFont val="Arial"/>
        <family val="2"/>
      </rPr>
      <t>La matriz de requisitos legales contiene una gran cantidad de normatividad relaciona con el proceso pero al momento de realizar el seguimiento, medición, análisis y evaluación de los mismos se identifica que como proceso no somos responsables directos de su aplicación.</t>
    </r>
  </si>
  <si>
    <r>
      <rPr>
        <b/>
        <sz val="12"/>
        <rFont val="Arial"/>
        <family val="2"/>
      </rPr>
      <t>MO</t>
    </r>
    <r>
      <rPr>
        <sz val="12"/>
        <rFont val="Arial"/>
        <family val="2"/>
      </rPr>
      <t>: Desconocimiento de la metodología para el diligenciamiento del formato de la Matriz de Cumplimiento de Requisitos Legales.</t>
    </r>
  </si>
  <si>
    <t>1. Realizar socialización del correcto diligenciamiento de la matriz de cumplimiento de requisitos legales.</t>
  </si>
  <si>
    <t>Nombre: Linda Jiménez
Cargo: Profesional Universitario</t>
  </si>
  <si>
    <t>6 funcionarios socializados.</t>
  </si>
  <si>
    <t>No. De funcionarios sensibilizados/x100
Total de funcionarios programados</t>
  </si>
  <si>
    <t xml:space="preserve">El funcionario a cargo - Agente de cambio, el 15 de Marzo, socializó al grupo jurídico y a otros funcionarios de apoyo de la oficina el formato de Matriz de requisitos Legales, con el fin de realizar una revisón y ajuste a la normatividad previamente diligenciada. </t>
  </si>
  <si>
    <t>Revisión y ajuste de matriz de requisitos legales</t>
  </si>
  <si>
    <t>2. Revisar y actualizar la matriz de cumplimiento de requisitos legales.</t>
  </si>
  <si>
    <t>Nombre: Fernando Fiorillo
Cargo: Jefe de Oficina
Nombre: Linda Jiménez
Cargo: Profesional Universitario
Equipo Juridico</t>
  </si>
  <si>
    <t>Matriz de Cumplimiento de Requisitos Legales actualizada.</t>
  </si>
  <si>
    <t>Matriz de Cumplimiento de Requisitos Legales</t>
  </si>
  <si>
    <t>Matriz de Cumplimiento de Requisitos Legales actualizada</t>
  </si>
  <si>
    <t>El funcionario a cargo - Agente de cambio y el grupo jurídico realizaron revisión y ajuste de Matriz de Cumplimiento de Requisitos Legales.</t>
  </si>
  <si>
    <r>
      <t xml:space="preserve">6. Es conveniente revisar y actualizar los procedimientos de su dependencia incorporando los puntos de control acorde con la metodología establecida en la guía de riesgos de la entidad para el diseño de controles. 
</t>
    </r>
    <r>
      <rPr>
        <b/>
        <sz val="12"/>
        <rFont val="Arial"/>
        <family val="2"/>
      </rPr>
      <t>PROBLEMA:</t>
    </r>
    <r>
      <rPr>
        <sz val="12"/>
        <rFont val="Arial"/>
        <family val="2"/>
      </rPr>
      <t xml:space="preserve"> No se ha registrado la actualización de los procedimientos documentados hasta el momento en el proceso en la plataforma ISOLUCIÓN, se debe  identificar y/o establecer de ser el caso los puntos de control en los procedimientos establecidos, no existe equipo de trabajo capacitado en el manejo del aplicativo ISOLUCION, solo un agente de cambio estaba encargado del manejo de la plataforma.</t>
    </r>
  </si>
  <si>
    <r>
      <t>MO:</t>
    </r>
    <r>
      <rPr>
        <sz val="12"/>
        <rFont val="Arial"/>
        <family val="2"/>
      </rPr>
      <t>Desconocimiento de la metodología para la elaboración de procedimientos, utilización de la herramienta ISOLUCION y la guia de riesgos de la entidad.</t>
    </r>
  </si>
  <si>
    <t>1. Socializar a los funcionarios del proceso los  conocimientos para actualizar
los procedimientos y establecer puntos de control y el manejo de la herramienta ISOLUCION</t>
  </si>
  <si>
    <t xml:space="preserve">
Nombre: Linda Jiménez
Cargo: Profesional Universitario
Apoyo.
Funcionarios Adscritos al proceso.
</t>
  </si>
  <si>
    <t xml:space="preserve">18 Funcionarios  de la oficina sensibilizados </t>
  </si>
  <si>
    <t xml:space="preserve">El funcionario a cargo - agente de cambio,  con el apoyo de un funcionario de la Gerencia de Control Interno de gestión han socializado a un total de 7 funcionarios del grupo de trabajo para el mejoramiento continúo de los procesos en la oficina, en lo concerniente a  procedimientos y formatos para su posterior cargue en la plataforma isolución.
</t>
  </si>
  <si>
    <t>Sensibilización a funcionarios para la mejora contina.   actualizacion de 10 procedimientos.  Se recomienda incorporar los puntos de control en los procedimeintos acorde con la metodología de riesgos definida en la entidad</t>
  </si>
  <si>
    <t>2. Revisar y actualizar los procedimientos establecidos para su posterior cargue en la plataforma ISOLUCIÓN</t>
  </si>
  <si>
    <t xml:space="preserve">
Nombre: Linda Jiménez
Cargo: Profesional Universitario
Apoyo.
Funcionarios Adscritos al proceso.
</t>
  </si>
  <si>
    <t>10  Procedimientos actualizados y cargados en ISOLUCION</t>
  </si>
  <si>
    <t>Procedimientos actualizados</t>
  </si>
  <si>
    <t>No. De procedimientos actualizados/ x 100
Total de procedimeintos programados</t>
  </si>
  <si>
    <t>El funcionario a cargo - agente de cambio, con los lineamientos dados por el jefe de oficina y con el acompañamiento de  funcionarios del grupo de trabajo para el mejoramiento continuo de los procesos en la oficina, revisaron y ajustaron los siguientes procedimientos:
´- PROCEDIMIENTO PARA REVISÓN Y VOBO DE PLANES DE CONTINGENCIA EVENTOS DE AFLUENCIA MASIVA DE PUBLICO.
´- PROCEDIMIENTO PARA REVISÓN Y VOBO DE PLANES ESCOLARES DE GESTIÓN DEL RIESGO.
´- PROCEDIMIENTO DE PAGO DE SUBVENCIÓN ECONÓMICA DE ARRENDAMIENTO TEMPORAL
´- PROCEDIMIENTO DE ENTREGA DE ASISTENCIA HUMANITARIA CON AYUDA ALIMENTARIA Y NO ALIMENTARIA
´- PROCEDIMIENTO PARA VISITAS PROGRAMADAS Y DE EMERGENCIAS
´- PROCEDIMIENTO PARA EMITIR CONCEPTO TÉCNICO SOBRE EL CUMPLIMIENTO DEL PLAN DE EMERGENCIA Y CONTINGENCIA PARA LA REALIZACIÓN DE LA ACTIVIDAD DE AGLOMERACIÓN DE PÚBLICO EN EL DISTRITO DE BARRANQUILLA</t>
  </si>
  <si>
    <r>
      <t xml:space="preserve">7. Impulsar el cumplimiento del Plan de Mejoramiento archivístico y la incorporación de avances en el aplicativo Isolución.
</t>
    </r>
    <r>
      <rPr>
        <b/>
        <sz val="12"/>
        <rFont val="Arial"/>
        <family val="2"/>
      </rPr>
      <t xml:space="preserve">
PROBLEMA:</t>
    </r>
    <r>
      <rPr>
        <sz val="12"/>
        <rFont val="Arial"/>
        <family val="2"/>
      </rPr>
      <t xml:space="preserve"> Incumplimiento de los tiempos de las acciones establecidas en el  Plan de Mejoramiento archivístico asi como la incorporación de avances en el aplicativo Isolución.</t>
    </r>
  </si>
  <si>
    <r>
      <t>MO:</t>
    </r>
    <r>
      <rPr>
        <sz val="12"/>
        <rFont val="Arial"/>
        <family val="2"/>
      </rPr>
      <t>Recurso humano limitado para el desarrollo de todas las acciones establecidas  del Plan de Mejoramiento archivístico en el proceso.</t>
    </r>
  </si>
  <si>
    <t>1. Dar cumplimiento a las acciones establecidas  del Plan de Mejoramiento archivístico en el proceso.</t>
  </si>
  <si>
    <t>Nombre: Kelly Torres
Cargo: Técnico Operativo.
Apoyo.
Funcionarios Adscritos al proceso.</t>
  </si>
  <si>
    <t>100% del  Plan de Mejoramiento archivístico implementado</t>
  </si>
  <si>
    <t xml:space="preserve"> ´- Plan de Mejoramiento archivístico implementado.
´- Archivo de historico y de gestión organizado.</t>
  </si>
  <si>
    <t>No. De acciones implementadas/ x 100
Total de acciones establecidas en el Plan de Mejoramiento archivístico.</t>
  </si>
  <si>
    <t>El técnico operativo – Enlace documental/SIGOB, indica que con el objetivo de hacer seguimiento integral al avance del mejoramiento archivístico que se está llevando a cabo, a la fecha se ha avanzado en 85 cajas adicionales distribuidas en; 72 cajas tipo Locker y  13 cajas con tapa. Estas cajas se encuentran debidamente organizadas; es decir sin material abrasivo, clasificadas, ordenadas, foliadas, con hojas de control, rotuladas, inventariadas y embaladas teniendo en cuenta las normas archivísticas. Con un total de 415 cajas, se indica que el proceso de organización de archivos de gestión de la oficina de Gestión del riesgo se ha avanzado en 295 cajas, lo que equivale a un 71% de avance.
Por último, el técnico operativo – Enlace documental/SIGOB, indica que se llevó a cabo transferencia documental de 79 cajas el 31 de octubre de 2024 así:
- 46 cajas con tapa y 
- 33 cajas tipo Locker</t>
  </si>
  <si>
    <t>Se ejecutaron las actividades del plan de mejoramiento archivistico.</t>
  </si>
  <si>
    <r>
      <t xml:space="preserve">8. Es conveniene continuar con la documentación y registro de lecciones aprendidas para fortalecer el aprendizaje organizacionacional y la política de gestión del conocimeinto en la entidad.
</t>
    </r>
    <r>
      <rPr>
        <b/>
        <sz val="12"/>
        <rFont val="Arial"/>
        <family val="2"/>
      </rPr>
      <t xml:space="preserve">PROBLEMA: </t>
    </r>
    <r>
      <rPr>
        <sz val="12"/>
        <rFont val="Arial"/>
        <family val="2"/>
      </rPr>
      <t>No se registran nuevas lecciones aprendidas del proceso.</t>
    </r>
  </si>
  <si>
    <r>
      <rPr>
        <b/>
        <sz val="12"/>
        <rFont val="Arial"/>
        <family val="2"/>
      </rPr>
      <t>MO:</t>
    </r>
    <r>
      <rPr>
        <sz val="12"/>
        <rFont val="Arial"/>
        <family val="2"/>
      </rPr>
      <t xml:space="preserve"> Por la baja cultura institucional para la documentación de lecciones aprendidas</t>
    </r>
  </si>
  <si>
    <t>1. Continuar con la identificación y  documentación de las lecciones aprendidas del proceso.</t>
  </si>
  <si>
    <t>Nombre: Linda Jiménez
Cargo: Profesional Universitario.
Apoyo.
Funcionarios Adscritos al proceso.</t>
  </si>
  <si>
    <t>2 Lecciones aprendidas documentadas</t>
  </si>
  <si>
    <t>Formatos de Lecciones aprendidas diligenciado y cargado en el aplicativo</t>
  </si>
  <si>
    <t>N° de lecciones aprendidas documentadas/x 100
Total de lecciones aprendidas programadas</t>
  </si>
  <si>
    <t>Los funcionarios asignados con el apoyo del equipo técnico y asesora del proceso levantaron la  Lección aprendida sobre Aprendizaje continuo en el manejo de aglomeraciones de público complejas, análisis de causas de problemas, mejora en las decisiones y controles institucionales para el manejo de la amenaza.</t>
  </si>
  <si>
    <t>Se evidencia la documentación de una lección aprendida</t>
  </si>
  <si>
    <r>
      <t xml:space="preserve">9. 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estan identificando  los riesgos operativos y de corrupción con su adecuado diseño de controles de acuerdo con los lineamientos de la guía de administración de riesgos de la entidad.</t>
    </r>
  </si>
  <si>
    <r>
      <rPr>
        <b/>
        <sz val="12"/>
        <rFont val="Arial"/>
        <family val="2"/>
      </rPr>
      <t>MO:</t>
    </r>
    <r>
      <rPr>
        <sz val="12"/>
        <rFont val="Arial"/>
        <family val="2"/>
      </rPr>
      <t xml:space="preserve"> Desconocimiento de las directrices derivadas de la actualización de la política de administración de riesgos de la entidad
</t>
    </r>
    <r>
      <rPr>
        <b/>
        <sz val="12"/>
        <rFont val="Arial"/>
        <family val="2"/>
      </rPr>
      <t xml:space="preserve">MT: </t>
    </r>
    <r>
      <rPr>
        <sz val="12"/>
        <rFont val="Arial"/>
        <family val="2"/>
      </rPr>
      <t>La metodología para la identificación de los riesgos operativos y de corrupción inadecuada.</t>
    </r>
  </si>
  <si>
    <t>1. Revisar e identificar los riesgos aplicables a cada proceso de la entidad.</t>
  </si>
  <si>
    <t>Nombre: Linda Jiménez
Cargo: Profesional Universitario.
Apoyo.
Grupo de mejoramiento continúo.</t>
  </si>
  <si>
    <t>Matriz de Riesgos Actualizada</t>
  </si>
  <si>
    <t>Matriz diligenciada y cargada en el aplicativo.</t>
  </si>
  <si>
    <t>N de  riesgos operativos y de corrupción identificados y controlados</t>
  </si>
  <si>
    <t>El funcionario a cargo agente de Cambio, con el apoyo de  funcionarios que fortalecen la mejora continúa del proceso, revisaron la matriz de riesgos  y se establecieron 2 riesgos operativos para el proceso.
Asi mismo, se trabajó en la metodología dispuesta para la actualización de  la matriz con el análisis DOFA, la priorización de riesgo y el establecimiento de los controles.</t>
  </si>
  <si>
    <t>Se revisaron y ajustaron los riesgos del proceso</t>
  </si>
  <si>
    <t>2. Cargar los riesgos, controles y seguimientos en el aplicativo ISOLUCION de acuerdo con la frecuencia definida.</t>
  </si>
  <si>
    <t xml:space="preserve">Nombre: Linda Jiménez
Cargo: Profesional Universitario.
</t>
  </si>
  <si>
    <r>
      <t xml:space="preserve">10.Implementar acciones que permitan atender los lineamientos del manual de contratación frente a la supervisión de los contratos de tal manera que se eviten los hallazgos reiterativos los entes de control sobre el tema. Es necesario fortalecer el seguimiento y control de la supervisión de los contratos a cargo de su dependencia.
</t>
    </r>
    <r>
      <rPr>
        <b/>
        <sz val="12"/>
        <rFont val="Arial"/>
        <family val="2"/>
      </rPr>
      <t>PROBLEMA:</t>
    </r>
    <r>
      <rPr>
        <sz val="12"/>
        <rFont val="Arial"/>
        <family val="2"/>
      </rPr>
      <t xml:space="preserve"> Omisión y/o desconocimiento  de los lineamientos del manual de contratación frente a la supervisión de los contratos. Falta de seguimiento y control de la supervisión de los contratos a cargo de su dependencia.</t>
    </r>
  </si>
  <si>
    <r>
      <rPr>
        <b/>
        <sz val="12"/>
        <rFont val="Arial"/>
        <family val="2"/>
      </rPr>
      <t xml:space="preserve">MO: </t>
    </r>
    <r>
      <rPr>
        <sz val="12"/>
        <rFont val="Arial"/>
        <family val="2"/>
      </rPr>
      <t xml:space="preserve">desconocimiento  de los lineamientos del manual de contratación frente a la supervisión de los contratos.
</t>
    </r>
    <r>
      <rPr>
        <b/>
        <sz val="12"/>
        <rFont val="Arial"/>
        <family val="2"/>
      </rPr>
      <t>MT:</t>
    </r>
    <r>
      <rPr>
        <sz val="12"/>
        <rFont val="Arial"/>
        <family val="2"/>
      </rPr>
      <t xml:space="preserve"> Metodologia inadecuada para el  seguimiento y control de la supervisión de los contratos a cargo de su dependencia.</t>
    </r>
  </si>
  <si>
    <t>1.  Realizar socialización sobre los lineamientos de contratación  y cargue de información en el aplicativo SECOP II</t>
  </si>
  <si>
    <t>Nombre: Adis Diazgranados /Claudia Miguel
Cargo: Asesor.
Apoyo.
Grupo asignado.</t>
  </si>
  <si>
    <t xml:space="preserve">50 Funcionarios/contratistas  de la oficina sensibilizados </t>
  </si>
  <si>
    <t>El funcionario a cargo de llevar el proceso de supervisión  de la contratación de la oficina, continúo las socializaciones al personal contratado durante este primer semestre de la vigencia, sobre los lineamientos de contratación  y cargue de información en el aplicativo SECOP II.</t>
  </si>
  <si>
    <t>2. Gestionar el cargue de toda la información relacionada a la contratación en los aplicativos dispuestos.</t>
  </si>
  <si>
    <t>Aplicativo SECOP II actualizado</t>
  </si>
  <si>
    <t>Reporte SECOP II de acuerdo a cada contratista.</t>
  </si>
  <si>
    <t>N° de reportes mensuales en el aplicativo/*100
No. Total de contratistas</t>
  </si>
  <si>
    <t>El funcionario a cargo de llevar el proceso de supervisión  de la contratación de la oficina, informa que de acuerdo con las fechas de cada contrtación realizada y a los cortes establecidos, se ha venido realizando el cargue  de toda la información relacionada a la contratación,; documentos del contrtao, actas de supervisión etc.</t>
  </si>
  <si>
    <r>
      <t xml:space="preserve">11. Se recomienda revisar e implementar las recomendaciones que formula la Gerencia de Control Interno de Gestión en auditorias anteriores, ya que ayuda al proceso a minimizar errores, mejorar los procesos administrativos, de gestión y financieros, y evitar daños económicos para la entidad.
</t>
    </r>
    <r>
      <rPr>
        <b/>
        <sz val="12"/>
        <rFont val="Arial"/>
        <family val="2"/>
      </rPr>
      <t xml:space="preserve">PROBLEMA: </t>
    </r>
    <r>
      <rPr>
        <sz val="12"/>
        <rFont val="Arial"/>
        <family val="2"/>
      </rPr>
      <t>Los informes de gestión cargados en la plataforma MIPLAN no estan redactados  usando la estructura: Que se hizo, quien lo hizo, como se hizo y cuando se hizo, asi como los planes de mejoramiento a la gestión.</t>
    </r>
  </si>
  <si>
    <r>
      <t>MT:</t>
    </r>
    <r>
      <rPr>
        <sz val="12"/>
        <rFont val="Arial"/>
        <family val="2"/>
      </rPr>
      <t>Redacción inadecuada  de los informes de gestión cargados en la plataforma MIPLAN y de los planes de mejoramiento suscritos.</t>
    </r>
  </si>
  <si>
    <t>1. Ejecutar  las recomendaciones que formula la Gerencia de Control Interno de Gestión en auditorias.</t>
  </si>
  <si>
    <t>Plataformas actualizadas</t>
  </si>
  <si>
    <t>Recomendaciones implementadas</t>
  </si>
  <si>
    <t>No. De recomendaciones ejecutadas /x 100
No. Total de recomendaciones realizadas por Control Interno</t>
  </si>
  <si>
    <t>El funcionario a cargo agente de Cambio,  con el apoyo de  funcionarios que fortalecen la mejora continúa del proceso ha realizado el respectivo seguimiento y cumplimiento de las recomendaciones establecidas en el Plan de mejoramiento 2024; para este periodo estan la aplicación, tabulación y analisis de resultados de la encuesta de satisfacción al usuario, la elaboración de la lección aprendida , entre otros.</t>
  </si>
  <si>
    <t>Se han realizado seguimiento y cumplimiento a las acciones de mejora definidas</t>
  </si>
  <si>
    <r>
      <t xml:space="preserve">12. Se recomienda ejercer el principio de autocontrol realizar autoevaluación del proceso de manera continua.
</t>
    </r>
    <r>
      <rPr>
        <b/>
        <sz val="12"/>
        <rFont val="Arial"/>
        <family val="2"/>
      </rPr>
      <t>PROBLEMA:</t>
    </r>
    <r>
      <rPr>
        <sz val="12"/>
        <rFont val="Arial"/>
        <family val="2"/>
      </rPr>
      <t xml:space="preserve"> Es necesario realizar controles a las acciones llevadas a cabo por el proceso, detectar desviaciones y efectuar correctivos para el adecuado cumplimiento de las metas establecidas periodicamente.</t>
    </r>
  </si>
  <si>
    <r>
      <rPr>
        <b/>
        <sz val="12"/>
        <rFont val="Arial"/>
        <family val="2"/>
      </rPr>
      <t>MO:</t>
    </r>
    <r>
      <rPr>
        <sz val="12"/>
        <rFont val="Arial"/>
        <family val="2"/>
      </rPr>
      <t xml:space="preserve"> Poca cultura existente del autocontrol y mejora continua en la organización.      </t>
    </r>
  </si>
  <si>
    <t>1. Realizar seguimientos periodicos a las metas establecidas en el proceso y establecer las acciones correctivas a las que haya lugar.</t>
  </si>
  <si>
    <t>Nombre: Fernando Fiorillo Zapata.
Cargo: Jefe de Oficina.     
Funcionarios adscritos a la oficina</t>
  </si>
  <si>
    <t>Realizar cuatro (4) seguimientos trimestrales de las actividades de autocontrol de la Oficina.</t>
  </si>
  <si>
    <t>Cuatro (4) informes trimestrales de gestión.</t>
  </si>
  <si>
    <t xml:space="preserve">No de acciones implementadas/ x100
No. Total de desviaciones detectadas
</t>
  </si>
  <si>
    <t>Los funcionarios, asignados como líderes de proyectos y/o actividades, programaron reuniones internas de trabajo, para hacer seguimiento de las metas establecidas para la vigencia, entre estas estan:
- Seguimiento a metas del Plan de acción 2024 - área técnica. 19 Y 3O de Abril / 11  de Junio. Esto teniendo en cuenta que hay metas que se encuentran por debajo del avance esperado. Ver informe de gestión del proyecto "IDENTIFICACIÓN, ANÁLISIS, EVALUACIÓN Y MONITOREO DEL RIESGO DE DESASTRES EN EL TERRITORIO URBANO DEL DISTRITO DE BARRANQUILLA"
´- Planificicación de trabajo con diferentes organizaciones/ONG para el logro de la meta "100 LIDERES EN GESTIÓN EDL RIESGO"
´- Semanalmente se realiza preparación, coordinación de roles y actividades para participación en las Ferias institucionales "Pa´la Calle" y Vamos pal´Barrio las cuales se realizan una vez al mes y  los viernes de cada semana respectivamente.
´- Periodicamente, se revisan los casos presentados por el equipo técnico para la asignación de ayudas humanitarias alimentarias y no alimentarias.
Asi mismo, el profesional universitario - agente de cambio mensualmente realiza un informe sobre el avance de cada proyecto a cargo de la oficina, el cual es retroalimentado para la toma de acciones. Por último,  el 13 de Junio se envió un correo a todos los funcionarios con los pendientes identificados para el cierre del primer semestre 2024.</t>
  </si>
  <si>
    <t>Se efectuaron acciones de autocontrol al interior del proceso</t>
  </si>
  <si>
    <t>OFICINA DE GESTIÓN DEL RIESGO</t>
  </si>
  <si>
    <t>FERNANDO FIORILLO ZAPATA</t>
  </si>
  <si>
    <t>ELSY RADA RIQUETT</t>
  </si>
  <si>
    <t xml:space="preserve">DEPENDENCIA Y PROCESO: OFICINA DE LA MUJER, EQUIDAD Y GENERO - PROCESO DESARROLLO SOCIAL </t>
  </si>
  <si>
    <t>1. Se recomienda generar las estrategias para continuar mejorando el cumplimiento de los tiempos de respuesta a las PQRSD.</t>
  </si>
  <si>
    <t>Falta de capacitacion y conicimiento en los funcionarios de la depedencia</t>
  </si>
  <si>
    <t>Capacitar el equipo de trabajo encargado de atender las PQRSD.</t>
  </si>
  <si>
    <t xml:space="preserve">Melissa Franco -juridica </t>
  </si>
  <si>
    <t>100% de los funcionarios capacitados.</t>
  </si>
  <si>
    <t>Acta de capacitacion y entrenamiento</t>
  </si>
  <si>
    <t>N° de funcionarios capacitados / Total de funcionarios programados</t>
  </si>
  <si>
    <t>Juridico asistió a capacitación con la oficina de relacion y atención con el ciudadano para trata temas de PQRSD, gestión e informes</t>
  </si>
  <si>
    <t>Se recomienda describir el avance de las metas y actividades de acuerdo con la siguiente estructura de preguntas, sin importar el orden en que se diligencie: ¿Qué se hizo?, ¿Cómo se hizo?, ¿Quién lo hizo?, ¿Cuándo lo hizo?, ¿Qué soporta la ejecución de la actividad?</t>
  </si>
  <si>
    <t>No se cuentan con los controles adecuados para verificar el cumplimiento de los tiempos de respuesta.</t>
  </si>
  <si>
    <t>Realizar un reporte detallado de estado de las PQRSD</t>
  </si>
  <si>
    <t>Agente de cambio</t>
  </si>
  <si>
    <t>12informes del estado de las PQRSD</t>
  </si>
  <si>
    <t>Informe detallado del estado y analisis de las PQRSD vencidas y sus causas.</t>
  </si>
  <si>
    <t>N° de informes presentados X 100 / N° de informes programados</t>
  </si>
  <si>
    <t>Al corte se la dependencia realiza y socializa con la gerencia de control interno 12 informes de analisis del estado de  las pqrsd en la dependencia.</t>
  </si>
  <si>
    <t>Se evidenciaron los informes de PQRSD mes a mes</t>
  </si>
  <si>
    <t>2. Es necesario establecer correctamente las metas y formulas de los indicadores en el PMG para la vigencia 2024.</t>
  </si>
  <si>
    <t>Seguimiento inadecuado</t>
  </si>
  <si>
    <t>Ajustar las metas y formulas correctamente para que el seguimiento se evidencie el avance de cada recomendación.</t>
  </si>
  <si>
    <t xml:space="preserve">Todas las metas y formulas de los indicadores definidas correctamente en el PMG </t>
  </si>
  <si>
    <t xml:space="preserve">Matriz PMG diligenciada </t>
  </si>
  <si>
    <t xml:space="preserve">9 METAS  FORMULADAS CORRECTAMENTE </t>
  </si>
  <si>
    <t>En asesoria recibida por parte del auditor, se definieron la metas y la formula de sus indicadores.</t>
  </si>
  <si>
    <t>Se cumplio la actividad formulada</t>
  </si>
  <si>
    <t>3. Fortalecer los conocimientos generales de las actividades relacionadas al PMG, Plan de Acción, aplicativo ISOLUCION y auditorias internas teniendo en cuenta el nuevo equipo de trabajo integrado a la dependencia.</t>
  </si>
  <si>
    <t xml:space="preserve">Porque es necesario el fortalecimiento y  mejoramiento continuo de la dependencia </t>
  </si>
  <si>
    <t>Elaborar un cronograma de actividades de divulgacion interna sobre  PMG, Plan de Acción, aplicativo ISOLUCION y auditorias internas</t>
  </si>
  <si>
    <t xml:space="preserve">Jefe de Oficina Mujer, equidad y Genero - Agentes de cambio </t>
  </si>
  <si>
    <t>1 cronograma de actividades definido y aprobado.</t>
  </si>
  <si>
    <t>Cronograma aprobado</t>
  </si>
  <si>
    <t>1 Cronograma aprobado</t>
  </si>
  <si>
    <t>Se elabora cronograma con fechas para las actividades de divulgacion interna sobre los planes institucionales.</t>
  </si>
  <si>
    <t>Se evidencia cronograma</t>
  </si>
  <si>
    <t>Ejecutar las actividades programadas en los temas definidos.</t>
  </si>
  <si>
    <t xml:space="preserve">8 actividades </t>
  </si>
  <si>
    <t>Actas, videos, correos, formatos de assitencia, fotos etc.</t>
  </si>
  <si>
    <t>N° de actividades ejecutadas  / N°de actividades  programadas</t>
  </si>
  <si>
    <t>Para el mes de marzo se realiza reunión presencial con el equipo asignado a la dependencia y se socializó el plan de acción vigencia 2024. Para el mes de abril en días 16 y 17 se extendió socialización con los contratistas de la dependencia via correo electronico ¿Qué es el plan de mejoramiento ? y PMG Primer paso Identificación., Para los meses junio, julio, agosto, septiembre se realizaron socializaciones y del plan de desarrollo vigente, plan indicativo para la vigencia, revisión y formulación de procedimientos en ISolucion y documentacion requerida para auditorías</t>
  </si>
  <si>
    <t>Actividades ejecutadas</t>
  </si>
  <si>
    <t>4. Fortalecer y priorizar la documentación de las actividades que requieran controles para generar los procedimientos, formatos, guías, instructivos etc.</t>
  </si>
  <si>
    <t>No se han identificado las actividades/tareas que requieran contar con las intrucciones documentadas.</t>
  </si>
  <si>
    <t>Identificar y listar las actividades desarrolladas por la dependencia y definir cuales requieren ser documentadas.</t>
  </si>
  <si>
    <t>Lideres de procesos/ agente de cambio</t>
  </si>
  <si>
    <t>Listado de actividades identificadas</t>
  </si>
  <si>
    <t xml:space="preserve">Acta de reunion equipo de trabajo, listado de actividades identificadas para documentar
</t>
  </si>
  <si>
    <t>1 listado de actividaes analizado</t>
  </si>
  <si>
    <t>Se elaboró de acuerdo a la necesidad del proceso formato de asistencia, el mismo se envió a revisión y aprobación en el aplicativo isolucion. A corte 30 de junio en la dependencia se revisaron en equipo las distintas actividades que se realizan en la oficina y se tiene la necesidad de elaborar formatos y documentar procedimientos que se realizan tanto en la atención como en la promoción de derechos.     2. De los formatos creados 7 ya se encuentran cargados en el aplicativo ISOLUCION, 2 de los procedimientos documntados se encuentran en revisión y ajustes por la jefa de la oficina.</t>
  </si>
  <si>
    <t>listado de actividades identificadas</t>
  </si>
  <si>
    <t>Documentar los procedimientos requeridos por la dependencia.</t>
  </si>
  <si>
    <t>2 procedimientos documentados, cargados en el aplicativo y aprobados.</t>
  </si>
  <si>
    <t xml:space="preserve">Procedimientos documentados en la herramienta ISOLUCION </t>
  </si>
  <si>
    <t>N° de procedimientos documentados  / N°de procedimientos programados</t>
  </si>
  <si>
    <t>Se identificaron y documentaron 3 procedimientos, los mismos estan para cargue en isolucion.</t>
  </si>
  <si>
    <t xml:space="preserve">procedimeintos documentados </t>
  </si>
  <si>
    <t>5. Es conveniente revisar y actualizar los procedimientos de su dependencia incorporando los puntos de control acorde con la metodología establecida en la guía de riesgos de la entidad para el diseño de controles</t>
  </si>
  <si>
    <t>Se desconoce la metodologia y guia de riesgos definida en la entidad para la formulacion de controles.</t>
  </si>
  <si>
    <t>Actualizar los puntos de control del procedimiento cargado en ISOLUCION de acuerdo con la guia de riesgos</t>
  </si>
  <si>
    <t>Lideres de procesos / Agente de cambio</t>
  </si>
  <si>
    <t>Procedimiento actualizado con puntos de control bien definidos</t>
  </si>
  <si>
    <t>Procedimiento cargado y aprobado en el aplicartivo ISOLUCION</t>
  </si>
  <si>
    <t>1 procedimiento actualizado</t>
  </si>
  <si>
    <t xml:space="preserve">El procedimiento ha sido revisado y modificado por el equipo interdisciplionario se encuentra en revisión por la jefa de la oficina </t>
  </si>
  <si>
    <t>El procedimiento no ha sido aprobado ni subido a Isolución</t>
  </si>
  <si>
    <t>6. Impulsar el cumplimiento del Plan de Mejoramiento archivístico y la incorporación de avances trimestral.</t>
  </si>
  <si>
    <t>Se identificaron hallazfos por parte del AGN</t>
  </si>
  <si>
    <t>Realizar los sefuimientos trimestrales de acuerdo al plan de mejoramiento.</t>
  </si>
  <si>
    <t>4 informes realizados.</t>
  </si>
  <si>
    <t>Informe de seguimiento Plan de mejoramiento archivistico actualizado</t>
  </si>
  <si>
    <t xml:space="preserve">No de informes realizados al PMA  / No de informes programados  al PMA </t>
  </si>
  <si>
    <t>Se recibe capacitación por funcionarios de la oficina de gestion documental y archivo al personal a encargarse del proceso, asi mismo se realizan los reportes requeridos</t>
  </si>
  <si>
    <t>Se cumplio con el plan archivistico</t>
  </si>
  <si>
    <t>7. Revisar en coordinación con la Secretaría de Planeación la identificación de los riesgos operativos y de corrupción y el adecuado diseño de controles, atendiendo lineamientos de la guía de administración de riesgos de la entidad</t>
  </si>
  <si>
    <t>Procedimientos de la dependencia carecen de puntos de control acorde a la metodolodía de establecida en la guía de riesgos</t>
  </si>
  <si>
    <t>Revisar e identificar los riesgos operativos y de corrupcion formulados por la dependencia.</t>
  </si>
  <si>
    <t>Agente de Cambio</t>
  </si>
  <si>
    <t>Listado de riesgos revisados y aprobados en el aplicativo ISOLUCION.</t>
  </si>
  <si>
    <t xml:space="preserve">Acta de reunion / acta de revision/ correo electronico etc.
</t>
  </si>
  <si>
    <t>N° de riesgos revisados y ajustados / total de riesgos del proceso X 100</t>
  </si>
  <si>
    <t>30/04/2024</t>
  </si>
  <si>
    <t>El agente de cambio de la oficina de la mujer se reunió con los agentes de cambio de la secretaría de gestión social y gerencia de desarrollo social para la revisión, actualización y consolidación de la matriz del riesgo para el proceso de Gestión y Desarrollo Social, para el corte se envía reporte de las actividades realizadas de acuerdo a los controles establecidos en la matriz, al responsable del proceso para diligenciamiento del seguimiento en ISOLUCION.</t>
  </si>
  <si>
    <t>matriz de riesgos actualizada</t>
  </si>
  <si>
    <t>Revisar/actualziar los riesgos, controles y seguimientos en el aplicativo ISOLUCION de acuerdo con la frecuencia definida.</t>
  </si>
  <si>
    <t>100% de cargue de los riesgos en Isolucion</t>
  </si>
  <si>
    <t>Matriz de Riesgos cargada, revisada y aprobada en ISOLUCION.</t>
  </si>
  <si>
    <t>N° de riesgos cargados / Total de Riesgos identificados</t>
  </si>
  <si>
    <t>Matriz de riesgos cargada en isolucion</t>
  </si>
  <si>
    <t>8.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</si>
  <si>
    <t>No se describe correctamente el avance de las actividades en el aplicativo Mi Plan</t>
  </si>
  <si>
    <t xml:space="preserve">Realizar seguimiento trimestral del plan de acción en la plaforma dispuesta </t>
  </si>
  <si>
    <t>100% del avance de las actividades redactadas bajo la estructura definida en la metodologia.</t>
  </si>
  <si>
    <t>Reportes generados por el aplicativo "Mi plan"</t>
  </si>
  <si>
    <t>No. de avances formulados correctamente / Total de avances a reportar. X 100</t>
  </si>
  <si>
    <t>El agente de cambio solicitó avance de actividades a los lideres de proceso de acuerdo a la estructura de preguntas recomendada por la gerencia de control interno. Asi mismo diligenciamos matriz de excel con el 4to seguimiento del plan de acción formulado por la oficina de la mujer.</t>
  </si>
  <si>
    <t>No se cumple con la estructura del avance de las actividades descritas en mi plan</t>
  </si>
  <si>
    <t>9.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las evidencias en Secop II</t>
  </si>
  <si>
    <t>Seguimiento inadecuado frente al cumplimiento del manual de contratación.</t>
  </si>
  <si>
    <t>Documentar, revisar y aprobar un formato de seguimiento periodico a los contratos de la dependencia.</t>
  </si>
  <si>
    <t>Juridica/ contratistas/ Jefe de Oficina Mujer, equidad y Genero</t>
  </si>
  <si>
    <t>Formato de seguimiento implementado.</t>
  </si>
  <si>
    <t xml:space="preserve">Un formato con Informes trimestrales </t>
  </si>
  <si>
    <t xml:space="preserve">No. De formatos </t>
  </si>
  <si>
    <t>No se reportó información</t>
  </si>
  <si>
    <t>Implementar el formato de seguimiento de la revision de los contratos de la dependencia.</t>
  </si>
  <si>
    <t xml:space="preserve">Jefe de oficina </t>
  </si>
  <si>
    <t>90% de los contratos con formato de seguimiento realizado.</t>
  </si>
  <si>
    <t>Formatos de seguimiento documentados</t>
  </si>
  <si>
    <t>N° de contratos con seguimiento / Total de contratos de la dependencia X 100</t>
  </si>
  <si>
    <t>10.Realizar acciones que permitan culminar el cargue,en la plataforma SIAOBSERVA de la Contraloría Distrital de Barranquilla,de la documentación de los contratos suscritos por la dependencia en 2023.</t>
  </si>
  <si>
    <r>
      <t xml:space="preserve"> </t>
    </r>
    <r>
      <rPr>
        <sz val="12"/>
        <rFont val="Arial"/>
        <family val="2"/>
      </rPr>
      <t>Falta de compromiso del personal asignado.</t>
    </r>
  </si>
  <si>
    <t>Instar a los jurídicos para el cargue de la  documentación de los contratos suscritos por la dependencia en la vigencia 2023, requerida en la plataforma SIA OBSERVA.</t>
  </si>
  <si>
    <t xml:space="preserve">Asesora juridica </t>
  </si>
  <si>
    <t>Documentación de los contratos suscritos por la dependencia en la vigencia 2023 cargados en su totatlidad en las plataforma SIA OBSERVA.</t>
  </si>
  <si>
    <t xml:space="preserve">Reporte Plataforma </t>
  </si>
  <si>
    <t>No. de contratos con documentación cargada en SIA OBSERVA / No. de contratos suscritos *100</t>
  </si>
  <si>
    <t>31/05/2024</t>
  </si>
  <si>
    <t>De los 61 contratos se han reportado 371 documentos para un cumplimiento del 50,13% y documentos faltantes 368 para un  incumplimiento del 49,87%</t>
  </si>
  <si>
    <r>
      <t>PERIODO/VIGENCIA:</t>
    </r>
    <r>
      <rPr>
        <sz val="20"/>
        <rFont val="Arial"/>
        <family val="2"/>
      </rPr>
      <t xml:space="preserve"> 1 ENERO AL 31 DICIEMBRE 2024</t>
    </r>
  </si>
  <si>
    <t>OFICINA DE LA MUJER, EQUIDAD Y GENERO</t>
  </si>
  <si>
    <t>HELDA MARINO</t>
  </si>
  <si>
    <t>DORIS CASADIEGO</t>
  </si>
  <si>
    <t>DEPENDENCIA Y PROCESO:  Oficina de Protocolo y Relaciones Públicas - Proceso Gestión de la Comunicación</t>
  </si>
  <si>
    <t xml:space="preserve">Debe existir un Plan de Trabajo lntemo que  desglose el paso a paso de las actividades previas y todo el proceso de organización documental, que debe incluir: retire de material abrasivo; clasificación, orden, foliación, hoja de control, rotulación de libros y folderes, inventarios documentales, tablas de valoración documental, verificación de la integridad física de los documentos, normas archivísticas, apertura y cierre de libros, tabla de excell de control de actos administrativos, actas para eliminación de consecutivos no utilizados. </t>
  </si>
  <si>
    <t xml:space="preserve">La Alcaldia de Barranquilla presuntamente incumple lo establecido en el Art. 6 del acuerdo 060 de 2001, art. 7 del Acuerdo 042 de 2002. Los Aouerdos N° 042
de 2002, No 005 de 2013 y N° 002 de 2014. </t>
  </si>
  <si>
    <t>Elaborar Plan de Trabajo de Gestión Documental y Archivo, y realizar el debido seguimiento para garantizar el orden y cumplimiento de normas archivísticas.</t>
  </si>
  <si>
    <t>Karen Camacho</t>
  </si>
  <si>
    <t>1 plan de trabajo elaborado</t>
  </si>
  <si>
    <t>1 Plan de trabajo y 4 reportes</t>
  </si>
  <si>
    <t>Enviar una circular a todas las dependencias que proyectan actos administrativos, con la indicación del uso de papel bond blanco.</t>
  </si>
  <si>
    <t>Archivo General de la Nación recomienda no usar papel reciclado para los actos administrativos porque se borra la tinta con el tiempo, y no facilita su conservación.</t>
  </si>
  <si>
    <t>Lograr que todas las dependencias proyecten los actos administrativos en papel blanco.</t>
  </si>
  <si>
    <t>Alba Pérez, Jefe de Oficina- Karen Camacho</t>
  </si>
  <si>
    <t>1 circular enviada</t>
  </si>
  <si>
    <t>1 circular</t>
  </si>
  <si>
    <t># de recibidos</t>
  </si>
  <si>
    <t>Se recomienda revisar e implementar las recomendaciones que formula la Gerencia de Control Interno de Gestión en auditorias anteriores, ya que ayuda al proceso a
minimizar errores, mejorar los procesos administrativos, de gestión y financieros, y evitar daños económicos para la entidad.</t>
  </si>
  <si>
    <t>Falta de supervisión, organización y seguimiento. Falta de recolección y registro de evidencias</t>
  </si>
  <si>
    <t>Identificar las recomendaciones dadas por la GCI y socializarlas al equipo de la Oficina de Protocolo</t>
  </si>
  <si>
    <t>Nombre: Rosa Herrera
Cargo: Asesora</t>
  </si>
  <si>
    <t>100% de recomendaciones implementadas</t>
  </si>
  <si>
    <t>Plan de mejora cargado en la heramienta ISOLUCION</t>
  </si>
  <si>
    <t># de acciones de mejora implementadas</t>
  </si>
  <si>
    <t>Las recomendaciones de la GCI que se formularon en el segundo trimestre, fueron socializadas en el tercer trimestre con todos los miembros del equipo y se implementaron en el resto del 2024, como fue la realización o actualización del curso de MIPG, capacitaciones en temas de archivo de gestión y una revisión completa de los procedimientos de la dependencia, todo lo cual se efectuó. Se lleva el registro periódico del Plan de mejoramiento de la dependencia, el cual no se carga en la plataforma Isolucion porque esta no lo permite.</t>
  </si>
  <si>
    <t>Se evidencia el seguimiento el plan de mejoramiento. Se recomienda mejorar en la formulación de los indicadores y definir el entregable acorde con la meta.</t>
  </si>
  <si>
    <t>100% de las acciones de mejora con seguimiento</t>
  </si>
  <si>
    <t>Seguimiento cargado en la herramienta ISOLUCION</t>
  </si>
  <si>
    <t>100% seguimientos realizados</t>
  </si>
  <si>
    <t>Se hizo la formulación del plan de mejoramiento a la gestión y la formulación del Plan de Acción siguiendo las recomendaciones de la Gerencia de Control Interno en cuanto a la estructura en la redacción. Se están haciendo los seguimientos y registrando las evidencias.</t>
  </si>
  <si>
    <t>Se recomienda ejercer el principio de autocontrol y realizar autoevaluación del proceso de manera continua</t>
  </si>
  <si>
    <t>Si no se tienen las funciones claras y las tareas asignadas con responsables específicos es más difícil ejercer control y seguimiento de los procesos.</t>
  </si>
  <si>
    <t>Establecer metas precisas de cumplimiento con sus respectivos indicadores, identificando los responsables de su ejecución.</t>
  </si>
  <si>
    <t>Formular metas de cumplimiento con sus indicadores</t>
  </si>
  <si>
    <t>Metas precisas en el plan de acción de la dependencia</t>
  </si>
  <si>
    <t>#indicadores</t>
  </si>
  <si>
    <t>Se logró el establecimiento de las metas y actividades en el plan de acción, contando con el aval de Planeación y teniendo en cuenta la naturaleza asesora de la oficina de Protocolo, no misional.</t>
  </si>
  <si>
    <t>Se evidencian las acciones en el plan de acción. Se recomienda mejorar en la formulación de los indicadores y definir el entregable acorde con la meta.</t>
  </si>
  <si>
    <t>impulsar los canales de comunicación interna.</t>
  </si>
  <si>
    <t>Realizar el seguimiento continuo al 100% de las tareas a través de canales internos de comunicación.</t>
  </si>
  <si>
    <t>1 grupo de whatsapp de trabajo interno de la oficina</t>
  </si>
  <si>
    <t>#canales de comunicación interna</t>
  </si>
  <si>
    <t>Al ser un equipo de trabajo tan pequeño no se requieren más canales internos de comunicación que un grupo de whatsapp, por medio del cual socializamos las comunicaciones que llegan a través de Sigob y los correos electrónicos oficiales para conocimiento de todas, y también para coordinar tareas o despejar dudas. El seguimiento de las tareas a través de este canal en el cuarto trimestre se cumplió al 100%</t>
  </si>
  <si>
    <t>El cumplimiento de esta actividad fue evidenciada en la auditoría del 1er semestre del 2024</t>
  </si>
  <si>
    <t xml:space="preserve"> Realizar seguimientos periodicos a las metas establecidas en el proceso y establecer las acciones correctivas a las que haya lugar.</t>
  </si>
  <si>
    <t>Elaborar un mapa de funciones con asignación de roles y tareas, diligenciado mensualmente al 100% y con seguimiento semanal.</t>
  </si>
  <si>
    <t>1 mapa funcional de la dependencia</t>
  </si>
  <si>
    <t># seguimientos mensuales</t>
  </si>
  <si>
    <t>Mapa de funciones elaborado y actualizado, con sus respectivos seguimientos.</t>
  </si>
  <si>
    <t>Se evidencia el cumplimiento de la meta. Se recomienda mejorar en la formulación de los indicadores y definir el entregable acorde con la meta.</t>
  </si>
  <si>
    <t>Se evidenció desconocimiento o debilidad en el manejo del SGC y SGA</t>
  </si>
  <si>
    <t>Identificar que funcionarios no han realizado el curso de MIPG</t>
  </si>
  <si>
    <t>Identificar al 100% los funcionarios que no han realizado el curso de MIPG para organizar su capacitación.</t>
  </si>
  <si>
    <t>1 lista de funcionarios por realizar curso de MIPG</t>
  </si>
  <si>
    <t>#funcionarios para curso de MIPG</t>
  </si>
  <si>
    <t>Funcionarias ya capacitadas con el curso de MIPG: cuatro (4)</t>
  </si>
  <si>
    <t>El cumplimiento de estas actividades fueron evidenciadas en la auditoría del 1er semestre del 2024</t>
  </si>
  <si>
    <t>Organizar una (1) actividad de sensibilización sobre la importancia de la implementación de MIPG</t>
  </si>
  <si>
    <t>Informe de la actividad realizada</t>
  </si>
  <si>
    <t>#funcionarios sensibilizados</t>
  </si>
  <si>
    <t>Personal sensibilizado mediante una actividad sobre la importancia de la implementación de MIPG</t>
  </si>
  <si>
    <t xml:space="preserve">Difundir las capacitaciones sobre el tema ofrecidas por el Departamento Administrativo de la Función Pública - DAFP </t>
  </si>
  <si>
    <t>Socializar los cursos virtuales de la Función Pública</t>
  </si>
  <si>
    <t>Videos de cursos de la función pública en la web</t>
  </si>
  <si>
    <t>#enlaces compartidos</t>
  </si>
  <si>
    <t>Las capacitaciones fueron socializadas a través de whatsapp y correo electrónico. Se debe seguir repasando el tema.</t>
  </si>
  <si>
    <t xml:space="preserve">Comprometer al personal a repasar el curso virtual de la función pública y de ser necesario, coordinar capacitaciones en las áreas del MIPG que se detecten con dudas o confusiones, por parte de las funcionarias de la dependencia. </t>
  </si>
  <si>
    <t>100% personal capacitado en MIPG</t>
  </si>
  <si>
    <t>1 certificación o evidencia de realización del curso virtual de la función pública por cada funcionaria de la dependencia.</t>
  </si>
  <si>
    <t># evidencias</t>
  </si>
  <si>
    <t>Personal certificado en el curso sobre MIPG, que se realizó de manera presencial.</t>
  </si>
  <si>
    <t xml:space="preserve"> Se recomienda mantener el archivo de gestión actualziado con la aplicación de las TRD y su formato de invetario diligenciado; gestionar con la oficina de gestión documental</t>
  </si>
  <si>
    <t>Falta de conocimiento y experiencia del personal, en manejo  de archivos. Desconocimiento de los formatos de inventario y confusión con las TRD</t>
  </si>
  <si>
    <t xml:space="preserve">Solicitar asesoría y acompañamiento de Gestión Documental para la organización y actualización de los archivos de gestión de la dependencia. </t>
  </si>
  <si>
    <t>100% archivos organizados y actualizados</t>
  </si>
  <si>
    <t xml:space="preserve">6 archivos de gestión de Protocolo, organizados
</t>
  </si>
  <si>
    <t>#archivos organizados</t>
  </si>
  <si>
    <t>Se solicitó y se obtuvo la asesoría y el acompañamiento de Gestión Documental, fueron dos visitas de asesoría en el segundo trimestre y en este tercer trimestre se ha contado con el acompañamiento para el proceso del Plan de Mejoramiento Archivístico.</t>
  </si>
  <si>
    <t>Pendiente plan de mejoramiento archivistico</t>
  </si>
  <si>
    <t>Dar cumplimiento a las acciones establecidas  del Plan de Mejoramiento archivístico en el proceso.</t>
  </si>
  <si>
    <t>Nombre: Missell Rangel
Cargo: Técnico Operativo</t>
  </si>
  <si>
    <t>Cumplimiento al 100% de las acciones establecidas en el Plan de Mejoramiento Archivístico.</t>
  </si>
  <si>
    <t>1 archivo de formatos de eventos alcalde, 1 archivo de comunicaciones enviadas y recibidas,  1 cuadro de invitaciones y 1 cuadro de solicitudes de audiencia. 1 archivo físico y digital de Actos Administrativos del Alcalde.</t>
  </si>
  <si>
    <t># seguimientos</t>
  </si>
  <si>
    <t xml:space="preserve">Los archivos de gestión se están llevando de acuerdo al Plan de Mejoramiento Archivístico y a las recomendaciones de Gestión Documental. El archivo de actos administrativos no se encuentra plenamente actualizado porque algunas dependencias, especialmente Planeación, por el tema de titulaciones de vivienda, está en proceso de ponerse al día con el archivo de Despacho. </t>
  </si>
  <si>
    <t>Contribuir al sostenimiento del SGC y SGA</t>
  </si>
  <si>
    <t># seguimientos PA y PM # reportes de PQRS y # formatos de eventos</t>
  </si>
  <si>
    <t>Es conveniente revisar y actualizar los procedimientos de su dependencia incorporando los puntos de control acorde con la metodología establecida en la guía de riesgos de la
entidad para el diseño de controles</t>
  </si>
  <si>
    <t>Identificar qué procedimientos no tienen puntos de control y solicitar a la secretaría de Planeación capacitación sobre estos tema. Socializar a los funcionarios del proceso los  conocimientos para actualizar los procedimientos y establecer puntos de control y el manejo de la herramienta ISOLUCION</t>
  </si>
  <si>
    <t>Actualización de los procedimientos de la oficina de Protocolo  al 100%</t>
  </si>
  <si>
    <t>100% Procedimientos actualizados</t>
  </si>
  <si>
    <t># procedimientos</t>
  </si>
  <si>
    <t>Se revisaron y actualizaron los procedimientos de la oficina de Protocolo, que ahora son cinco (5) y se incorporaron los puntos de control acordes con la metodología establecida en la guía de riesgos de la entidad para el diseño de controles. Se solicitó una asesoría a la Secretaría de Planeación para revisión de estos procedimientos ya levantados, y según sus indicaciones se podrán ajustar o mantener como se encuentran en Isolucion. En el tercer trimestre se realizó una modificación del procedimiento "Trámite y Custodia de Actos Administrativos" por razones de suma necesidad e importancia. Esta modificación ya se encuentra actualizada en Isolucion con la metodología de puntos de control ajustada.</t>
  </si>
  <si>
    <t>Se verifica cumplimiento en Isolución. Se recomienda relacionar en los procedimientos, los formatos correspondientes para una mejor comprensión.</t>
  </si>
  <si>
    <t>identificar qué acciones del plan de mejoramiento archivistico no tienen seguimiento</t>
  </si>
  <si>
    <t xml:space="preserve">Identificar al 100% las acciones pendientes de seguimiento del Plan de Mejoramiento Archivístico </t>
  </si>
  <si>
    <t>Seguimiento del Plan de Mejoramiento Archivístico Actualizado</t>
  </si>
  <si>
    <t>#seguimiento</t>
  </si>
  <si>
    <t xml:space="preserve">Se subsanaron las no conformidades abiertas en el Plan de Mejoramiento Archivístico y nos econtramos a la espera de respuesta por parte de Control Interno y Gestión Documental en cuanto al dictamen del AGN. </t>
  </si>
  <si>
    <t>Solicitar acompañamiento a la Oficina de Gestion documental</t>
  </si>
  <si>
    <t>Al menos 1 asesoría recibida de Gestión Documental</t>
  </si>
  <si>
    <t>registros de visita de Gestión Documental</t>
  </si>
  <si>
    <t>#capacitaciones</t>
  </si>
  <si>
    <t xml:space="preserve">Se contó con el acompañamiento de la oficina de Gestión Documental para asesorar a las funcionarias encargadas de los archivos de gestión: Elizabeth Sánchez (soporte actos y administrativos), Karen Camacho (responsable archivo actos administrativos) y Missell Rangel (archivos digitales y de gestión Protocolo). Fueron dos (2) capacitaciones y asesorías permanentes. </t>
  </si>
  <si>
    <t>Se evidencia cumplimiento de acuerdo a lo registrado en el seguimiento de la Oficina de Gestión Documental</t>
  </si>
  <si>
    <t>Dar cumplimiento a las acciones establecidas  del Plan de Mejoramiento archivístico en el proceso, realizar el respectivo seguimiento en la herramienta Isolución y subir evidencias de cumplimiento</t>
  </si>
  <si>
    <t>100% cumplimiento del Plan de mejoramiento archivístico</t>
  </si>
  <si>
    <t>Mejoras o correctivos publicados en Isolucion</t>
  </si>
  <si>
    <t>#seguimientos</t>
  </si>
  <si>
    <t>Se registraron los avances y se subieron las evidencias del Plan de Mejoramiento Archivístico.</t>
  </si>
  <si>
    <t>Es conveniene continuar con la documentación y registro de lecciones aprendidas para fortalecer el aprendizaje organizacionacional y la política de gestión del conocimiento en
la entidad</t>
  </si>
  <si>
    <t>Identificar una lección aprendidadel proceso.</t>
  </si>
  <si>
    <t>2 lecciones aprendidas registradas formalmente por año</t>
  </si>
  <si>
    <t>formularios de lecciones aprendidas diligenciados</t>
  </si>
  <si>
    <t># registros de lecciones aprendidas</t>
  </si>
  <si>
    <t>Se hizo el registro de una lección aprendida.</t>
  </si>
  <si>
    <t>Se evidencia el registro de 1 lección, la meta estipulada era de 2 en el año.</t>
  </si>
  <si>
    <t xml:space="preserve">Revisar en coordinación con la Secretaría de Planeación la identificación de los riesgos operativos y de corrupción y el adecuado diseño de controles, atendiendo lineamientos
de la guía de administración de riesgos de la entidad </t>
  </si>
  <si>
    <t>Solicitar asesoria al personal de la Secretaria de Planeacion sobre la identificación de los riesgos de la entidad</t>
  </si>
  <si>
    <t>1 asesoría recibida de Secretaría de Planeación sobre el tema Riesgos</t>
  </si>
  <si>
    <t>registro de reunión con Planeación.</t>
  </si>
  <si>
    <t>#asesoría</t>
  </si>
  <si>
    <t>La agente de cambio asistió a una capacitación virtual sobre el tema de riesgos de la entidad.</t>
  </si>
  <si>
    <t>Seguimiento trimestral a los controles de los riesgos de la dependencia y el proceso.</t>
  </si>
  <si>
    <t>1 matriz de riesgo del proceso actualizada y 1 normograma unificado.</t>
  </si>
  <si>
    <t>#seguimientos trimestrales</t>
  </si>
  <si>
    <t>Se mantiene unificada la matriz de riesgos del proceso en la plataforma Isolucion, pero como dependencia hacemos el ejercicio de llevar nuestro mapa de riesgos con los controles pertinentes.</t>
  </si>
  <si>
    <t>Actualización al 100% en Isolucion</t>
  </si>
  <si>
    <t>1 matriz de riesgo del proceso actualizada en Isolucion</t>
  </si>
  <si>
    <t>#seguimientos en Isolucion</t>
  </si>
  <si>
    <t>Se cargaron los controles y seguimientos de Protocolo en la matriz de riesgos del proceso Gestión de la Comunicación en Isolucion, correspondiente al cuarto seguimiento.</t>
  </si>
  <si>
    <t>Solo se registraron 2 seguimientos en Isolución. Según la metodología deberían ser 4 en el año.</t>
  </si>
  <si>
    <t>OFICINA DE PROTOCOLO Y RELACIONES PUBLICAS</t>
  </si>
  <si>
    <t>Ruben Garcia</t>
  </si>
  <si>
    <t>PERIODO/VIGENCIA:  1 ENERO AL 31 DICIEMBRE 2024</t>
  </si>
  <si>
    <t>DEPENDENCIA Y PROCESO: OFICINA PARA LA SEGURIDAD Y CONVIVENCIA CIUDADANA</t>
  </si>
  <si>
    <t xml:space="preserve">Desarrollar acciones para la apropiación de la politica de administración de riesgo en su dependencia con el fin de fortalecer la cultura de gestión del riesgo en la entidad </t>
  </si>
  <si>
    <t>Falta de inducción  y capacitación, ya que no se cuenta con la documentación completa</t>
  </si>
  <si>
    <t>Solicitar una jornada de sensibilización a los funcionarios y contratistas de la OSCC sobre la política de administración de riesgos a la Secretaría de Planeación</t>
  </si>
  <si>
    <t>Equipo Planeación Estrategica OSCC</t>
  </si>
  <si>
    <t xml:space="preserve">Sensibilizar a 30 funcionarios y contratistas sobre la política de administración de riesgos  </t>
  </si>
  <si>
    <t>1 acta de la jornada de sensibilización con lista de asistencia</t>
  </si>
  <si>
    <t xml:space="preserve">N° de personas que asisten a la jornada de sensibilización sobre la política de administración de riesgos/ No de personas propuestas para participar sobre la política de administración de riesgos </t>
  </si>
  <si>
    <t>Se realizó actividad de sensibilización a todos  funcionarios nombrados y a 25 contratistas, en donde se buscó fortalecer la cultura del riesgo en la entidad. Nos enfocamos en la política de administración de riesgos,  y la responsabilidad que se tiene como servidor público.</t>
  </si>
  <si>
    <t>Se realizo la actividad progrmada, Sensibilizar a 30 funcionarios y contratistas sobre la política de administración de riesgos. Formato de la acción de mejoramiento  sin fecha .</t>
  </si>
  <si>
    <t xml:space="preserve"> Implementar acciones que permitan atender los lineamientos del manual de contratación frente a la supervisión de los contratos de tal manera que se eviten los hallazgos reiterativos a los entes de control sobre el tema </t>
  </si>
  <si>
    <t>Desconocimiento de algunas personas del equipo de contratación de acuerdo a los lineamientos de la entidad</t>
  </si>
  <si>
    <t xml:space="preserve">Realizar una jornada de capacitación sobre contratación estatal a los supervisores de contratos y equipo de contratación de la OSCC </t>
  </si>
  <si>
    <t>Coordinador de contratación OSCC</t>
  </si>
  <si>
    <t>100% del equipo de contratación y supervisores de contratos capacitados en contratación estatal</t>
  </si>
  <si>
    <t>1 acta con lista de asistencia de la capacitación realizada</t>
  </si>
  <si>
    <t xml:space="preserve">N° del personal de contratación y supervisión capacitados  / No total de persona de contratación y supervisión </t>
  </si>
  <si>
    <t xml:space="preserve">Se realizó una jornada de capacitación con el grupo de contratación de la dependencia, con la finalidad de socializar y atender los lineamientos del manual de contratación frente a la supervisión de los contratos. </t>
  </si>
  <si>
    <t>Se llevó acabo la actividad programada, socialización  al equipo de trabajo de contratación sobre los lineamientos del manual de contratación para la supervisión de contratos.Acta 15/04/2024</t>
  </si>
  <si>
    <t xml:space="preserve"> Documentar y registrar lecciones aprendidas para fortalecer el aprendizaje organizacionacional y la política de gestión del conocimiento en la entidad</t>
  </si>
  <si>
    <t>Falta de socialización del proceso con los grupos de trabajo de la OSCC, asi como de los formatos establecidos para el mismo</t>
  </si>
  <si>
    <t>Socializar a los grupos de trabajo de la OSCC sobre la documentación y registro de las lecciones aprendidas</t>
  </si>
  <si>
    <t xml:space="preserve">100% de coordinadores de procesos que participan de la socialización </t>
  </si>
  <si>
    <t>1 acta de socialización con lista de asistencia</t>
  </si>
  <si>
    <t>N° de personas que reciben la socialización</t>
  </si>
  <si>
    <t>Se generó formato para registrar las lecciones aprendidas y se socializó con cada uno de los equipos de trabajo de la dependencia. Se consolidaron todas las lecciones aprendidas y fueron registradas en el formulario web brindado por Control Interno.</t>
  </si>
  <si>
    <t>Se cumplio con la actividad programada. Capacitar a los coordinadores de los grupos de trabajo de la dependencia sobre la documentación y diligenciamiento de las lecciones aprendidas. Acta 16/04/2025</t>
  </si>
  <si>
    <t>Describir el avance de las actividades en el aplicativo Miplan de acuerdo con la siguiente estructura de preguntas, sin importar el orden en que se diligencie: ¿Qué se hizo?, ¿Cómo se hizo?, ¿Quién lo hizo?, ¿Cuándo lo hizo?, ¿Qué soporta la ejecución de la actividad?</t>
  </si>
  <si>
    <t>Falta de compromiso debido a que no se realizó seguimiento al funcionario designado en el cargue de las actividades en el aplicativo Mi Plan</t>
  </si>
  <si>
    <t>Asistencia técnica por parte del equipo de planeación estrategica a los coordinadores de los demás equipos de trabajo de la OSCC sobre la estructura del registro de las actividades en el aplicativo Mi Plan.</t>
  </si>
  <si>
    <t>Brindar asistencia técnica a 7 coordinadores de equipos de trabajo sobre el reporte de información en SPI</t>
  </si>
  <si>
    <t>1 acta de asistencia técnica con lista de asistencia</t>
  </si>
  <si>
    <t>No de coordinadores de equipos de trabajo que recibieron asistencia técnica / No total de coordinadores de equipos de trabajo</t>
  </si>
  <si>
    <t>El equipo de Planeación Estrategica de la OSCC participó en la capacitación realizada por Secretaría de Planeación, frente a la actualización del aplicativo Mi Plan, al que este mes se dará inicio del cargue del Plan de acción de la dependencia. Se realizará retroalimentación a cada uno de los equipos de trabajo de la OSCC.
Se realizó reunión con los coordinadores de los grupos de trabajo para socializar la metodología de trabajo con el aplicativo.</t>
  </si>
  <si>
    <t>Se realizo la actividad progrmada. Capacitar a los coordinadores de los grupos de trabajo de la dependencia sobre los requerimientos mínimos para reportar los avances del Plan de Acción en el aplicativo “Mi Plan”. Acta de fecha 12/03/2024</t>
  </si>
  <si>
    <t xml:space="preserve"> Revisar en coordinación con la Secretaría de Planeación la identificación de los riesgos operativos y de corrupción y el adecuado diseño de controles, atendiendo lineamientos de la guía de administración de riesgos de la entidad </t>
  </si>
  <si>
    <t>Organización de las labores porque hubo ausencia de gestión para la articulación con la Secretaria de Planeación</t>
  </si>
  <si>
    <t>Coordinar con Secretaría de Planeación una jornada de asistencia técnica para revisar los riesgos operativos y de corrupción y el adecuado diseño de controles</t>
  </si>
  <si>
    <t>Realizar 1 jornada de asistencia técnica para revisión del mapa de reiesgos de proceso por parte de la Secretaría de Planeación</t>
  </si>
  <si>
    <t>N° de jornadas de asistencia técnica para revisión del mapa de riesgos / No de jornadas de asistencia técnica propuestas</t>
  </si>
  <si>
    <t>Se recibió apoyo por parte de la Secretaría de Planeación para actualizar del mapa de riesgos de la dependencia.</t>
  </si>
  <si>
    <t>Se realizo la actividad progrmada. Recibir asistencia técnica para la identificación de los riesgos operativos y de corrupción y el adecuado diseño de controles. Acta 29/03/2024</t>
  </si>
  <si>
    <t xml:space="preserve"> Realizar acciones que permitan culminar el cargue, en  la plataforma SIA OBSERVA de la Contraloría Distrital de Barranquilla, de la documentación de los contratos suscritos por la dependencia en 2023 
Version</t>
  </si>
  <si>
    <t>Obstaculos del método porque no se puede hacer el cargue de documentos de soporte en la ausencia de documentos de soporte del cobro de cuentas</t>
  </si>
  <si>
    <t>Designar a la persona encargada de realizar el cargue de la documentación con soportes,  y a quien le haga seguimiento a esta actividad</t>
  </si>
  <si>
    <t>Equipo de contratación  OSCC</t>
  </si>
  <si>
    <t xml:space="preserve">Designar a 1 persona para  el cargue y seguimiento contractual de la OSCC en la plataforma SIA Observa </t>
  </si>
  <si>
    <t>1 notificación interna de designación de las labores.</t>
  </si>
  <si>
    <t>N° de notificaciones internas</t>
  </si>
  <si>
    <t xml:space="preserve">Se designó no solo a 1 persona si no a un equipo de trabajo compuesto por 4 personas, encargados de mantener al día la documentación requerida por la plataforma SIA OBSERVA. </t>
  </si>
  <si>
    <t>Revisada la información reportada en el SIA OBSERVA , se pudo evidenciar  que la Oficina Seg y Conv. Tiene un total de 297 contratos con un reporte de información del 97,27 %  y un faltante del 2,73%</t>
  </si>
  <si>
    <t>99.5%</t>
  </si>
  <si>
    <t>OFICINA PARA LA SEGURIDAD Y CONVIVENCIA CIUDADANA</t>
  </si>
  <si>
    <t>Yesid Turbay</t>
  </si>
  <si>
    <t>Doris Casadiego</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</si>
  <si>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</si>
  <si>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DEPENDENCIA Y PROCESO: Secretaría de Comunicaciones - Gestión de la Comunicación</t>
  </si>
  <si>
    <t>Primer seguimiento</t>
  </si>
  <si>
    <t>Segundo seguimiento
Abril a junio</t>
  </si>
  <si>
    <t>Realizar seguimiento a las publicaciones por Ley de Transparencia; incrementando el número aleatorio de revisiones en el año.</t>
  </si>
  <si>
    <r>
      <rPr>
        <b/>
        <sz val="12"/>
        <color theme="1"/>
        <rFont val="Arial"/>
        <family val="2"/>
      </rPr>
      <t>M: f</t>
    </r>
    <r>
      <rPr>
        <sz val="12"/>
        <color theme="1"/>
        <rFont val="Arial"/>
        <family val="2"/>
      </rPr>
      <t>alta de seguimiento de las publicaciones por Ley de Transparencia.</t>
    </r>
  </si>
  <si>
    <t>Aumentar el número de revisiones periódicas de las publicaciones por Ley de Transparencia.</t>
  </si>
  <si>
    <t xml:space="preserve">Funcionario responsable de la página web. </t>
  </si>
  <si>
    <t xml:space="preserve">4 revisiones de las publicaciones </t>
  </si>
  <si>
    <t>Formato de cuadro de verificación Ley de Transparencia</t>
  </si>
  <si>
    <t>Revisiones realizadas/revisiones programadas</t>
  </si>
  <si>
    <t>31 de marzo de 2024</t>
  </si>
  <si>
    <t>31 de diciembre de 2024</t>
  </si>
  <si>
    <t>Durante el cuarto trimestre del año (Octubre - Diciembre), se llevó a cabo la revisión de la publicaciones en el sitio web https://www.barranquilla.gov.co/ para asegurar su cumplimiento con la Ley de Transparencia.                                               Logrando un avance del 100%. Las novedades encontradas se presentaron en un informe final al equipo interdisciplinario para las respectivas correciones.       https://mbarranquilla-my.sharepoint.com/:x:/g/personal/rcastillob_barranquilla_gov_co/EafqejLAIuhBjNZxTK9I3TIBtlLOtmnR7A-G47VcCfJUPg?e=OKyNJe</t>
  </si>
  <si>
    <t>Se verifica cumplimiento acorde a la evidencia.</t>
  </si>
  <si>
    <t>En el primer trimestre del año, se realizó una revisión de las publicaciones, verificando que estas cumplan con la Ley de Transparencia. 
Cumpliendo con el 25 % de avance.</t>
  </si>
  <si>
    <r>
      <rPr>
        <sz val="12"/>
        <color rgb="FF000000"/>
        <rFont val="Arial"/>
        <family val="2"/>
      </rPr>
      <t xml:space="preserve">Durante el segundo trimestre del año </t>
    </r>
    <r>
      <rPr>
        <b/>
        <sz val="12"/>
        <color rgb="FF000000"/>
        <rFont val="Arial"/>
        <family val="2"/>
      </rPr>
      <t>(Abril a Junio)</t>
    </r>
    <r>
      <rPr>
        <sz val="12"/>
        <color rgb="FF000000"/>
        <rFont val="Arial"/>
        <family val="2"/>
      </rPr>
      <t xml:space="preserve">, se llevó a cabo la revisión de la publicaciones en el sitio web </t>
    </r>
    <r>
      <rPr>
        <b/>
        <sz val="12"/>
        <color rgb="FF000000"/>
        <rFont val="Arial"/>
        <family val="2"/>
      </rPr>
      <t xml:space="preserve">https://www.barranquilla.gov.co/ </t>
    </r>
    <r>
      <rPr>
        <sz val="12"/>
        <color rgb="FF000000"/>
        <rFont val="Arial"/>
        <family val="2"/>
      </rPr>
      <t xml:space="preserve">para asegurar su cumplimiento con la Ley de Transparencia.                                               </t>
    </r>
    <r>
      <rPr>
        <b/>
        <sz val="12"/>
        <color rgb="FF000000"/>
        <rFont val="Arial"/>
        <family val="2"/>
      </rPr>
      <t xml:space="preserve">Logrando un avance del 50%.
</t>
    </r>
    <r>
      <rPr>
        <u/>
        <sz val="12"/>
        <color rgb="FF1155CC"/>
        <rFont val="Arial"/>
        <family val="2"/>
      </rPr>
      <t>https://docs.google.com/document/d/1yyPC8OBtbN8RAqIFdyEZuuvvbuaeuO5L/edit?usp=sharing&amp;ouid=100312408877484135322&amp;rtpof=true&amp;sd=true</t>
    </r>
  </si>
  <si>
    <t>Realizar informe de las revisiones periódicas.</t>
  </si>
  <si>
    <t>1 informe de las revisiones sobre las publicaciones</t>
  </si>
  <si>
    <t>Informe de los avances obtenidos.</t>
  </si>
  <si>
    <t>Número de informes</t>
  </si>
  <si>
    <t>Informe de las revisiones de transparencia y accesibilidad en sede electrónica Cumplimiento al 100%                    https://mbarranquilla-my.sharepoint.com/:b:/g/personal/rcastillob_barranquilla_gov_co/Ec7OSqx2dKpHhqHlglSZlQ4BQQ3zJS5O-0mZn2Wn-CngSw?e=b7xEga</t>
  </si>
  <si>
    <t>El informe se realizará en el último trimestre del año.</t>
  </si>
  <si>
    <r>
      <rPr>
        <b/>
        <sz val="12"/>
        <color rgb="FF000000"/>
        <rFont val="Arial"/>
        <family val="2"/>
      </rPr>
      <t xml:space="preserve">
</t>
    </r>
    <r>
      <rPr>
        <sz val="12"/>
        <color rgb="FF000000"/>
        <rFont val="Arial"/>
        <family val="2"/>
      </rPr>
      <t xml:space="preserve">En el segundo trimestre se programó la fecha para la presentación del informe
https://docs.google.com/document/d/1_DEWI5bBfd44q-L6-xBIaq19qOIg0rPl/edit? </t>
    </r>
    <r>
      <rPr>
        <b/>
        <sz val="12"/>
        <color rgb="FF000000"/>
        <rFont val="Arial"/>
        <family val="2"/>
      </rPr>
      <t xml:space="preserve"> </t>
    </r>
  </si>
  <si>
    <t xml:space="preserve">Socializar el informe de revisión a las dependencias con el propósito de presentar los resultados de las mismas. </t>
  </si>
  <si>
    <t>1 socialización del informe</t>
  </si>
  <si>
    <t>Socialización del informe de avances</t>
  </si>
  <si>
    <t>Número de socialización</t>
  </si>
  <si>
    <t>30 de septiembre de 2024</t>
  </si>
  <si>
    <t>Evidencia de la socialización del Informe de Revisiones.     https://mbarranquilla-my.sharepoint.com/:b:/g/personal/rcastillob_barranquilla_gov_co/EVWqGHtb6JdKh6pBaPPHNdAB7dwXMaqPOyOoU3N_ataVew?e=CcxBIQ</t>
  </si>
  <si>
    <t>La socialización se desarrollará en el último trimestre del año 2024.</t>
  </si>
  <si>
    <t>Se elaboró un cronograma de socialización del informe a los enlaces web de la Alcaldía. 
https://docs.google.com/document/d/1W-ys3nZKKdBrP6U5QCLHo03DqvWSnsIG/edit?usp=drive_link&amp;ouid=100312408877484135322&amp;rtpof=true&amp;sd=true</t>
  </si>
  <si>
    <t>Efectuar las concertaciones y evaluaciones de desempeño laboral en los aplicativos dispuestos por la entidad y en los tiempos estipulados.</t>
  </si>
  <si>
    <r>
      <rPr>
        <b/>
        <sz val="12"/>
        <color theme="1"/>
        <rFont val="Arial"/>
        <family val="2"/>
      </rPr>
      <t>MO:</t>
    </r>
    <r>
      <rPr>
        <sz val="12"/>
        <color theme="1"/>
        <rFont val="Arial"/>
        <family val="2"/>
      </rPr>
      <t xml:space="preserve"> falta de cultura para la  evaluación de desempeño laboral y concertación de compromisos por parte de los funcionarios de la dependencia. </t>
    </r>
  </si>
  <si>
    <t>Efectuar el proceso de evaluación de los funcionarios de la dependencia oportunamente.</t>
  </si>
  <si>
    <t>Secretario de despacho</t>
  </si>
  <si>
    <t>Evaluación de los funcionarios adscritos a la planta.</t>
  </si>
  <si>
    <t xml:space="preserve">Aplicativo de EDL App y G+ </t>
  </si>
  <si>
    <t>Número de funcionarios con evaluados /Número de funcionarios que deben de planta</t>
  </si>
  <si>
    <t>1 de febrero de 2024</t>
  </si>
  <si>
    <t>31 de diciembre  de 2024</t>
  </si>
  <si>
    <t>En agosto se realizó la evaluación correspondiente al primer semestre anual.  Durante el cuarto trimestre  se realizó la evaluación del desempeño laboral de3 de los funcionarios en carrera administrativa en periodo de prueba. Para un total de 43 evaluados.
Evidencia:
Ver las aplicaciones EDL APP y G+</t>
  </si>
  <si>
    <t>En el primer trimestre del año, el 96 % de los funcionarios obtuvieron su EDL definitiva, culminando el periodo 2022-2023.
Ver las aplicaciones EDL APP y G+.</t>
  </si>
  <si>
    <t>En este segundo trimestre se continua en el mismo valor porcentual reportado en el primer trimestre, correspondiente al 96 % de la evaluación del desempeño de planta de personal de la Secretaría de Comunicaciones.
Ver las aplicaciones EDL APP y G+</t>
  </si>
  <si>
    <t>Efectuar el proceso de concertación de compromiso de los funcionarios de la dependencia.</t>
  </si>
  <si>
    <t xml:space="preserve">Profesional universitario a cargo </t>
  </si>
  <si>
    <t>Fijación de los compromisos de los funcionarios adscritos a la planta.</t>
  </si>
  <si>
    <t>Número de funcionarios con acuerdos concertados /Número de funcionarios que deben fijar acuerdos</t>
  </si>
  <si>
    <t>30 de enero de 2024</t>
  </si>
  <si>
    <t xml:space="preserve">31 de diciembre  de 2024
</t>
  </si>
  <si>
    <t>En el tercer trimestre la planta de personal realizó la concertación de sus compromisos en los aplicativos correspondientes, incluyendo a los nuevos funcionarios que entraron por concurso de mérito.
Evidencia:
Ver las aplicaciones EDL APP y G+</t>
  </si>
  <si>
    <t>En este primer corte el 91 % de los funcionarios de la Secretaría de Comunicaciones realizaron las concertaciones de 2024-2025.
Ver las aplicaciones EDL APP y G+.</t>
  </si>
  <si>
    <t>En este segundo semestre el 95% de los funcionarios de la dependencia cuentan con la concertación de sus compromisos publicadas en las respectivas plataformas. 
Ver la aplicaciones EDL APP y G+</t>
  </si>
  <si>
    <t>Socializar en los medios internos los tiempos de cumplimiento y la importancia de realizar EDL y concertación de compromisos</t>
  </si>
  <si>
    <t xml:space="preserve">Publicación de piezas comunicativas en los medios internos </t>
  </si>
  <si>
    <t xml:space="preserve">Divulgación en los canales internos de comunicación </t>
  </si>
  <si>
    <t xml:space="preserve">Número de publicaciones </t>
  </si>
  <si>
    <t>Durante el segundo semestre se recordaron las fechas de evaluación del primer semestre a través de 2 piezas enviadas por Info  (1 agosto, 8 de agosto). Igualmente se publicó una nota en el micronoticiero interno publicada el 2 de agosto y una nota en boletin interno el 9 de agosto.
Cumpliendo con el 100 %  para este indicador en la vigencia  2024.</t>
  </si>
  <si>
    <t>A través del canal interno info@barranquilla.gov.co, se publicaron 2 la pieza en la que informa y recuerda las fechas estipuladas para realizar la EDL y la concertación. Además, se enviaron 5 las piezas de las diferentes capacitaciones dictadas por la CNSC, en diferentes fechas, las cuales fueron suministrada por la Secretaría de Gestión Humana. 
También, se publicó 1 en el micronotiero (Flash Distrital).
Cumpliendo con el 25 % de avance en el primer corte de 2024.</t>
  </si>
  <si>
    <t>Por medio del correo info@barranquilla.gov.co, se publicaron 3 piezas (2 en mayo y 1 en junio,) sobre capacitaciones de la EDL, dictadas por  la CNSC, para que los funcionarios de carrera administrativa se conectaran, puesto que se realizó virtualmente.
Cumpliendo con el 50 % de avance en el primer corte de 2024.</t>
  </si>
  <si>
    <t>Revisar y ajustar matriz de transparencia de acuerdo con las nuevas disposiciones del Gobierno Nacional - Resolución MINTIC 1519 de 2020.</t>
  </si>
  <si>
    <r>
      <rPr>
        <b/>
        <sz val="12"/>
        <color theme="1"/>
        <rFont val="Arial"/>
        <family val="2"/>
      </rPr>
      <t>ME:</t>
    </r>
    <r>
      <rPr>
        <sz val="12"/>
        <color theme="1"/>
        <rFont val="Arial"/>
        <family val="2"/>
      </rPr>
      <t xml:space="preserve"> seguimiento inadecuado en la coordinación con las dependencias involucradas en la revisión y ajuste de la matriz de transparencia.
 </t>
    </r>
    <r>
      <rPr>
        <b/>
        <sz val="12"/>
        <color theme="1"/>
        <rFont val="Arial"/>
        <family val="2"/>
      </rPr>
      <t xml:space="preserve">
MO: </t>
    </r>
    <r>
      <rPr>
        <sz val="12"/>
        <color theme="1"/>
        <rFont val="Arial"/>
        <family val="2"/>
      </rPr>
      <t xml:space="preserve">Desconocimiento de la Resolución MINTIC 1519 de 2020.
 </t>
    </r>
  </si>
  <si>
    <t>Gestionar reuniones para identificar las nuevas disposiciones del Gobierno Nacional y coadyuvar en los ajustes correspondientes.</t>
  </si>
  <si>
    <t>2 reuniones con las dependencias a cargo de liderar la matriz de transparencia.</t>
  </si>
  <si>
    <t>Actas de reuniones internas</t>
  </si>
  <si>
    <t xml:space="preserve">Número de reuniones </t>
  </si>
  <si>
    <t>27 de febrero de 2024</t>
  </si>
  <si>
    <t>8 de noviembre de 2024</t>
  </si>
  <si>
    <r>
      <rPr>
        <b/>
        <sz val="12"/>
        <color rgb="FF000000"/>
        <rFont val="Arial"/>
        <family val="2"/>
      </rPr>
      <t xml:space="preserve">Acta segunda reuníon para diligenciaciento y presentación Matriz ITA  Julio 2024 </t>
    </r>
    <r>
      <rPr>
        <sz val="12"/>
        <color rgb="FF000000"/>
        <rFont val="Arial"/>
        <family val="2"/>
      </rPr>
      <t xml:space="preserve">https://drive.google.com/file/d/1rMj0dxVZ0XH1oHRofexqxdBnuvVV2vEs/view?usp=sharing                           </t>
    </r>
    <r>
      <rPr>
        <b/>
        <sz val="12"/>
        <color rgb="FF000000"/>
        <rFont val="Arial"/>
        <family val="2"/>
      </rPr>
      <t>Acta de revisión Matriz ITA Gestión Humana</t>
    </r>
    <r>
      <rPr>
        <sz val="12"/>
        <color rgb="FF000000"/>
        <rFont val="Arial"/>
        <family val="2"/>
      </rPr>
      <t xml:space="preserve">  https://drive.google.com/file/d/1NbzANKYUMZvqIun5fTI2n1v2cCVYB2mL/view?usp=sharing                          </t>
    </r>
    <r>
      <rPr>
        <b/>
        <sz val="12"/>
        <color rgb="FF000000"/>
        <rFont val="Arial"/>
        <family val="2"/>
      </rPr>
      <t xml:space="preserve">Acta de revisión Matriz ITA Oficina de Participación </t>
    </r>
    <r>
      <rPr>
        <sz val="12"/>
        <color rgb="FF000000"/>
        <rFont val="Arial"/>
        <family val="2"/>
      </rPr>
      <t xml:space="preserve">    https://drive.google.com/file/d/1K8uX0xtNIa7CHsrXczZrZ638YaogOVkd/view?usp=sharing                      </t>
    </r>
    <r>
      <rPr>
        <b/>
        <sz val="12"/>
        <color rgb="FF000000"/>
        <rFont val="Arial"/>
        <family val="2"/>
      </rPr>
      <t xml:space="preserve">Acta de revisión Matriz ITA Gerencia Destión de ingresos </t>
    </r>
    <r>
      <rPr>
        <sz val="12"/>
        <color rgb="FF000000"/>
        <rFont val="Arial"/>
        <family val="2"/>
      </rPr>
      <t xml:space="preserve">   https://drive.google.com/file/d/1ciJD0OkOXrFzxdgc9kwpP5xplWGecIYX/view?usp=sharing                                                                    Se cumple al 100% la meta</t>
    </r>
  </si>
  <si>
    <t>Se programaron las capacitaciones para el tercer y cuarto trimestre 2024</t>
  </si>
  <si>
    <r>
      <rPr>
        <sz val="12"/>
        <rFont val="Arial"/>
        <family val="2"/>
      </rPr>
      <t xml:space="preserve">El 4 de julio de 2024 se desarrolló una reunión en la que participaron los responsables de la sede electrónica de la Secretaría de Comunicaciones con funcionarios de la Gerencia de las TIC, para establecer compromisos que nos permitan avanzar en los ajustes e implementación de la matriz ITA, de acuerdo con la normativa vigente que debe cumplir la sede electrónica.                                                                         </t>
    </r>
    <r>
      <rPr>
        <b/>
        <sz val="12"/>
        <rFont val="Arial"/>
        <family val="2"/>
      </rPr>
      <t xml:space="preserve">Se adjunta link con las evidencias   </t>
    </r>
    <r>
      <rPr>
        <u/>
        <sz val="12"/>
        <color rgb="FF1155CC"/>
        <rFont val="Arial"/>
        <family val="2"/>
      </rPr>
      <t>https://drive.google.com/drive/folders/1eZAu0iaL9rz8IuxsTc3NzpXH2_AouQYM?usp=drive_link</t>
    </r>
  </si>
  <si>
    <t xml:space="preserve">
Sensibilizar a los responsables sobre la importancia del seguimiento a las actualizaciones. </t>
  </si>
  <si>
    <t xml:space="preserve">
2 capacitaciones con los responsables  web de las diferentes dependencias.  </t>
  </si>
  <si>
    <t>Formato de asistencia</t>
  </si>
  <si>
    <t>Número de responsables web capacitados/número total de responsables web</t>
  </si>
  <si>
    <t>1 de marzo de 2024</t>
  </si>
  <si>
    <t>31 de julio de 2024</t>
  </si>
  <si>
    <r>
      <t xml:space="preserve">De acuerdo al cronograma de capacitaciones, se realizó la segunda capacitación de los enlaces web, donde se abordadron los siguientes temas: Sensibilización sobre publicación de información de acuerdo a requisitos minimo, cumplimento de normativas y accesibilidad web.  https://mbarranquilla-my.sharepoint.com/:b:/g/personal/rcastillob_barranquilla_gov_co/ESVDDtA9-PVOs6EoJseFR48B3AMWKpW_ZhUBK5cmou84LQ?e=gAEzae                                                                               </t>
    </r>
    <r>
      <rPr>
        <b/>
        <sz val="12"/>
        <color rgb="FF000000"/>
        <rFont val="Arial"/>
        <family val="2"/>
      </rPr>
      <t>Capacitación Equipo Interdisciplinario</t>
    </r>
    <r>
      <rPr>
        <sz val="12"/>
        <color rgb="FF000000"/>
        <rFont val="Arial"/>
        <family val="2"/>
      </rPr>
      <t xml:space="preserve">                                               https://mbarranquilla-my.sharepoint.com/:b:/g/personal/rcastillob_barranquilla_gov_co/EZCyy29I4cpPpD0Lrp0qEE4B5PpuH2jsmOCx40mBHD1mGw?e=Et13O                                 Cumplimiento al 100%</t>
    </r>
  </si>
  <si>
    <t>Las capacitaciones se programaron para el segundo semestre del 2024.</t>
  </si>
  <si>
    <r>
      <t xml:space="preserve">Los responsables de la sede electrónica, una vez se surtan las socializaciones con el equipo de Gerencia de las TIC, se realizará la capacitación con los enlaces web de cada una de la dependencias de la entidad. Las capacitaciones se proyectan de la siguiente manera: </t>
    </r>
    <r>
      <rPr>
        <b/>
        <sz val="12"/>
        <color theme="1"/>
        <rFont val="Arial"/>
        <family val="2"/>
      </rPr>
      <t>Primera capacitación</t>
    </r>
    <r>
      <rPr>
        <sz val="12"/>
        <color theme="1"/>
        <rFont val="Arial"/>
        <family val="2"/>
      </rPr>
      <t xml:space="preserve"> (tercer trimestre), </t>
    </r>
    <r>
      <rPr>
        <b/>
        <sz val="12"/>
        <color theme="1"/>
        <rFont val="Arial"/>
        <family val="2"/>
      </rPr>
      <t>segunda capacitación</t>
    </r>
    <r>
      <rPr>
        <sz val="12"/>
        <color theme="1"/>
        <rFont val="Arial"/>
        <family val="2"/>
      </rPr>
      <t xml:space="preserve"> (cuarto trimestre).</t>
    </r>
  </si>
  <si>
    <t xml:space="preserve">Conformar un equipo interdiciplinario para revisar y ajustar la matriz de transparencia. </t>
  </si>
  <si>
    <t>1 reunión con los responsables de la revisión.</t>
  </si>
  <si>
    <t>Acta de reuniones internas.</t>
  </si>
  <si>
    <t>Número de reuniones</t>
  </si>
  <si>
    <r>
      <rPr>
        <b/>
        <sz val="12"/>
        <color rgb="FF000000"/>
        <rFont val="Arial"/>
        <family val="2"/>
      </rPr>
      <t xml:space="preserve">Acta conformación equipo interdisciplinario </t>
    </r>
    <r>
      <rPr>
        <sz val="12"/>
        <color rgb="FF000000"/>
        <rFont val="Arial"/>
        <family val="2"/>
      </rPr>
      <t xml:space="preserve">    https://mbarranquilla-my.sharepoint.com/:b:/g/personal/rcastillob_barranquilla_gov_co/EZ-yrw-dvtJBvZeCT2DMAEkBwVD0ONGOkzKKJQp93sbpSA?e=IvedeJ</t>
    </r>
  </si>
  <si>
    <t>En el segundo trimestre se conformará el equipo de interdiciplinario.</t>
  </si>
  <si>
    <t>Al finalizar el tercer trimestre se realizará la conformaciòn del equipo interdisciplinario para desarrollar los ajustes a la matriz ITA de acuerdo a los parametros y normas vigentes.</t>
  </si>
  <si>
    <t>Promover acciones necesarias para lograr tener contenidos mínimos obligatorios actualizados en las redes sociales institucionales y página web.</t>
  </si>
  <si>
    <r>
      <rPr>
        <b/>
        <sz val="12"/>
        <color theme="1"/>
        <rFont val="Arial"/>
        <family val="2"/>
      </rPr>
      <t xml:space="preserve">MO: </t>
    </r>
    <r>
      <rPr>
        <sz val="12"/>
        <color theme="1"/>
        <rFont val="Arial"/>
        <family val="2"/>
      </rPr>
      <t>desconocimiento de los  contenidos mínimo obligatorios y falta de coordinación con el encargado de la Gerencia TIC.</t>
    </r>
  </si>
  <si>
    <t>Realizar reunión con el encargado de la Gerencia TIC para revisar los contenidos mínimos</t>
  </si>
  <si>
    <t xml:space="preserve">Funcionario responsable de la página web y profesional universitario. </t>
  </si>
  <si>
    <t>2 reuniones para revisar los contenidos en la web basadas en los contenidos mínimos.</t>
  </si>
  <si>
    <t>Formato de asistencia y acta de reunión.</t>
  </si>
  <si>
    <t>Número de reuniones efectuadas/número de reuniones programadas</t>
  </si>
  <si>
    <t>31 de agosto de 2024</t>
  </si>
  <si>
    <t>Se cumple al 100% la meta  --&gt;       Primera acta ---&gt; https://drive.google.com/file/d/1156KTF0jHstSDhkmhBM2Siru6kvwSwcl/view?usp=sharing  Segunda acta ---&gt;   https://drive.google.com/file/d/12yRKpqGNG_nToMI9uVBh7aompUbej6-u/view?usp=sharing</t>
  </si>
  <si>
    <t>Las reuniones están programadas a efectuarse entre mayo y agosto de 2024.</t>
  </si>
  <si>
    <r>
      <rPr>
        <sz val="12"/>
        <rFont val="Arial"/>
        <family val="2"/>
      </rPr>
      <t xml:space="preserve">Se contactó con el funcionario Cesar Mattos, de la Gerencia de las TIC, para programar una reunión el 18 de julio de 2024. En esta reunión se abordarán los temas en referencia a los contenidos minimos obligatorios y normatividad de accesibilidad web.  </t>
    </r>
    <r>
      <rPr>
        <b/>
        <sz val="12"/>
        <rFont val="Arial"/>
        <family val="2"/>
      </rPr>
      <t xml:space="preserve">Ver evidencias de contacto   </t>
    </r>
    <r>
      <rPr>
        <u/>
        <sz val="12"/>
        <color rgb="FF1155CC"/>
        <rFont val="Arial"/>
        <family val="2"/>
      </rPr>
      <t>https://drive.google.com/file/d/1s3gsSdWcishIHfxf2w8FJV9c_tdbGoJX/view?usp=sharing</t>
    </r>
  </si>
  <si>
    <t xml:space="preserve">Revisar la normativa de accesibilidad web y socialización con el encargado de la Gerencia TIC. </t>
  </si>
  <si>
    <t>4 revisiones de la web  basadas en los contenidos mínimos requeridos.</t>
  </si>
  <si>
    <t>Informe relacionado con las revisiones.</t>
  </si>
  <si>
    <t>Número de revisiones efectuadas/número de revisiones programadas</t>
  </si>
  <si>
    <t>Se cumple al 100% la meta  --&gt; Ver informe relacionado con las revisiones https://drive.google.com/file/d/1Hrq4JDFtWZ5AxjWTg5PGyzpPTHWp9yKM/view?usp=sharing</t>
  </si>
  <si>
    <t>En el primer trimestre se realizó una revisión la normativa de accesibilidad web. 
Evidencia: pantallazo</t>
  </si>
  <si>
    <t>Las revisiones de las normativas de la sede electrónica se desarrollarán desde el 29 hasta el 31 de julio de 2024, para verificar el cumplimiento de los contenidos minimos y accesibilidad web de acuerdo a normativa vigente.</t>
  </si>
  <si>
    <t>Formular actividades en las dimensiones de MIPG de acuerdo a las funciones contenidas en el decreto acordal N°0801 de 2020.</t>
  </si>
  <si>
    <r>
      <rPr>
        <b/>
        <sz val="12"/>
        <color theme="1"/>
        <rFont val="Arial"/>
        <family val="2"/>
      </rPr>
      <t>ME:</t>
    </r>
    <r>
      <rPr>
        <sz val="12"/>
        <color theme="1"/>
        <rFont val="Arial"/>
        <family val="2"/>
      </rPr>
      <t xml:space="preserve"> metología empleada para identificar las actividades en las dimensiones de MIPG </t>
    </r>
  </si>
  <si>
    <t xml:space="preserve">Formular las actividades de las dimensiones que impacten la gestión, según MIPG. </t>
  </si>
  <si>
    <t xml:space="preserve">Profesional Universitario a cargo. </t>
  </si>
  <si>
    <t>Formulación del Plan de Acción</t>
  </si>
  <si>
    <t>Plan de acción 2024</t>
  </si>
  <si>
    <t>Número de plan</t>
  </si>
  <si>
    <t>16 de mayo de 2024</t>
  </si>
  <si>
    <t>En el segundo trimestre se formularon las metas del plan de acción con base a lo proyectado en el Plan de Desarrollo Territorial, las cuales se vienen ejecutando y reportando en los periodos correspondientes a la Secretaría de Planeación.</t>
  </si>
  <si>
    <t xml:space="preserve">En plan de acción se implementaron las dimensiones de MIPG. 
Pendiente del nuevo formato de Plan de Acción para completar las dimensiones. </t>
  </si>
  <si>
    <t xml:space="preserve">En el segundo trimestre se formularon las metas del plan de acción con base a lo proyectado en el Plan de Desarrollo Territorial, las cuales se vienen ejecutando y reportando en los periodos correspondientes a la Secretaría de Planeación.
</t>
  </si>
  <si>
    <t>Realizar seguimiento a las actividades desarrolladas de las dimensiones de MIPG</t>
  </si>
  <si>
    <t xml:space="preserve">Seguimiento del Plan de Acción </t>
  </si>
  <si>
    <t>Número de actividades efectuadas/número de actividades programadas</t>
  </si>
  <si>
    <t xml:space="preserve">Se realizó trimestralmente el seguimiento a los indicadores y dimensiones MIPG en el Plan de Acción de la Secretaría de Comunicaciones, para un total de 4 seguimientos en el año, reportadosen la plataforma MiPlan. </t>
  </si>
  <si>
    <t xml:space="preserve">En el primer corte se realizó el seguimiento de las dimensiones de MIPG, dispuestas en el Plan de Acción. </t>
  </si>
  <si>
    <t xml:space="preserve">Se realizó el segundo seguimiento trimestral a los indicadores y dimensiones MIPG en el Plan de Acción de la Secretaría de Comunicaciones.
</t>
  </si>
  <si>
    <t>Revisar en coordinación con la Secretaría de Planeación la identificación de los riesgos operativos y de corrupción y el adecuado diseño de controles, atendiendo lineamientos de la guía de administración de riesgos de la entidad.</t>
  </si>
  <si>
    <r>
      <rPr>
        <b/>
        <sz val="12"/>
        <color theme="1"/>
        <rFont val="Arial"/>
        <family val="2"/>
      </rPr>
      <t>ME:</t>
    </r>
    <r>
      <rPr>
        <sz val="12"/>
        <color theme="1"/>
        <rFont val="Arial"/>
        <family val="2"/>
      </rPr>
      <t xml:space="preserve"> falta de lineamientos por parte de la Secretaría de Planeación en la identifiación de los riesgos operativos y de corrupción.</t>
    </r>
  </si>
  <si>
    <t>Solicitar asistencia técnica a la Secretaría de Planeación en la identificación de los riesgos operativos y de corrupción.</t>
  </si>
  <si>
    <t>Funcionario de la Secretaría de Planeación</t>
  </si>
  <si>
    <t>1 reunión técnica con la Secretaría de Planeación</t>
  </si>
  <si>
    <t>15 de marzo de 2024</t>
  </si>
  <si>
    <t>Esata actividad se cumplió el 100 % en el primer trimestre.</t>
  </si>
  <si>
    <t>Se verificó en el seguimiento del 1er semestre</t>
  </si>
  <si>
    <t>En el primer corte se realizó la reunión con el funcionario de la Secretaría de Planeación, José Torres, para la identificción de los riesgos operativos y de corrupción. 
Cumpliendo con el 100 % de la meta.
https://mbarranquilla-my.sharepoint.com/my?id=%2Fpersonal%2Frcastillob%5Fbarranquilla%5Fgov%5Fco%2FDocuments%2FPlan%20de%20mejoramiento%20%5F%202024%2FPrimer%20semestre%5F2024</t>
  </si>
  <si>
    <t>Esta actividad se cumplió el 100 % en el primer trimestre</t>
  </si>
  <si>
    <t xml:space="preserve">Realizar seguimiento a los riesgos operativos </t>
  </si>
  <si>
    <t>Plataforma Isolución</t>
  </si>
  <si>
    <t>Número de riesgos monitoreados/número de riesgos identificados</t>
  </si>
  <si>
    <t xml:space="preserve">Periodicamente se hizo  seguimiento de los controles a los riesgos operativos identificados y reportados en la plataforma Isolución.
</t>
  </si>
  <si>
    <t xml:space="preserve">En el primer trimestre se realizó el seguimiento de los controles en la plataforma Isolución y el plan de mitigación del riesgo moderado. </t>
  </si>
  <si>
    <t xml:space="preserve">En el segundo trimestre se hizo la actualización y seguimiento de los controles operativos en la plataforma Isolución
</t>
  </si>
  <si>
    <t xml:space="preserve">Realizar seguimiento a los riesgos de corrupción </t>
  </si>
  <si>
    <t>Trimestralmente se hizo  seguimiento a  los controles de los riesgos de corrupción, reportados en la plataforma Isolución</t>
  </si>
  <si>
    <t xml:space="preserve">En el primer periodo se realizó el seguimiento al control de corrupción en la plataforma Isolución. </t>
  </si>
  <si>
    <t>En el segundo trimestre se hizo la actualización y seguimiento del riesgo de corrupición en la plataforma Isolución</t>
  </si>
  <si>
    <t>Revisar y ajustar esquema de publicación de la entidad, de manera articulada con las dependencias que generan los otros instrumentos de información pública, para asegurar la debida alineación en la entidad.</t>
  </si>
  <si>
    <r>
      <rPr>
        <b/>
        <sz val="12"/>
        <color theme="1"/>
        <rFont val="Arial"/>
        <family val="2"/>
      </rPr>
      <t>M:</t>
    </r>
    <r>
      <rPr>
        <sz val="12"/>
        <color theme="1"/>
        <rFont val="Arial"/>
        <family val="2"/>
      </rPr>
      <t xml:space="preserve"> falta de calibración con las dependencias en la revisión del esquema de publicación.</t>
    </r>
  </si>
  <si>
    <t>Actualizar el esquema de publicación.</t>
  </si>
  <si>
    <t>1 actualización del esquema</t>
  </si>
  <si>
    <t>Formato de esquema de públicación</t>
  </si>
  <si>
    <t xml:space="preserve">Número de actualización </t>
  </si>
  <si>
    <t>28 de junio de 2024</t>
  </si>
  <si>
    <t xml:space="preserve"> </t>
  </si>
  <si>
    <t xml:space="preserve">Se adjunta el 'Esquema de Publicación de Información 2024' https://docs.google.com/spreadsheets/d/1Ob4CcyjGwZmzh-ujntH99NfEkjJ1UzkR/edit?gid=1789436706#gid=1789436706  Meta 100% Cumplida.
</t>
  </si>
  <si>
    <t xml:space="preserve">En el primer corte del 2024 se actualizó y publicó el esquema en la sede electrónica de la Alcaldía.
Cumpliendo con el 100 % de la actividad.
Evidencia: https://www.barranquilla.gov.co/transparencia/7-datos-abiertos/7-1-instrumentos-de-gestion-de-la-informacion </t>
  </si>
  <si>
    <r>
      <rPr>
        <b/>
        <sz val="12"/>
        <color theme="1"/>
        <rFont val="Arial"/>
        <family val="2"/>
      </rPr>
      <t xml:space="preserve">Esta actividad está cumplida al 100%   </t>
    </r>
    <r>
      <rPr>
        <sz val="12"/>
        <color theme="1"/>
        <rFont val="Arial"/>
        <family val="2"/>
      </rPr>
      <t xml:space="preserve">                                                    </t>
    </r>
    <r>
      <rPr>
        <b/>
        <sz val="12"/>
        <color theme="1"/>
        <rFont val="Arial"/>
        <family val="2"/>
      </rPr>
      <t>Ver</t>
    </r>
    <r>
      <rPr>
        <sz val="12"/>
        <color theme="1"/>
        <rFont val="Arial"/>
        <family val="2"/>
      </rPr>
      <t xml:space="preserve"> </t>
    </r>
    <r>
      <rPr>
        <b/>
        <sz val="12"/>
        <color theme="1"/>
        <rFont val="Arial"/>
        <family val="2"/>
      </rPr>
      <t xml:space="preserve">Evidencia: </t>
    </r>
    <r>
      <rPr>
        <sz val="12"/>
        <color theme="1"/>
        <rFont val="Arial"/>
        <family val="2"/>
      </rPr>
      <t xml:space="preserve">https://www.barranquilla.gov.co/transparencia/7-datos-abiertos/7-1-instrumentos-de-gestion-de-la-informacion </t>
    </r>
  </si>
  <si>
    <t>Desarrollar 4 revisiones periódicas del esquema de publicación con las dependencias que generan instrumentos de información pública.</t>
  </si>
  <si>
    <t>1 esquema actualizado de las publicaciones</t>
  </si>
  <si>
    <t>Seguimientos realizados/Seguimientos planificados</t>
  </si>
  <si>
    <r>
      <rPr>
        <sz val="10"/>
        <color rgb="FF000000"/>
        <rFont val="Aptos Narrow"/>
        <family val="2"/>
        <scheme val="minor"/>
      </rPr>
      <t xml:space="preserve">Se realizaron 4 seguimientos para mantener actualizado del  esquema de publicación. Mirar  el 'Esquema de Publicación de Información 2024' </t>
    </r>
    <r>
      <rPr>
        <u/>
        <sz val="10"/>
        <color rgb="FF0000FF"/>
        <rFont val="Aptos Narrow"/>
        <family val="2"/>
        <scheme val="minor"/>
      </rPr>
      <t xml:space="preserve">https://docs.google.com/spreadsheets/d/1Ob4CcyjGwZmzh-ujntH99NfEkjJ1UzkR/edit?gid=1789436706#gid=1789436706  </t>
    </r>
    <r>
      <rPr>
        <sz val="10"/>
        <color rgb="FF000000"/>
        <rFont val="Aptos Narrow"/>
        <family val="2"/>
        <scheme val="minor"/>
      </rPr>
      <t>Meta 100% Cumplida</t>
    </r>
    <r>
      <rPr>
        <u/>
        <sz val="10"/>
        <color rgb="FF0000FF"/>
        <rFont val="Aptos Narrow"/>
        <family val="2"/>
        <scheme val="minor"/>
      </rPr>
      <t>.</t>
    </r>
  </si>
  <si>
    <r>
      <t xml:space="preserve">En el primer trimestre se revisó y actualizó el esquema de publicación con las dependencias que generan información. 
</t>
    </r>
    <r>
      <rPr>
        <b/>
        <sz val="12"/>
        <color theme="1"/>
        <rFont val="Arial"/>
        <family val="2"/>
      </rPr>
      <t xml:space="preserve">Cumpliendo con el 25 % de avance. </t>
    </r>
  </si>
  <si>
    <r>
      <rPr>
        <sz val="12"/>
        <rFont val="Arial"/>
        <family val="2"/>
      </rPr>
      <t xml:space="preserve"> Se realizó la revisión del esquema de publicación estipulado en la Ley 1712 de 2014 y se adjunta evidencias: </t>
    </r>
    <r>
      <rPr>
        <u/>
        <sz val="12"/>
        <color rgb="FF0000FF"/>
        <rFont val="Arial"/>
        <family val="2"/>
      </rPr>
      <t xml:space="preserve">https://docs.google.com/spreadsheets/d/1gZAMez1g3HURd3XRY06R7t1sNlzdlccq/edit?usp=sharing&amp;ouid=100312408877484135322&amp;rtpof=true&amp;sd=true   </t>
    </r>
    <r>
      <rPr>
        <b/>
        <u/>
        <sz val="12"/>
        <color rgb="FF000000"/>
        <rFont val="Arial"/>
        <family val="2"/>
      </rPr>
      <t>Cumplimiento del 50% del avance</t>
    </r>
  </si>
  <si>
    <t>Realizar un informe de las revisiones del esquema de publicación</t>
  </si>
  <si>
    <t>1 informe de las revisiones</t>
  </si>
  <si>
    <t>Informe de revisión</t>
  </si>
  <si>
    <t>Número de informe</t>
  </si>
  <si>
    <t>Se adjunta informe de las revisiones y la justificación de la actualización del 'Esquema de Publicación de la Información' https://mbarranquilla-my.sharepoint.com/:b:/g/personal/rcastillob_barranquilla_gov_co/EYKk2vFJPBdKpvV2Y0R0Sy4BqBabuYuZL3RZajJYHpXcdA?e=HKTdwW</t>
  </si>
  <si>
    <t xml:space="preserve">Se realizará el informe en el último trimestre del año. </t>
  </si>
  <si>
    <t>Se realizará el informe en el último trimestre del año, con base en las revisiones periódicas.</t>
  </si>
  <si>
    <t>Gestionar el cargue de la documentación contractual en la plataforma SIA Observa, atendiendo las directrices de la Contraloría Distrital en la circular 321 de diciembre de 2023.</t>
  </si>
  <si>
    <r>
      <rPr>
        <b/>
        <sz val="12"/>
        <color theme="1"/>
        <rFont val="Arial"/>
        <family val="2"/>
      </rPr>
      <t>MO:</t>
    </r>
    <r>
      <rPr>
        <sz val="12"/>
        <color theme="1"/>
        <rFont val="Arial"/>
        <family val="2"/>
      </rPr>
      <t xml:space="preserve"> falta de inducción sobre el uso de la plataforma SIA observa en periodos anteriores. </t>
    </r>
  </si>
  <si>
    <t>Mantener actualizado el cargue de la documentación en la plataforma SIA Observa, cumpliendo los requerimientos establecidos por la circular 321 de diciembre de 2023</t>
  </si>
  <si>
    <t>Funcionario de carrera administrativa</t>
  </si>
  <si>
    <t>1 informe del cargue de la documentación</t>
  </si>
  <si>
    <t>Plataforma SIA Observa</t>
  </si>
  <si>
    <t>Número de requisitos cargados/número de requisitos totales</t>
  </si>
  <si>
    <t>La Secretaría de Comunicaciones le ha dado continuidad a la obligación de cargar oportunamente la información contractual correspondiente a la vigencia 2024 en la plataforma SIA Observa, con sujeción a lo dispuesto en la circular 321 de 2023, consolidando a la fecha un porcentaje de cumplimiento del 100%.
Es importante destacar que de acuerdo con el último informe de seguimiento realizado por la Gerencia de Control Interno de Gestión, la Secretaría de Comunicaciones es la dependencia distrital que registra el mayor porcentaje de cumplimiento en el reporte de información en la plataforma SIA Observa.
Evidencia: 
https://mbarranquilla-my.sharepoint.com/personal/rcastillob_barranquilla_gov_co/_layouts/15/onedrive.aspx?e=5%3A62f8cdbbf90f4f38bbb3663a3cf6ed7b&amp;sharingv2=true&amp;fromShare=true&amp;at=9&amp;CID=2c9e25a8%2D1a73%2D41f4%2D8f2d%2Dcd0a00f61b16&amp;FolderCTID=0x0120001C03F3833C83DE439D0CF531AD4441E7&amp;id=%2Fpersonal%2Frcastillob%5Fbarranquilla%5Fgov%5Fco%2FDocuments%2FPlan%20de%20mejoramiento%20%5F%202024%2FCuarto%20trimestre%2FSIA%20Observa%2FInforme%20Final%20SIA%20OBSERVA%20a%2031%20de%20Diciembre%202024%2Epdf&amp;parent=%2Fpersonal%2Frcastillob%5Fbarranquilla%5Fgov%5Fco%2FDocuments%2FPlan%20de%20mejoramiento%20%5F%202024%2FCuarto%20trimestre%2FSIA%20Observa</t>
  </si>
  <si>
    <t xml:space="preserve">La Secretaría de Comunicaciones cargó satisfactoriamente la información Contractual Pertinente de la contratación año 2024 en la plataforma SIA OBSERVA, Cumpliendo los requerimientos establecidos por la circular 321 de diciembre de 2023, logrando a la fecha un porcentaje del 75 %. </t>
  </si>
  <si>
    <t xml:space="preserve">La Secretaría de Comunicaciones le ha dado continuidad a la obligación de cargar oportunamente la información contractual correspondiente a la vigencia 2024 en la plataforma SIA Observa, con sujeción a lo dispuesto en la circular 321 de 2023, consolidando a la fecha un porcentaje de cumplimiento del XX%.
Es importante destacar que de acuerdo con el último informe de seguimiento realizado por la Gerencia de Control Interno de Gestión con corte al 31 de mayo de 2024, la Secretaría de Comunicaciones es la dependencia distrital que registra el mayor porcentaje de cumplimiento en el reporte de información en la plataforma SIA Observa.
Evidencia: pantallazo
https://mbarranquilla-my.sharepoint.com/:f:/g/personal/rcastillob_barranquilla_gov_co/EjatIgJIKj9LpbfZODsf1bIB5n90gEuoBZEZdfQQ4wSMRQ?e=Grfw2N
</t>
  </si>
  <si>
    <t>Elaborar una relación de la documentación cargada en la plataforma</t>
  </si>
  <si>
    <t xml:space="preserve">1 relación de la documentación </t>
  </si>
  <si>
    <t>Formato de documentos cargados en la plataforma</t>
  </si>
  <si>
    <t>Número de documentos cargados/Número de documentos requeridos</t>
  </si>
  <si>
    <t>En una matriz de control de legalidad se encuentra relacionada la información cargada en la plataforma. 
Evidencia:
https://mbarranquilla-my.sharepoint.com/:x:/r/personal/rcastillob_barranquilla_gov_co/_layouts/15/Doc.aspx?sourcedoc=%7BB9C536B2-5894-4DE3-9465-8C1C1145BE20%7D&amp;file=Control%20legalidad%20a%2031%20de%20diciembre%202024.xlsx&amp;action=default&amp;mobileredirect=true</t>
  </si>
  <si>
    <t>La relación documentada se subirá en la plataforma en el último trimeste del 2024.</t>
  </si>
  <si>
    <t>Es necesario incorporar en el mapa de aseguramiento de la entidad las actividades que realiza su dependencia como segunda línea de defensa y líder de la politica MIPG en la entidad, de tal forma que refleje el seguimiento y control de los aspectos claves de éxito y los riesgos asociados al mismo, acorde con el esquema de líneas de defensa y conforme a las competencias establecidas en el decreto acordal 0801 de 2020 y en el Decreto 0173 de 2021.</t>
  </si>
  <si>
    <r>
      <rPr>
        <b/>
        <sz val="12"/>
        <color theme="1"/>
        <rFont val="Arial"/>
        <family val="2"/>
      </rPr>
      <t xml:space="preserve">MO: </t>
    </r>
    <r>
      <rPr>
        <sz val="12"/>
        <color theme="1"/>
        <rFont val="Arial"/>
        <family val="2"/>
      </rPr>
      <t>falta de capacitación en los lineamientos identificados por la Secretaría de Planeación para incorporar en el mapa de aseguramiento de la entidad, las actividades de aseguramiento de la dependencia</t>
    </r>
    <r>
      <rPr>
        <b/>
        <sz val="12"/>
        <color theme="1"/>
        <rFont val="Arial"/>
        <family val="2"/>
      </rPr>
      <t xml:space="preserve">
</t>
    </r>
  </si>
  <si>
    <t>Recibir una capacitación  sobre el tema a la Secretaría de Planeación.</t>
  </si>
  <si>
    <t>Profesional Universitario a cargo y funcionario responsable de la página web</t>
  </si>
  <si>
    <t>1 reunión gestionada</t>
  </si>
  <si>
    <t>Esta actividad se cumplió en el primer trimestre del 2024.</t>
  </si>
  <si>
    <t>En el mes de marzo el funcionario de la Secretaría de Planeación, José Torres, se reunió con los agentes de cambio de la dependencia, para capacitar la manera correcta de diligenciar el mapa de aseguramiento. 
Anexo 1. (Formato de asistencia)</t>
  </si>
  <si>
    <t xml:space="preserve">Diligenciamiento del mapa de aseguramiento, implementando las orientaciones brindadas por la Secretaría de Planeación </t>
  </si>
  <si>
    <t xml:space="preserve">1 documento diligenciado </t>
  </si>
  <si>
    <t>Formato diligenciado</t>
  </si>
  <si>
    <t>Número de formato</t>
  </si>
  <si>
    <t xml:space="preserve">Esta actividad se cumplió en el primer trimestre del 2024. Además se socializaron piezas sobre la ruta para desarrollar un mapa de aseguramiento, en el mes de mayo. 
Solicitud de la Secretaría de Planeación </t>
  </si>
  <si>
    <t>En el primer corte del 2024 se diligenció del mapa de aseguramiento basado de la información suministrada por el funcionario de la Secretaría de Planeación. 
https://mbarranquilla-my.sharepoint.com/my?id=%2Fpersonal%2Frcastillob%5Fbarranquilla%5Fgov%5Fco%2FDocuments%2FPlan%20de%20mejoramiento%20%5F%202024%2FPrimer%20semestre%5F2024</t>
  </si>
  <si>
    <t xml:space="preserve">Envío del formato diligenciado a la Secretaría de Planeación </t>
  </si>
  <si>
    <t>Profesional universitario a cargo</t>
  </si>
  <si>
    <t>1 envío del documento</t>
  </si>
  <si>
    <t>Envío del documento por correo electrónico</t>
  </si>
  <si>
    <t xml:space="preserve">Número de documento diligenciado </t>
  </si>
  <si>
    <t>El formato del mapa de aseguramiento se envió a la Secretaría de Planeación, en el mes de marzo.</t>
  </si>
  <si>
    <t>Formular acciones para atender recomendaciones señaladas en el informe de evaluación de la estrategia de rendición de cuentas de la Alcaldía de Barranquilla 2023.</t>
  </si>
  <si>
    <r>
      <rPr>
        <b/>
        <sz val="12"/>
        <color theme="1"/>
        <rFont val="Arial"/>
        <family val="2"/>
      </rPr>
      <t xml:space="preserve">ME: </t>
    </r>
    <r>
      <rPr>
        <sz val="12"/>
        <color theme="1"/>
        <rFont val="Arial"/>
        <family val="2"/>
      </rPr>
      <t>la metodología empleada fue incompleta para la ejecución de las acciones de comunicación en la rendición de cuentas.</t>
    </r>
  </si>
  <si>
    <t xml:space="preserve">Fortalecer las acciones de la estrategia de comunicaciones, según la guía para realización de rendición de cuentas.  </t>
  </si>
  <si>
    <t>1 informe de las acciones que se implementarán.</t>
  </si>
  <si>
    <t>Informe de acciones</t>
  </si>
  <si>
    <t>La Secretaría Distrital de Comunicaciones está a la espera de que se definan los espacios y/o acciones institucionales de rendición de cuentas en audiencia pública para formular un plan de comunicaciones con las estrategias específicas para acompañar este proceso, en armonía con la guía 1.3 orientaciones para la estrategia de comunicaciones, y las recomendaciones del Informe de Evaluación de la Estrategia de Rendición de Cuentas de la Alcaldía Distrital de Barranquilla 2023.</t>
  </si>
  <si>
    <t>Se verifica cumplimiento.</t>
  </si>
  <si>
    <t xml:space="preserve">El informe de las acciones a implementar se realizará en el segundo trimestre del año. </t>
  </si>
  <si>
    <t>Realizar una relación de seguimiento sobre las acciones implementadas, según la guía de rendición de cuentas</t>
  </si>
  <si>
    <t xml:space="preserve">1 relación de seguimiento </t>
  </si>
  <si>
    <t>Número de acciones implementadas/Número de acciones planteadas</t>
  </si>
  <si>
    <t xml:space="preserve">A lo largo de la vigencia 2024, la Secretaría Distrital de Comunicaciones acompañó el ejercicio institucional de rendición de cuentas permanente a la ciudadanía orientado a promover la transparencia, participación y la confianza ciudadana, a través de las siguientes acciones y estrategias:
* Amplia difusión y comunicación del proceso de construcción participativa del Plan de Desarrollo 2024-2027, Barranquilla a Otro Nivel, a través de los equipos de Comunicación Informativa y Digital.
* Producción y divulgación permanente de contenidos informativos multiformato (boletines de prensa, material audiovisual, contenidos digitales, piezas gráficas) para dar a conocer el contenido, alcance e impacto de las obras, programas y proyectos contemplados inicialmente en el Plan Alcalde, y posteriormente en el Plan de Desarrollo 2024-2027 del Distrito de Barranquilla, aprobado mediante Acuerdo Distrital No. 006 del 24 de mayo de 2024.
Evidencia:
https://mbarranquilla-my.sharepoint.com/:f:/g/personal/rcastillob_barranquilla_gov_co/EqXX4lDgnbpBtr361gPEgP0BRXPQJIA4q-A_G8btCZfRzg?e=3KRPjp
</t>
  </si>
  <si>
    <t xml:space="preserve">La relación de los seguimientos se desarrollará en el segundo trimestre del año. </t>
  </si>
  <si>
    <t>No obstante que con corte al 30 de junio de 2024 no se había convocado a rendición de cuentas en audiencia pública, la Secretaría Distrital de Comunicaciones propuso y diseñó un concepto gráfico que sirviera como base para el despliegue de las estrategias y acciones de comunicación. Adicionalmente, se apoyó el proceso de difusión y comunicación del proceso de construcción participativa del Plan de Desarrollo 2024-2027, Barranquilla a Otro Nivel, a través de los equipos de Comunicación Informativa y Digital. Ver evidencias: 
Parrilla: https://docs.google.com/spreadsheets/d/15eWksTwH07njyXuUBNUclFtYj1yOorGeFbY4X_s7Vz4/edit?gid=0#gid=0
Concepto:
https://www.dropbox.com/scl/fi/xu2iupi5qyymnrnp67z14/AB2024_AL100PPT.pdf?rlkey=w9q3uc1tjwe32ikuz9f8t5bs3&amp;e=2&amp;dl=0</t>
  </si>
  <si>
    <t>Secretaría de Comunicaciones</t>
  </si>
  <si>
    <t>Ricardo Villa</t>
  </si>
  <si>
    <t>Cristian Florez Rodríguez</t>
  </si>
  <si>
    <t>PERIODO/VIGENCIA: 1 ENERO A 31 DICIEMBRE 2024</t>
  </si>
  <si>
    <t>DEPENDENCIA Y PROCESO: SECRETARIA DISTRITAL DE CONTROL URBANO Y ESPACIO PÚBLICO- ORDENAMIENTO Y DESARROLLO FISICO</t>
  </si>
  <si>
    <t>Es importante concertar y evaluar oportunamente el 100% de sus funcionarios a cargo.</t>
  </si>
  <si>
    <t>Falta de un procedimiento que describa como realizar la concentación de compromisos oportunamente</t>
  </si>
  <si>
    <t>Efectuar de manera oportuna concertación de compromisos laborales y comportamentales en los aplicativos dispuestos por la entidad.</t>
  </si>
  <si>
    <t>Gina Rodriguez - Asesor de Despacho</t>
  </si>
  <si>
    <t>40 Funcionarios con compromisos concertados oportunamente</t>
  </si>
  <si>
    <t>Compromisos concertados en formato PDF</t>
  </si>
  <si>
    <t>(# funcionarios con compromisos concertados/ #Total de funcionarios) *100</t>
  </si>
  <si>
    <t>28 de febrero</t>
  </si>
  <si>
    <t>Se realizaron todas las concertaciones por medio de los aplicativos correspondientes</t>
  </si>
  <si>
    <t>De acuerdo a la información sumisitrada por la Secretaría Distrital de Gestión Humana, se evidenció el cumplimiento de que todos los funcionarios obtuvieron calificación en su evaluación de desempeño.
https://mbarranquilla-my.sharepoint.com/:f:/g/personal/doviedo_barranquilla_gov_co/EtSn2UjBl1REga8eeurO8aEBhTSuPnKgcLZGZmuZ14DEuA?e=wsS8lF</t>
  </si>
  <si>
    <t>Sobrecarga laboral de los evaluadores que impiden realizar las evaluaciones oportunamente</t>
  </si>
  <si>
    <t>Efectuar de manera oportuna la evaluación de desempeño laboral a la totalidad de los funcionarios del área en los aplicativos dispuestos por la entidad.</t>
  </si>
  <si>
    <t>40 Funcionarios evaluados  oportunamente</t>
  </si>
  <si>
    <t>Evaluaciones realizadas en formato PDF</t>
  </si>
  <si>
    <t>(# funcionarios evaluados / #Total de funcionarios) *100</t>
  </si>
  <si>
    <t>20 de agosto</t>
  </si>
  <si>
    <t>se relizaron todas las evaluaciones respectivas por medio de los aplicativos correspondientes</t>
  </si>
  <si>
    <t>De acuerdo a la información sumisitrada por la Secretaría Distrital de Gestión Humana, se evidenció el cumplimiento de que todos los funcionarios obtuvieron calificación en su evaluación de desempeño. 34 funcionarios pertenecen a la SDCUEP
https://mbarranquilla-my.sharepoint.com/:f:/g/personal/doviedo_barranquilla_gov_co/EtSn2UjBl1REga8eeurO8aEBhTSuPnKgcLZGZmuZ14DEuA?e=wsS8lF</t>
  </si>
  <si>
    <t>Es importante efectuar oportunamente la concertación y seguimiento de los acuerdos de gestión de su dependencia</t>
  </si>
  <si>
    <t xml:space="preserve">Falta de capacitación con respecto a la Circular externa No. 100-004-2024 de Función pública y en la Guía de función Pública:  Nuevo modelo de gerencia pública y de acuerdos de gestión :  hacia la gerencia pública 4.0 </t>
  </si>
  <si>
    <t xml:space="preserve">Socializar al interior de la dependencia las directrices contempladas la Circular externa No. 100-004-2024 de Función pública y en la Guía de función Pública:  Nuevo modelo de gerencia pública y de acuerdos de gestión :  hacia la gerencia pública 4.0 </t>
  </si>
  <si>
    <t>Angelo Cianci- Secretario de Despacho</t>
  </si>
  <si>
    <t xml:space="preserve">1 socialización realizada con respecto a Circular externa No. 100-004-2024 de Función pública y en la Guía de función Pública:  Nuevo modelo de gerencia pública y de acuerdos de gestión :  hacia la gerencia pública 4.0 </t>
  </si>
  <si>
    <t>Evidencia del correo electrónico enviado</t>
  </si>
  <si>
    <t>(# socializaciones realizadas/ # socializaciones programadas) *100</t>
  </si>
  <si>
    <t>1 de marzo</t>
  </si>
  <si>
    <t xml:space="preserve">Se envió correo electrónico a la jefa de OPU para que tuviera en cuenta la circular al momento de realizar su concertación. </t>
  </si>
  <si>
    <t>Impulsar el fortalecimiento de las competencias en MIPG del personal a cargo</t>
  </si>
  <si>
    <t>Falta de capacitación de los funcionarios de la dependencia</t>
  </si>
  <si>
    <t>Instar a los funcionarios a capacitarse  en el curso o diplomado relacionado con Modelo Integrado Planeación y Gestión, en un término no superior a 31 de octubre de 2024</t>
  </si>
  <si>
    <t>Rafael Salzedo- T.O</t>
  </si>
  <si>
    <t>40 Funcionarios capacitados</t>
  </si>
  <si>
    <t>Certificados reportados del curso virtual MIPG</t>
  </si>
  <si>
    <t xml:space="preserve">(#funcionarios certificados/ # total funcionarios) *100 </t>
  </si>
  <si>
    <t>1 de julio</t>
  </si>
  <si>
    <t xml:space="preserve">El proceso de capacitación se ha realizado en 10 funionarios, lo que representa el 25% del total del personal. El grupo de procesos corporativos sigue gestionando canales de capacitación paa que el resto de funcionarios realicen la capacitación.  </t>
  </si>
  <si>
    <t>Evidencias del cumplimiento de dicha actividad en el siguiente link:
https://mbarranquilla-my.sharepoint.com/:f:/g/personal/doviedo_barranquilla_gov_co/Ev9j8QDOB9VBh-uu3tMhpmcB-tBaMJwFCP403b4iXZwIpA?e=I5vXyf</t>
  </si>
  <si>
    <t>Es pertinente concentar con Secretaría jurídica un plan de mejoramiento para disminuir el indice de tutelas al interior de la dependencia</t>
  </si>
  <si>
    <t xml:space="preserve">No se ha analizado el indice de tutelas teniendo en cuenta la estadística de la favoravilidad hacia el distrito en conjunto con la secretaría  jurídica responsable de la defensa técnica del distrito. </t>
  </si>
  <si>
    <t>Programar mesa de trabajo con la Secretaría Jurídica para analizar el índice de tutelas al interior de la Secretaría de Control Urbano y Espacio Público</t>
  </si>
  <si>
    <t>Gina Rodriguez- Asesor de Despacho</t>
  </si>
  <si>
    <t xml:space="preserve">Un oficio de programación remitido a la Secretaría Jurídica </t>
  </si>
  <si>
    <t>Oficio remitido</t>
  </si>
  <si>
    <t>#oficio remitido/#oficio programado*100</t>
  </si>
  <si>
    <t>Se concertó la reunión de manera personal entre las Asesoras de ambos despachos, dra Gina Rodríguez y dra Nelcy Mosquera</t>
  </si>
  <si>
    <t>Realizar mesa de trabajo con la SJ a fin de establecer los parámetros estadisticos en cuanto a los fallos de las tutelas interpuestas y concertar actividades que correspondan a la SDCUEP</t>
  </si>
  <si>
    <t>Una (1) mesa de trabajo realizada para fortalecer el plan de acción que se suscriba con la Secretaría Jurídica</t>
  </si>
  <si>
    <t>acta de compromisos</t>
  </si>
  <si>
    <t>#mesa realizada/# mesa programada *100</t>
  </si>
  <si>
    <t xml:space="preserve">Se realizó reunión el día 12 de junio entre las secretarías jurídica y de control urbano. </t>
  </si>
  <si>
    <t>Establecer estrategias de acuerdo con la mesa de trabajo realizada que permitan disminuir el indice de tutelas al interior de la SDCUEP</t>
  </si>
  <si>
    <t>Compromisos ejecutados producto de la concertación en la mesa de trabajo realizada</t>
  </si>
  <si>
    <t>Un (1) Informe de acciones realizadas por los responsables del área</t>
  </si>
  <si>
    <t>#Informes entregados/#informe programados *100</t>
  </si>
  <si>
    <t xml:space="preserve">Los compromisos adquiridos, se enfocan basicamente en seguir respondiendo con efectividad las PQRSD para evitar al extremo los inconformismos y de esa manera las acciones de tutela </t>
  </si>
  <si>
    <t>Implementar acciones que permitan atender los lineamientos del manual de contratación frente a la supervisión de los contratos de tal manera que se eviten los hallazgos reiterativos los entes de control sobre el tema.</t>
  </si>
  <si>
    <t>Desconocimiento de la actualización al Manual de contratación por medio de la Resolución 106 del 2023</t>
  </si>
  <si>
    <t>Sensibilizar al personal del área designado para temas de contratación y supervisión sobre las directrices del nuevo manual de contratación</t>
  </si>
  <si>
    <t>Seis (6) supervisores sensibilizados en lo relacionado con la Resolución 106 de 2023, a traves de correo electrónico</t>
  </si>
  <si>
    <t>(# supervisores sensibilizados/ #supervisores programados) *100</t>
  </si>
  <si>
    <t>8 de mayo</t>
  </si>
  <si>
    <t>Se realizó socialización de la Resolución 106 del 2023 el 8 de mayo en las instalaciones de la secretaría general</t>
  </si>
  <si>
    <t>Poca frecuencia en la actualización de los procedimientos de la dependencia</t>
  </si>
  <si>
    <t>Identificar y listar los procedimientos que cuentan y no cuentan con los puntos de control definidos según la guia de riesgos de la entidad, cuando sea el caso o cuando amerite.</t>
  </si>
  <si>
    <t>Alonso Pérez- P.U</t>
  </si>
  <si>
    <t>18 procedimientos revisados y actualizados en Isolucion</t>
  </si>
  <si>
    <t>Evidencia de actualización en Isolución</t>
  </si>
  <si>
    <t>(# procedimientos revisados/ total procedimientos) *100</t>
  </si>
  <si>
    <t>Se envió un correo con los procedimientos a cada responsable de estos para que los revisarán y actualizaran, ahora se espera que se actualicen y si es posible se creen unos nuevos procedimientos. .</t>
  </si>
  <si>
    <t>Es importante fortalecer las estrategias y acciones al interior de su dependencia para lograr el cumplimiento en oportunidad y calidad de respuesta del 100% de los pqrsd a cargo</t>
  </si>
  <si>
    <t>La metodología empleada no es la adecuada para algunos requerimientos</t>
  </si>
  <si>
    <t xml:space="preserve">Identificar la tipología de las PQRSD que presentan y/o generan incumplimiento en los tiempos de respuesta </t>
  </si>
  <si>
    <t xml:space="preserve">Estela Jaspe- P.U </t>
  </si>
  <si>
    <t>4 Informes o reportes de PQRSD</t>
  </si>
  <si>
    <t>Informes o reportes elaborados</t>
  </si>
  <si>
    <t>(# informes emitidos / # informes programados) *100</t>
  </si>
  <si>
    <t>Se  realiza la identificación cada tres meses, en este reporte se toman los del primer y segundo semestre, por eso se coloca un 50% de avance.</t>
  </si>
  <si>
    <t>Identificar los responsables y dependencias  que presentas mayor incumplimiento en los tiempos de respuesta de las PQRSD en el proceso.</t>
  </si>
  <si>
    <t>Se  realiza el reporte de los informes trimestralmente, en este reporte se toman los del primer y segundo semestre, por eso se coloca un 50% de avance.</t>
  </si>
  <si>
    <t>Es importante realizar de manera oportuna el reporte de seguimiento de los proyectos de inversión en la plataforma SPI acorde con lineamientos de la Sec de planeación</t>
  </si>
  <si>
    <t>Rotación de personal que realiza el reporte en la plataforma SPI</t>
  </si>
  <si>
    <t>Designar un equipo de trabajo para realizar el registro en la plataforma SPI</t>
  </si>
  <si>
    <t>1 Equipo de trabajo designado</t>
  </si>
  <si>
    <t>Oficio de designación</t>
  </si>
  <si>
    <t xml:space="preserve">Oficio elaborado </t>
  </si>
  <si>
    <t>Se designó al señor Fabrizio Polifroni, Estela Jaspe y Alonso Pérez</t>
  </si>
  <si>
    <t>Falta de capacitación de los funcionarios con relación al SPI</t>
  </si>
  <si>
    <t>Capacitar el equipo designado en todo lo relacionado con el reporte en la plataforma SPI</t>
  </si>
  <si>
    <t>1 equipo de trabajo capacitado</t>
  </si>
  <si>
    <t>Soporte de reporte de la información en la plataforma SPI</t>
  </si>
  <si>
    <t>(# reportes realizados/ #reportes programados) *100</t>
  </si>
  <si>
    <t>1 de junio</t>
  </si>
  <si>
    <t xml:space="preserve">El señor Fabrizio, reportará mensualmente en la plataforma SPI toda la información que recolecte por parte de las oficinas y líderes responsables de los proyectos de inversión a cargo de la SDCUEP. </t>
  </si>
  <si>
    <t>La poca asistencia técnica de personal con la preparación idonea para desempeñar las actividades de gestión documental</t>
  </si>
  <si>
    <t>Contratar personal de apoyo para el archivo con las capacidades técnicas que ayuden al desarrollo del plan establecido</t>
  </si>
  <si>
    <t>4000 expedientes inventariados y reportados en el aplicativo Isolucion</t>
  </si>
  <si>
    <t>Formato Único de Inventario Documental</t>
  </si>
  <si>
    <t>(#expedientes inventariados/ # expedientes programados) *100</t>
  </si>
  <si>
    <t xml:space="preserve">1 de junio </t>
  </si>
  <si>
    <t>Se reportaron a la fecha de 30 de junio 3.000 expedientes listos. Cabe anotar que hubo una corrección en el total del inventario inicial debido a una inconsitencia al momento del conteo, ya que, se incluyeron expedientes que no eran de la SDCUEP.</t>
  </si>
  <si>
    <t>Solicitar apoyo a la oficina de Gestión Documental con la asignación de personal idóneo para la organización documental de los expedientes que serán inventariados</t>
  </si>
  <si>
    <t>Laura De Las Salas- T.O</t>
  </si>
  <si>
    <t>Una solicitud realizada a la oficina de Gestión Documental</t>
  </si>
  <si>
    <t>Correo electrónico enviado</t>
  </si>
  <si>
    <t>solicitud realizada/ solicitud programada*100</t>
  </si>
  <si>
    <t>1 de abril</t>
  </si>
  <si>
    <t>A través del correo dispuesto por la señora Karina Navarro (consultasdocumentales@barranquilla.gov.co) con copia a la Dra. Margarita Monsalve (mmonsalve@barranquilla.gov.co),se realiza solicitud el día 2024-03-21 donde se solicita la asignación de dos o más miembros de su equipo con el fin de efectuar la organización documental y elaboración de los inventarios de las diferentes series que se encuentran en el archivo de la secretaria, esto de acuerdo con las acciones delineadas en el PLAN DE ACCIÓN DESDE LAS ACTIVIDADES INHERENTES A LA GESTIÓN ADMINISTRATIVA (Política de Gestión documental) de nuestra secretaría.</t>
  </si>
  <si>
    <t>Solicitar apoyo a Secretaría General con el suministro de materiales e insumos para el desarrollo del Plan de Mejoramiento archivístico.</t>
  </si>
  <si>
    <t>Una solicitud realizada a Secretaría General</t>
  </si>
  <si>
    <t>Oficio enviado</t>
  </si>
  <si>
    <t>A través del oficio QUILLA-24-033898, se realiza solicitud al Dr. Miguel Diaz Navarro para el suministro de insumos necesarios para el desarrollo del PLAN DE ACCIÓN DESDE LAS ACTIVIDADES INHERENTES A LA GESTIÓN ADMINISTRATIVA (Política de Gestión documental).</t>
  </si>
  <si>
    <t>Es conveniene continuar con la documentación y registro de lecciones aprendidas para fortalecer el aprendizaje organizacionacional y la política de gestión del conocimeinto en la entidad</t>
  </si>
  <si>
    <t>Poca frecuencia de la supervisión de las lecciones aprendidas en el proceso</t>
  </si>
  <si>
    <t>Identificar las lecciones aprendidas y documentarlas en el formato establecido</t>
  </si>
  <si>
    <t>Alonso Perez- P.U</t>
  </si>
  <si>
    <t>Una lección aprendida, documentada y registrada en el formato establecido</t>
  </si>
  <si>
    <t>Registro documentado de la lección aprendida</t>
  </si>
  <si>
    <t>(# lecciones documentadas/ # lecciones identificadas) *100</t>
  </si>
  <si>
    <t xml:space="preserve">No se han reportado lecciones aprendidas a la fecha pero existe dentro del proceso de gestión inmobiliaria una posible oportunidad de mejora que podría ser aplicada. </t>
  </si>
  <si>
    <t>Seguimiento inadecuado de los posibles riesgos aplicables a cada proceso</t>
  </si>
  <si>
    <t>tres riesgos con control y seguimiento en el aplicativo Isolucion</t>
  </si>
  <si>
    <t>Evidencia del aplicativo Isolucion diligenciado</t>
  </si>
  <si>
    <t>(# riesgos con control y seguimiento/ #riesgos identificados) *100</t>
  </si>
  <si>
    <t>Se registro la información de manera satisfactoria en el aplicativo</t>
  </si>
  <si>
    <t>Impulsar el cargue de la documentación contractual en la plataforma SIA observa, atendiendo las directrices de la Contraloría Distrital en la Circular 321 de diciembre de 2024</t>
  </si>
  <si>
    <t>Rotación de personal que realiza el reporte en la plataforma SIA OBSERVA</t>
  </si>
  <si>
    <t>Designar un equipo de trabajo para realizar el registro en la plataforma SIA OBSERVA</t>
  </si>
  <si>
    <t>Soporte de reporte de la información en la plataforma SIA OBSERVA</t>
  </si>
  <si>
    <t>Se designó a JULIANY JIMENEZ, KATERINE CASTRO, AGUSTÍN FLOREZ, ALFREDO VARGAS, WILLINTONG FUENTES para el cargue de la información en SIA OBSERVA</t>
  </si>
  <si>
    <t>SECRETARIA DISTRITAL DE CONTROL URBANO Y ESPACIO PÚBLICO</t>
  </si>
  <si>
    <t>DIEGO ARMANDO OVIEDO ALI</t>
  </si>
  <si>
    <t>ANGELO CIANCI</t>
  </si>
  <si>
    <t>DEPENDENCIA Y PROCESO: GESTIÓN DE CULTURA Y PATRIMONIO</t>
  </si>
  <si>
    <t>1, Es conveniene continuar con la documentación y registro de lecciones aprendidas para fortalecer el aprendizaje organizacionacional y la política de gestión del conocimIento en la entidad.</t>
  </si>
  <si>
    <r>
      <rPr>
        <b/>
        <sz val="12"/>
        <rFont val="Arial"/>
        <family val="2"/>
      </rPr>
      <t>Mano de obra.</t>
    </r>
    <r>
      <rPr>
        <sz val="12"/>
        <rFont val="Arial"/>
        <family val="2"/>
      </rPr>
      <t xml:space="preserve"> Falta de capacitación al equipo líderes de los proyectos y profesionales de la SDCP en aspectos relacionados con la planeación de la gestión del conocimiento y la innovación.</t>
    </r>
  </si>
  <si>
    <t>Solicitar a la Gerencia de Ciudad una capacitación sobre la Política de Gestión del Conocimiento en la Entidad.</t>
  </si>
  <si>
    <t>Juan Ospino Acuña
Secretario de Despacho
Alirio Prada Peña
Agente de Cambio</t>
  </si>
  <si>
    <t>Una (1) solicitud de capacitación emitida de la SDCP y presentada a la Gerencia de Ciudad</t>
  </si>
  <si>
    <t>Documento en soporte físico o digital de la solicitud.</t>
  </si>
  <si>
    <t>Solicitud de capacitación presentada/Solicitud programada</t>
  </si>
  <si>
    <t>Con la Gerencia de Ciudad se inició el proceso de creación de conocimiento sobre museología y museografia del arte moderno en Barranquilla. Se diligenció la ficha de lecciones aprendidas sobre participación en la formulación del Plan de Desarrollo Territorial 2024 - 2027.</t>
  </si>
  <si>
    <t>Se evidencia el cumlimiento de la actividad planteada.</t>
  </si>
  <si>
    <r>
      <rPr>
        <b/>
        <sz val="12"/>
        <rFont val="Arial"/>
        <family val="2"/>
      </rPr>
      <t>Método.</t>
    </r>
    <r>
      <rPr>
        <sz val="12"/>
        <rFont val="Arial"/>
        <family val="2"/>
      </rPr>
      <t xml:space="preserve"> No se han organizado labores con la inclusión de la participación necesaria del equipo de asesores y profesionales de la dependencia para la generación y producción de conocimiento sobre el proceso de gestión de cultura y patrimonio.</t>
    </r>
  </si>
  <si>
    <t>Formular con el equipo de asesores y profesionales un plan de generación y producción del conocimiento que contribuya al fortalecimiento de la gestión institucional de la SDCP en los procesos de innovación y mejora en la prestación y entrega de productos y servicios a sus grupos de valor.</t>
  </si>
  <si>
    <t>Juan Ospino Acuña
Secretario de Despacho
Alirio Prada Peña
Agente de Cambio
Asesores
Johnny Vizcaíno, Ronald Chavarro, Valmiro Narváez, Claudia Gelves, Iván Movilla</t>
  </si>
  <si>
    <t>Un (1) plan formulado e implementado de gestión y producción del conocimiento.</t>
  </si>
  <si>
    <t>Documento del Plan de generación y producción del conocimiento.</t>
  </si>
  <si>
    <t>Documento del plan formulado/Documento del plan proyectado</t>
  </si>
  <si>
    <t>Se está compilando la experiencia de creación de espacios culturales con participación del sector público y privado en el barrio Villas de San Pablo de la Localidad Suroccidente del Distrito de Barranquilla.</t>
  </si>
  <si>
    <r>
      <rPr>
        <b/>
        <sz val="12"/>
        <rFont val="Arial"/>
        <family val="2"/>
      </rPr>
      <t>Medición o inspección</t>
    </r>
    <r>
      <rPr>
        <sz val="12"/>
        <rFont val="Arial"/>
        <family val="2"/>
      </rPr>
      <t>. Insuficiente seguimiento interno al uso y apropiación de las herramientas de gestión del conocimiento definidas y adoptadas por la entidad.</t>
    </r>
  </si>
  <si>
    <t>Realizar acciones de monitoreo, seguimiento y sistematización del Plan de generación y producción del conocimiento en la SDCP.</t>
  </si>
  <si>
    <t>Juan Ospino Acuña
Secretario de Despacho
Alirio Prada Peña
Agente de Cambio
Asesor
Johnny Vizcaíno</t>
  </si>
  <si>
    <t>Un (1) plan de seguimiento formulado e implementado a la gestión y producción del conocimiento en la SDCP.</t>
  </si>
  <si>
    <t>Informes de seguimiento implementados</t>
  </si>
  <si>
    <t>Informes de seguimiento realizados/Informes de seguimiento programados</t>
  </si>
  <si>
    <t>Existe un plan de seguimiento a un modelo de creación de conocimientos sobre museología y museografía al interior del proceso de gestión de Cultura y Patrimonio.</t>
  </si>
  <si>
    <t xml:space="preserve">2. Es importante concertar y evaluar oportunamente el 100% de sus funcionarios a cargo. </t>
  </si>
  <si>
    <r>
      <rPr>
        <b/>
        <sz val="12"/>
        <rFont val="Arial"/>
        <family val="2"/>
      </rPr>
      <t>Mano de obra.</t>
    </r>
    <r>
      <rPr>
        <sz val="12"/>
        <rFont val="Arial"/>
        <family val="2"/>
      </rPr>
      <t xml:space="preserve"> Falta de capacitación en algunos miembros del equipo de la SDCP con funciones de coordinación de equipos de trabajo en temas relacionados con la gestión del desempeño de los equipos de trabajo de la SDCP.</t>
    </r>
  </si>
  <si>
    <t>Orientar al equipo de la SDCP con funciones de coordinación de los equipos de trabajo en el uso de la evaluación del desempeño como instrumentos de gestión y desarrollo del talento humano de la dependencia.</t>
  </si>
  <si>
    <t>Una (1) sesión de acompañamiento a los líderes de grupo sobre el proceso de gestión de evaluación del desempeño.</t>
  </si>
  <si>
    <t>Memoria de la sesión de acompañamiento.</t>
  </si>
  <si>
    <t>Sesión realizada/sesión programada</t>
  </si>
  <si>
    <t>En repetidas oportunidades el líder del proceso de direccionamiento compartió e invitó a los evaluadores a los eventos virtuales de capacitación sobre EDL organizados por la CNSC.</t>
  </si>
  <si>
    <r>
      <rPr>
        <b/>
        <sz val="12"/>
        <rFont val="Arial"/>
        <family val="2"/>
      </rPr>
      <t xml:space="preserve">Método. </t>
    </r>
    <r>
      <rPr>
        <sz val="12"/>
        <rFont val="Arial"/>
        <family val="2"/>
      </rPr>
      <t>La labor de evaluar el desempeño de los empleados se limita al diligenciamiento de los formularios.</t>
    </r>
  </si>
  <si>
    <t>Promover el uso de la evaluación del desempeño y sus herramientas de seguimiento como instrumentos de gestión, mejora y desarrollo del equipo de trabajo de la SDCP.</t>
  </si>
  <si>
    <t>Dos (2) sesiones de revisión de la evaluación del desempeño como instrumento de gestión y mejora del rendimiento de los equipos de trabajo.</t>
  </si>
  <si>
    <t>Informes recibidos en las sesiones de segimiento sobre gestión del desempeño.</t>
  </si>
  <si>
    <t>El uso de la evaluación del desempeño como instrumento de gestión y de mejora se soporta en el nivel de coherencia y consistencia entre los compromisos laborales acordados frente al propósito principal y nivel del cargo ocupado, las metas de resultado y de gestión definidas por la dependencia y las evidencias de la contribución generada por el personal evaluado a los propósitos de la dependencia.</t>
  </si>
  <si>
    <r>
      <rPr>
        <b/>
        <sz val="12"/>
        <rFont val="Arial"/>
        <family val="2"/>
      </rPr>
      <t>Medición o inspección</t>
    </r>
    <r>
      <rPr>
        <sz val="12"/>
        <rFont val="Arial"/>
        <family val="2"/>
      </rPr>
      <t>. Insuficiente seguimiento interno al uso y apropiación de las herramientas de gestión del desempeño y desarrollo del personal definidas y adoptadas por la entidad.</t>
    </r>
  </si>
  <si>
    <t>Realizar acciones de monitoreo, seguimiento a la gestión del desempeño laboral del equipo de trabajo de la SDCP.</t>
  </si>
  <si>
    <t xml:space="preserve">Juan Ospino Acuña
Secretario de Despacho
Alirio Prada Peña
Agente de Cambio
</t>
  </si>
  <si>
    <t>Dos (2) sesiones de seguimiento al estado actual de la gestión del desempeño.</t>
  </si>
  <si>
    <t>Se realizó seguimiento a la gestión del desempeño correspondiente al primer semestre de 2024. En el segundo semestre se realizó seguimiento a la gestión del desempeño y se evaluaron nuevos empleados en periodo de prueba.</t>
  </si>
  <si>
    <t xml:space="preserve">3. Impulsar el fortalecimiento de las competencias en MIPG del personal a cargo </t>
  </si>
  <si>
    <r>
      <rPr>
        <b/>
        <sz val="12"/>
        <rFont val="Arial"/>
        <family val="2"/>
      </rPr>
      <t>Mano de obra.</t>
    </r>
    <r>
      <rPr>
        <sz val="12"/>
        <rFont val="Arial"/>
        <family val="2"/>
      </rPr>
      <t xml:space="preserve"> Insuficiente conocimiento sobre el MIPG en el sector público.</t>
    </r>
  </si>
  <si>
    <t>Gestionar la asignación de personal de apoyo a la gestión de los procesos y actividades de direccionamiento.</t>
  </si>
  <si>
    <t>Juan Ospino Acuña
Secretario de Despacho</t>
  </si>
  <si>
    <t>Una (1) solicitud de asignación de talento humano al equipo de direccionamiento.</t>
  </si>
  <si>
    <t>Reporte de la gestión en Comité Técnico por parte del secretario.</t>
  </si>
  <si>
    <t>Acta de Comité Técnico</t>
  </si>
  <si>
    <t>En la asignación de compromisos laborales al nuevo personal en periodo de prueba asignado a la dependencia, se tuvieron en cuenta las necesitades del servicio en el área de direccionamiento.</t>
  </si>
  <si>
    <r>
      <rPr>
        <b/>
        <sz val="12"/>
        <rFont val="Arial"/>
        <family val="2"/>
      </rPr>
      <t>Mano de obra.</t>
    </r>
    <r>
      <rPr>
        <sz val="12"/>
        <rFont val="Arial"/>
        <family val="2"/>
      </rPr>
      <t xml:space="preserve"> Rotación de personal en el equipo de direccionamiento.</t>
    </r>
  </si>
  <si>
    <t>Realizar jornadas de inducción institucional sobre MIPG al equipo de trabajo de la dependencia.</t>
  </si>
  <si>
    <t>Una (1) sesión de inducción al equipo de trabajo de direccionamiento</t>
  </si>
  <si>
    <t>Memoria de jornadas de inducción al equipo de trabajo</t>
  </si>
  <si>
    <t>Sesión de inducción realizada/Sesión de inducción programada</t>
  </si>
  <si>
    <t>El nuevo personal vinculado a la dependencia recibió acompañamiento y entrenamiento en el puesto de trabajo relacionado con el proceso de la dependencia y las prioriades establecidas en el nuevo Plan de Desarrollo Territorial 2024 - 207</t>
  </si>
  <si>
    <r>
      <rPr>
        <b/>
        <sz val="12"/>
        <rFont val="Arial"/>
        <family val="2"/>
      </rPr>
      <t>Carga de Trabajo.</t>
    </r>
    <r>
      <rPr>
        <sz val="12"/>
        <rFont val="Arial"/>
        <family val="2"/>
      </rPr>
      <t xml:space="preserve"> Sobrecarga de trabajo en algunos miembros del equipo de trabajo.</t>
    </r>
  </si>
  <si>
    <t>Realizar una redistribución de cargas de trabajo y asignación de actividades en el área de Direccionamiento.</t>
  </si>
  <si>
    <t>Una (1) directríz entregada a los lideres de proceso sobre redistribución de cargas de trabajo y actividades</t>
  </si>
  <si>
    <t>Documento del diseño de la redistribución realizada.</t>
  </si>
  <si>
    <t>En Comité Técnico, el nivel de direccionamiento de los procesos recibió las oriEntaciones sobre las cargas de trabajo y actividades propias de la misionalidad de la dependencia.</t>
  </si>
  <si>
    <t xml:space="preserve">4. Se recomienda revisar la normatividad aplicable para las instancias de participación constituidas para validar procesos y productos culturales, e incorporar en la matriz de requisitos legales para el seguimiento y control </t>
  </si>
  <si>
    <r>
      <rPr>
        <b/>
        <sz val="12"/>
        <rFont val="Arial"/>
        <family val="2"/>
      </rPr>
      <t xml:space="preserve">Mano de Obra. </t>
    </r>
    <r>
      <rPr>
        <sz val="12"/>
        <rFont val="Arial"/>
        <family val="2"/>
      </rPr>
      <t>Falta de Capacitación, no todo el equipo de trabajo conoce suficientemente las orientaciones en materia de promoción de la participación ciudadana en los procesos de diagnóstico y gestión de políticas públicas de cultura y patrimonio.</t>
    </r>
  </si>
  <si>
    <t>Organizar y compartir una bibliografía actualizada para la lectura y autoaprendizaje sobre orientaciones para la promoción y mejora de la participación ciudadana en la gestión de políticas públicas de cultura y patrimonio.</t>
  </si>
  <si>
    <t>Juan Ospino Acuña
Secretario de Despacho
Iván Movilla
Asesor
Alirio Prada Peña
Agente de Cambio</t>
  </si>
  <si>
    <t>Dos (2) sesiones de capacitación al equipo de trabajo sobre el sistema de participación para la gestión cultural.</t>
  </si>
  <si>
    <t>Memorias de las jornadas de capacitación</t>
  </si>
  <si>
    <t>Sesiones realizadas/Sesiones programadas</t>
  </si>
  <si>
    <t>Se realizó una jornada de actulización sobre el sistema de participación en cultura al nuevo equipo de trabajo de la SDCP. Se diseñó un piloto de activación de espacios de participación en el área de audiovisuales.</t>
  </si>
  <si>
    <r>
      <rPr>
        <b/>
        <sz val="12"/>
        <rFont val="Arial"/>
        <family val="2"/>
      </rPr>
      <t>Método.</t>
    </r>
    <r>
      <rPr>
        <sz val="12"/>
        <rFont val="Arial"/>
        <family val="2"/>
      </rPr>
      <t xml:space="preserve"> Enfoque legalista de la participación en la gestión de políticas culturales.</t>
    </r>
  </si>
  <si>
    <t>Realizar convocatorias de mesas de trabajo con agentes del sector orientadas mejorar comunicación y articulación del sistema de participación.</t>
  </si>
  <si>
    <t>Dos (2) mesas de trabajo para revisión de normatividad y validación de procesos culturales</t>
  </si>
  <si>
    <t>Memorias de las sesiones de mesas de trabajo.</t>
  </si>
  <si>
    <t>Se realizó un proceso de participación de los creadores y gestores culturales en la revisión normativa al proceso de participación de cultura y patrimonio y audiovisuales.</t>
  </si>
  <si>
    <r>
      <rPr>
        <b/>
        <sz val="12"/>
        <rFont val="Arial"/>
        <family val="2"/>
      </rPr>
      <t xml:space="preserve">Medición o inspección. </t>
    </r>
    <r>
      <rPr>
        <sz val="12"/>
        <rFont val="Arial"/>
        <family val="2"/>
      </rPr>
      <t>Seguimiento insuficiente a la gestión de la política de participación.</t>
    </r>
  </si>
  <si>
    <t>Incrementar las acciones de seguimiento a la gestión</t>
  </si>
  <si>
    <t>Cuatro (1) informes de seguimiento a la gestión de la política de participación</t>
  </si>
  <si>
    <t>Informes de seguimiento a la gestión de la política de participación.</t>
  </si>
  <si>
    <t>Informes entregados/Informes programados.</t>
  </si>
  <si>
    <t>Se elaboró un cronograma de acciones específicas de promoción de la participación de los actores del sector. Se realizó un piloto en la Localidad Riomar.</t>
  </si>
  <si>
    <r>
      <rPr>
        <b/>
        <sz val="12"/>
        <rFont val="Arial"/>
        <family val="2"/>
      </rPr>
      <t>Medición o inspección.</t>
    </r>
    <r>
      <rPr>
        <sz val="12"/>
        <rFont val="Arial"/>
        <family val="2"/>
      </rPr>
      <t xml:space="preserve"> Debilidad institucional en el cumplimiento de funciones misionales y controles en los riesgos identificados.</t>
    </r>
  </si>
  <si>
    <t xml:space="preserve">Revisar e identificar los procedimientos que presentan debilidades en la implementación de controles a riesgos identificados. </t>
  </si>
  <si>
    <t>Nombre: Iván Movilla, Claudia Gelves, Ronald Chavarro, Valmiro Narváes
Cargo: Asesores
Nombre: Alirio Prada Peña
Cargo: Profesional Espeializado</t>
  </si>
  <si>
    <t>Un (1) proceso con procedimientos revisados y actualizados con puntos de control establecidos.</t>
  </si>
  <si>
    <t>Relación de procedimientos revisados y actualizados.</t>
  </si>
  <si>
    <t>Procedimientos actualizados/Procedimientos del proceso</t>
  </si>
  <si>
    <t>Se revisó y comenzó el levantamiento de procedimientos correspondientes al servicio público de bibliotecas.</t>
  </si>
  <si>
    <t xml:space="preserve">Actualizar en la plataforma ISOLUCION los procedimientos que presentan debilidades en la implementación de controles a riesgos identificados. </t>
  </si>
  <si>
    <t>Nombre: Alirio Prada Peña
Cargo Profesional Especializado</t>
  </si>
  <si>
    <t>Una (1) relación de procedimientos actualizados en la plataforma ISOLUCION.</t>
  </si>
  <si>
    <t>Procedimientos actualizados en la plataforma ISOLUCION.</t>
  </si>
  <si>
    <t>Se actualizó la caracterización del proceso</t>
  </si>
  <si>
    <t>Se evidencia que aun no se ha actualizado la caracterizacion del proceso.</t>
  </si>
  <si>
    <t>Socializar en el equipo de trabajo correspondiente, los procedimientos actualizados.</t>
  </si>
  <si>
    <t>Una (1) jornada de socialización de los procedimientos actualizados.</t>
  </si>
  <si>
    <t>Memoria de la jornada de socialización.</t>
  </si>
  <si>
    <t>Procedimientos socializados/Procedimientos actualizados</t>
  </si>
  <si>
    <t>Se elaboró un plan de documentación de los procedimientos de la dependencia.</t>
  </si>
  <si>
    <t>se evidencio que aun no ha habido avance de los procedimientos de la dependencia.</t>
  </si>
  <si>
    <t>6.Impulsar el cumplimiento del Plan de Mejoramiento archivístico y la incorporación de avances en el aplicativo Isolución</t>
  </si>
  <si>
    <r>
      <rPr>
        <b/>
        <sz val="12"/>
        <rFont val="Arial"/>
        <family val="2"/>
      </rPr>
      <t xml:space="preserve">Metodología. </t>
    </r>
    <r>
      <rPr>
        <sz val="12"/>
        <rFont val="Arial"/>
        <family val="2"/>
      </rPr>
      <t>Desactualización de los instrumentos de planeación de la gestión documental (TRD, Plan de Gestión Archivístico, establecimiento de metas de mejoramiento)</t>
    </r>
  </si>
  <si>
    <t>Solicitar el acompañamiento del equipo de gestión documental para la revision del estado actual del proceso en la dependencia.</t>
  </si>
  <si>
    <t>Nombre: Carolina Novoa
Cargo: Profesional</t>
  </si>
  <si>
    <t>Una (1) solicitud de acompañamiento presentada</t>
  </si>
  <si>
    <t>Memoria de la jornada de acompañamiento.</t>
  </si>
  <si>
    <t>Jornada realizada/jornada programada</t>
  </si>
  <si>
    <t xml:space="preserve">En coordinación con el equipo del proceso de gestión documental se preparó y recibió el acompañamiento en la Intendencia Fluvial. </t>
  </si>
  <si>
    <t>Se evidencia avence en la jornada con gestión documental orientada al personal que maneja archivo y en función de la mejora y el cumplimiento del plan archivistico</t>
  </si>
  <si>
    <t>Actualizar los instrumentos de planeación y gestión documental de la dependencia.</t>
  </si>
  <si>
    <t>Nombre: Carolina Novoa
Cargo: Profesional
Nombre: Alirio Prada Peña
Profesional Especializado</t>
  </si>
  <si>
    <t>Dos (2) instrumentos de planeación de la gestión documental actualizados</t>
  </si>
  <si>
    <t>Instrumentos de planeación de la gestión documental actualizados</t>
  </si>
  <si>
    <t>Instrumentos de planeación actualizados/Instrumentos de planeación</t>
  </si>
  <si>
    <t>Se comenzó a actualizar la TRD del proceso de gestión de cultura y patrimonio.</t>
  </si>
  <si>
    <t>Se ha impulsado los avances del PM archivistico y se encuentra en un 90%</t>
  </si>
  <si>
    <t>Realizar el seguimiento a la Gestión Documental de la dependencia.</t>
  </si>
  <si>
    <t>Cuatro (4) informes de seguimiento a la gestión documental de la dependencia.</t>
  </si>
  <si>
    <t>Informes de seguimiento a la gestión documental de la dependencia.</t>
  </si>
  <si>
    <t>Se comenzó a actualizar la información y documentación relacionada con los proyectos de Ley de Espectáculos Públoicos.</t>
  </si>
  <si>
    <t xml:space="preserve">Se evidencio el cumplimiento de un 90% de la actividad desarrollada. </t>
  </si>
  <si>
    <t xml:space="preserve">7. Revisar en coordinación con la Secretaría de Planeación la identificación de los riesgos operativos y de corrupción y el adecuado diseño de controles, atendiendo lineamientos de la guía de administración de riesgos de la entidad </t>
  </si>
  <si>
    <r>
      <rPr>
        <b/>
        <sz val="12"/>
        <rFont val="Arial"/>
        <family val="2"/>
      </rPr>
      <t xml:space="preserve">Metodología. </t>
    </r>
    <r>
      <rPr>
        <sz val="12"/>
        <rFont val="Arial"/>
        <family val="2"/>
      </rPr>
      <t>La herramienta de identificación de riesgos operativos no permitía la inlcusión de riesgos de corrupción.</t>
    </r>
  </si>
  <si>
    <t>Solcitar a la Secretaría de Planeación la actualización al equipo de líderes de la SDCP sobre la identificación, diligenciamiento y control de la matriz de riesgo.</t>
  </si>
  <si>
    <t>Una (1) solicitud de jornada de actualización</t>
  </si>
  <si>
    <t>Comunicación de la solicitud</t>
  </si>
  <si>
    <t>Se actualizó la Matríz de Identificación de Riesgos y Oportunidades</t>
  </si>
  <si>
    <t>Se evidencia que aun no se encuentra en un 100% la matriz de riesgos y oportunidades.</t>
  </si>
  <si>
    <t>Realizar jornada de trabajo con el Secretario de Despacho y Líderes de los proyectos, la identificación de riesgos operativos y de corrupción.</t>
  </si>
  <si>
    <t>Nombre: Juan Ospino Acuña
Cargo: Secretario de Despacho
Nombre: Iván Movilla, Claudia Gelves, Ronald Chavarro, Valmiro Narváes
Cargo: Asesores</t>
  </si>
  <si>
    <t>Una (1) jornada de actualización realizada</t>
  </si>
  <si>
    <t>Memoria de la jornada de acompañamiento y actualización del equipo de la SDCP sobre identificación de riesgos operativos y de corrupción..</t>
  </si>
  <si>
    <t>Se actualizó la Matríz de Identificación de Riesgos y Oportunidades.</t>
  </si>
  <si>
    <t>Se evidencia el avence del 50% de la actividad correspondiente  la identificacion de la matriz de riesgos y oportunidades</t>
  </si>
  <si>
    <t>Actualizar la matriz de identificación de riesgos operacionales y de corrupción en la nueva matriz.</t>
  </si>
  <si>
    <t>Dos (2) seguimientos realizados a la matriz de riesgos.</t>
  </si>
  <si>
    <t>Matriz de riesgos actualizada</t>
  </si>
  <si>
    <t>Matriz diligenciada/Matriz de riesgos</t>
  </si>
  <si>
    <t>Se recibió el acompañamiento y se mejoró el diligenciamiento de la matriz de riesgo de la SDCP. Se cuenta con una nueva vesión  de matriz de riesgo.</t>
  </si>
  <si>
    <t xml:space="preserve">Se evidencio la actualizacion de la matriz de riesgos de la dependencia. </t>
  </si>
  <si>
    <t>8.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</si>
  <si>
    <t>Deficiencias en los reportes e insumos recibidos de los líderes y supervisores, sobre los avances en ejecuciones físicas y financieras de actividades, metas y recursos.</t>
  </si>
  <si>
    <t>Solicitar y recibir mensualmente la información de seguimiento a los líderes y supervisores de los proyectos, con los avances de las actividades, metas y recursos asignados, en la estructura recomendada.</t>
  </si>
  <si>
    <t>Nombre: Iván Movilla, Claudia Gelves, Ronald Chavarro, Valmiro Narváes
Cargo: Asesores</t>
  </si>
  <si>
    <t>12 informes solicitados y recibidos de los líderes y supervisores</t>
  </si>
  <si>
    <t>Informes de supervisión entregados</t>
  </si>
  <si>
    <t>Informes de supervición entregados/Informes de supervisión a entregar</t>
  </si>
  <si>
    <t>Se recibieron informes de los proyectos que realizaron ejecuciones en el segundo semestre de 2024.</t>
  </si>
  <si>
    <t>Se evidencio los informes de los proyectos</t>
  </si>
  <si>
    <t>Diligenciar menualmente el informe de seguimiento en la plataforma SPI y trimestralmente en la plataforma MiPlan</t>
  </si>
  <si>
    <t>12 informes digenciados en la plataforma SPI.</t>
  </si>
  <si>
    <t>Reportes de SPI</t>
  </si>
  <si>
    <t>Informes reportados/Informes a reportar</t>
  </si>
  <si>
    <t>Se actualizaron los datos de los proyectos en ejecución de la plataforma SPI.</t>
  </si>
  <si>
    <t>Se evidencia que aun no actualizado la totalidad de los datos requeridos.pero dentro de la nueva palataforma la cual es PII.</t>
  </si>
  <si>
    <t>Consolidar la información y diligenciar trimestralemnte  el informe de seguimiento en la plataforma MiPlan</t>
  </si>
  <si>
    <t>4 informes digenciados en la plataforma MiPlan</t>
  </si>
  <si>
    <t>Informes consolidados</t>
  </si>
  <si>
    <t>Informes consolidados/Informes a consolidar</t>
  </si>
  <si>
    <t>Formulados los planes de acción con indicadores y metas del Plan de Desarrollo y de politicas administrativas de MIPG.</t>
  </si>
  <si>
    <t>se evidencio el cumplimiento de dicha actividad desarrollada.</t>
  </si>
  <si>
    <t>9.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evidencias en Secop II</t>
  </si>
  <si>
    <r>
      <rPr>
        <b/>
        <sz val="12"/>
        <rFont val="Arial"/>
        <family val="2"/>
      </rPr>
      <t>Mano de Obra.</t>
    </r>
    <r>
      <rPr>
        <sz val="12"/>
        <rFont val="Arial"/>
        <family val="2"/>
      </rPr>
      <t xml:space="preserve"> No se asegura suficientemente la determinación de la función supervisora de hacer cumplir los controles sobre productos y servicios suministrados externamente.</t>
    </r>
  </si>
  <si>
    <t>Implementar un (1) plan de actividades de instrucción a los contratistas de prestación de servicios profesionales y de apoyo a la gestión referente a que documentos, de acuerdo con las normas legales, pueden ser considerados reservados para que de esta forma el ente control, si lo considera pertinente, pueda acceder a los documentos que no tienen dicha restricción.</t>
  </si>
  <si>
    <t>Iván Movilla Díaz
Asesor - Supervisor
Ronald Chavarro Peña
Asesor - Supervisor
Valmiro Narváez
Asesor - Supervisor
Claudia Gelves
Asesora - Supervisora</t>
  </si>
  <si>
    <t>Un (1) Plan de actividades de instrucción realizado con el equipo de supervisión de la SDCP.</t>
  </si>
  <si>
    <t>Memorias del plan de instrucción a los supervisores de la SDCP.</t>
  </si>
  <si>
    <t>Número de Planes de instrucción a supervisores realizado.</t>
  </si>
  <si>
    <t>El equipo de supervisores recibió el acompañamiento preparado por la Secretaría General.</t>
  </si>
  <si>
    <t>Recibieron capacitaciones de secretaría general en el marco de lo programado a los supervisores.</t>
  </si>
  <si>
    <t>10. Se reitera la importancia de revisar e implementar las recomendaciones que formula la Gerencia de Control Interno de Gestión en auditorias anteriores, ya que ayuda al proceso a minimizar errores, mejorar los procesos administrativos, de gestión y financiero, así como evitar la materialización de riesgos en el área. Efectuar el correspondiente
cargue de seguimiento y evidencia en Isolución.</t>
  </si>
  <si>
    <r>
      <rPr>
        <b/>
        <sz val="12"/>
        <rFont val="Arial"/>
        <family val="2"/>
      </rPr>
      <t xml:space="preserve">Mano de obra. </t>
    </r>
    <r>
      <rPr>
        <sz val="12"/>
        <rFont val="Arial"/>
        <family val="2"/>
      </rPr>
      <t>Insuficiente apropiación de la cultura de la autoregulación, autocontrol y control institucional.</t>
    </r>
  </si>
  <si>
    <t>Gestionar la asignación de personal de apoyo a la gestión de los procesos y actividades de direccionamiento y control.</t>
  </si>
  <si>
    <t>Una (1) solicitud de asignación de talento humano al equipo de direccionamiento y control.</t>
  </si>
  <si>
    <t>Se gestionó y recibió el apoyo de talento humano vinculado por mérito y en periodo de prueba y en C.A. en la SDCP (Sharon Niebles, Liz Karina Barragan)</t>
  </si>
  <si>
    <t>Se evidencio el recibo dl apoyo por ´parte de talento humano en dicha actividad.</t>
  </si>
  <si>
    <r>
      <rPr>
        <b/>
        <sz val="12"/>
        <rFont val="Arial"/>
        <family val="2"/>
      </rPr>
      <t xml:space="preserve">Carga de Trabajo. </t>
    </r>
    <r>
      <rPr>
        <sz val="12"/>
        <rFont val="Arial"/>
        <family val="2"/>
      </rPr>
      <t>Sobrecarga de trabajo en algunos miembros del equipo de trabajo.</t>
    </r>
  </si>
  <si>
    <t>Realizar una redistribución de cargas de trabajo y asignación de actividades en el área de Direccionamiento y control.</t>
  </si>
  <si>
    <t>Se están realizando reasignaciones de cargas de trabajo en el área de Direccionamiento y en articulación con las diferentes áreas de la SDCP.</t>
  </si>
  <si>
    <t>Se siguen efectuado gestiones pero persisten los retrasos en la entrega de la información.</t>
  </si>
  <si>
    <t xml:space="preserve">11. Realizar acciones que permitan culminar el cargue, en la plataforma SIA OBSERVA de la Contraloría Distrital de Barranquilla, de la documentación de los contratos suscritos por la dependencia en 2023. </t>
  </si>
  <si>
    <r>
      <rPr>
        <b/>
        <sz val="12"/>
        <rFont val="Arial"/>
        <family val="2"/>
      </rPr>
      <t xml:space="preserve">Método. </t>
    </r>
    <r>
      <rPr>
        <sz val="12"/>
        <rFont val="Arial"/>
        <family val="2"/>
      </rPr>
      <t>Preparación y articulación insuficiente del personal encargado de generar los insumos para el cargue de información en la plataforma SIA OBSERVA.</t>
    </r>
  </si>
  <si>
    <t>Designar el diligenciamiento en persona con mayor información y conocimiento sobre el contenido de la información a diligenciar y manejo de la plataforma SIA OBSERVA</t>
  </si>
  <si>
    <t>Juan Ospino Acuña
Secretario de Despacho
Nombre: Juan Manuel Romero
Cargo: Técnico
Nombre: Alirio Prada Peña
Agente de Cambio</t>
  </si>
  <si>
    <t>Una (1) asignación de talento humano al equipo de direccionamiento y control para el diligenciamiento de SIA OBSERVA.</t>
  </si>
  <si>
    <t>Se asignó a Carolina Gamez, Profesional Universitario la responabilidad en el diligenciamiento de la información en la plataforma SIA OBSERVA con el apoyo de Alirio Prada Peña. Se diligenció la información solicitada de la vigencia 2023 sin observación alguna.</t>
  </si>
  <si>
    <t>Se realizó cargue de información en la plataforma SIA observa, pero el 100% no se cumplio y quedo pendiente documentos por cargar 45</t>
  </si>
  <si>
    <t>Designar una persona encargada de la verificación del cargue de información con los requerimientos de la plataforma SIA OBSERVA</t>
  </si>
  <si>
    <t xml:space="preserve">Diligenciamiento oportuno del 100% de la información en SIA OBSERVA. </t>
  </si>
  <si>
    <t>Reporte de diligenciamiento de SIA OBSERVA</t>
  </si>
  <si>
    <t>Reporte dilienciado/Reporte a diligenciar.</t>
  </si>
  <si>
    <t>La profesional encargada Carolina Gamez realizó la revisión previa de la información cargada en el sistema SIA OBSERVA.</t>
  </si>
  <si>
    <t>SECRETARÍA DISTRITAL DE CULTURA Y PATRIMONIO</t>
  </si>
  <si>
    <t>HUGO RODRIGUEZ MANZUR</t>
  </si>
  <si>
    <t>DEPENDENCIA Y PROCESO: SECRETARIA DISTRITAL DE CULTURA Y PATRIMONIO</t>
  </si>
  <si>
    <t>JUAN CARLOS OSPINO</t>
  </si>
  <si>
    <t>DEPENDENCIA Y PROCESO: GESTION DE LA RECREACION Y DEPORTES</t>
  </si>
  <si>
    <r>
      <t xml:space="preserve">Es importante concertar y evaluar oportunamente el 100% de sus funcionarios a cargo.                                                                   </t>
    </r>
    <r>
      <rPr>
        <b/>
        <sz val="12"/>
        <color rgb="FF000000"/>
        <rFont val="Arial"/>
        <family val="2"/>
      </rPr>
      <t>PROBLEMA</t>
    </r>
    <r>
      <rPr>
        <sz val="12"/>
        <color rgb="FF000000"/>
        <rFont val="Arial"/>
        <family val="2"/>
      </rPr>
      <t>: No se concerta los compromisos laborales y evalúa la totalidad de los funcionarios a cargo</t>
    </r>
  </si>
  <si>
    <r>
      <t>MT:</t>
    </r>
    <r>
      <rPr>
        <sz val="12"/>
        <rFont val="Arial"/>
        <family val="2"/>
      </rPr>
      <t xml:space="preserve"> Se registran funcionarios en el aplicativo G+ que no se encuentran cumpliendo las funciones en la dependencia.</t>
    </r>
    <r>
      <rPr>
        <b/>
        <sz val="12"/>
        <rFont val="Arial"/>
        <family val="2"/>
      </rPr>
      <t xml:space="preserve"> </t>
    </r>
  </si>
  <si>
    <t>Identificar los funcionarios que no se encuentran cumpliendo las funciones en la dependencia y que aparecen registrados en el aplicativo  G+</t>
  </si>
  <si>
    <t>Nombre: Daniel Trujillo Secretario de Despacho</t>
  </si>
  <si>
    <t>1  funcionario identificado</t>
  </si>
  <si>
    <t>Pantallazo aplicativo G+</t>
  </si>
  <si>
    <t>No. de funcionarios no concertados /No. Total de funcionarios*100</t>
  </si>
  <si>
    <t>01/0172024</t>
  </si>
  <si>
    <t>En el aplicativo G+ aparece registrado el funcionario EDGAR BLANCO ACEVEDO, quien no se encuentra cumpliendo las funciones en esta dependencia, por lo que no se le pudo realizar la corcertación de compromisos, para su posterior evaluación y seguimiento.Evidencias: La verificación y trazabilidad podrá ser consultada en el G+
https://www.barranquilla.gov.co/funcionarios/servicio-institucional/aplicativo-g+</t>
  </si>
  <si>
    <t>De acuerdo a la información sumisitrada por la Secretaría Distrital de Gestión Humana, se evidenció el cumplimiento de que todos los funcionarios obtuvieron calificación en su evaluación de desempeño. También se comprobó que el señor EDGAR BLANCO ACEVEDO no obtuvo concertación de compromisos ni calificación por no desarrollar sus funciones en la Secretaría Distrital de Recreación y Deporte.</t>
  </si>
  <si>
    <t xml:space="preserve">Notificar a la Secretaría de gestión humana de la no concertación ni evaluación de un funcionario. </t>
  </si>
  <si>
    <t>1  correo electrónico</t>
  </si>
  <si>
    <t>Correo electrónico</t>
  </si>
  <si>
    <t>No. concertaciones realizadas</t>
  </si>
  <si>
    <t>Se  notificó el 22/02/2024,por correo electrónico a Gestión humana sobre la no concertación del funcionario EDGAR BLANCO ACEVEDO. Se realizaron 24 concertaciones</t>
  </si>
  <si>
    <t>Se evidenció gestión por parte de la secretaría.</t>
  </si>
  <si>
    <t>Efectuar la concertación a los funcionarios a cargo de la SDRD de manera oportuna</t>
  </si>
  <si>
    <r>
      <t>24</t>
    </r>
    <r>
      <rPr>
        <sz val="12"/>
        <color rgb="FFFF0000"/>
        <rFont val="Arial"/>
        <family val="2"/>
      </rPr>
      <t xml:space="preserve"> </t>
    </r>
    <r>
      <rPr>
        <sz val="12"/>
        <rFont val="Arial"/>
        <family val="2"/>
      </rPr>
      <t>concertaciones realizadas en las diferentes plataformas de evaluación, EDL y G+</t>
    </r>
  </si>
  <si>
    <t>Plataformas G+ y  APP-EDL</t>
  </si>
  <si>
    <t>En el mes de agosto ingresó una nueva funcionaria por asunto de concurso, ingresando a periodo de prueba, para lo cul se realizó la respectiva concertación.Evidencias: La verificación y trazabilidad podrá ser consultada en la app https://edl.cnsc.gov.co/#/login</t>
  </si>
  <si>
    <t>Se verificó la concertación, la cual está colgada en el aplicativo del edl, plataforma administratada por la CNSC.</t>
  </si>
  <si>
    <t>Realizar las evaluación parcial semestral  correspondiente al periodo 1 de febrero de 2024 - 31 de julio de 2024</t>
  </si>
  <si>
    <t>24 evaluaciones realizadas en las diferentes plataformas de evaluación, EDL y G+</t>
  </si>
  <si>
    <t>No. evaluaciones realizadas</t>
  </si>
  <si>
    <t>Se relizaron 16 evaluaciones en el aplicativo G+,  la evaluaciones correspondiente al primer periodo correspondiente. Observaciones: Se realizaron las evaluaciones definitivas de 5 funcionario que ingresaron por periodo de prueba</t>
  </si>
  <si>
    <t>Se podrá encontrar las evidencias en la información que se suministró por Gestión humana. Archivo que se encuentra en la carpeta "Insumos" de la carpeta compartida de la GCIG</t>
  </si>
  <si>
    <r>
      <t xml:space="preserve">Es importante efectuar oportunamente la concertación y seguimiento de los acuerdos de gestión de su dependencia  </t>
    </r>
    <r>
      <rPr>
        <b/>
        <sz val="12"/>
        <color rgb="FF000000"/>
        <rFont val="Arial"/>
        <family val="2"/>
      </rPr>
      <t>PROBLEMA</t>
    </r>
    <r>
      <rPr>
        <sz val="12"/>
        <color rgb="FF000000"/>
        <rFont val="Arial"/>
        <family val="2"/>
      </rPr>
      <t>: No se concerta los acuerdos de gestión  ni se realizan los seguimientos al jefe de oficina, oportunamente.</t>
    </r>
  </si>
  <si>
    <r>
      <rPr>
        <b/>
        <sz val="12"/>
        <rFont val="Arial"/>
        <family val="2"/>
      </rPr>
      <t>MED</t>
    </r>
    <r>
      <rPr>
        <sz val="12"/>
        <rFont val="Arial"/>
        <family val="2"/>
      </rPr>
      <t>:Falta de seguimiento de los acuerdos de gestión concertados del funcionario adscrito a la Oficina de escenarios deportivos</t>
    </r>
  </si>
  <si>
    <t>Definir al interior de la dependencia los directivos que deben concertar acuerdos de gestión</t>
  </si>
  <si>
    <t>1 acuerdo de gestión realizado</t>
  </si>
  <si>
    <t>Pantallazos de los aplicativos G+ , EDL</t>
  </si>
  <si>
    <t>No. De acuerdos de gestión realizados</t>
  </si>
  <si>
    <t xml:space="preserve">Se le realizó la concertación de los acuerdos de gestión,al jefe de la Oficina de Escenarios Deportivos. </t>
  </si>
  <si>
    <t>Se pudo verificar que el jefe de oficina obtuvo la concertación de acuerdos de gestión para la vigencia 2024.</t>
  </si>
  <si>
    <t xml:space="preserve">Efectuar de manera oportuna la concertación y el seguimiento de los acuerdos de gestión.      </t>
  </si>
  <si>
    <t>1 concertación realizada</t>
  </si>
  <si>
    <t>Se realizó dentro de la fecha estipulada por Gestión humana, los acuerdos de Gestión del Jefe de la Oficina de Escenarios deportivos</t>
  </si>
  <si>
    <t>1 seguimiento realizado</t>
  </si>
  <si>
    <t>No. De seguimiento</t>
  </si>
  <si>
    <t>El 16 de agosto se realizó el primer seguimiento a los acuerdos de gestión acordados on el jefe de oficina de escenarios deportivos.</t>
  </si>
  <si>
    <r>
      <t xml:space="preserve">Impulsar el fortalecimiento de las competencias en MIPG del personal a cargo.              </t>
    </r>
    <r>
      <rPr>
        <b/>
        <sz val="12"/>
        <rFont val="Arial"/>
        <family val="2"/>
      </rPr>
      <t>PROBLEMA</t>
    </r>
    <r>
      <rPr>
        <sz val="12"/>
        <rFont val="Arial"/>
        <family val="2"/>
      </rPr>
      <t>: Falta de conocimiento sobre la operación del MIPG por parte de los funcionarios de la dependencia.</t>
    </r>
  </si>
  <si>
    <r>
      <t>MO:</t>
    </r>
    <r>
      <rPr>
        <sz val="12"/>
        <rFont val="Arial"/>
        <family val="2"/>
      </rPr>
      <t xml:space="preserve">Motivación de los funcionarios para capacitarse sobre MIPG   </t>
    </r>
    <r>
      <rPr>
        <b/>
        <sz val="12"/>
        <rFont val="Arial"/>
        <family val="2"/>
      </rPr>
      <t xml:space="preserve">                          ME</t>
    </r>
    <r>
      <rPr>
        <sz val="12"/>
        <rFont val="Arial"/>
        <family val="2"/>
      </rPr>
      <t xml:space="preserve">: Organización de las labores </t>
    </r>
  </si>
  <si>
    <t>Concientizar a los funcionarios de la dependencia sobre las políticas de MIPG y su operatividad en la entidad.</t>
  </si>
  <si>
    <t>Nombre:  Miriam Caicedo: Profesional Especializado.</t>
  </si>
  <si>
    <t>1 Jornada de   socialización</t>
  </si>
  <si>
    <t>Registro fotográfico de la asistencia a la socialización</t>
  </si>
  <si>
    <t>No. De jornadas de socialización realizadas/No.  De jornadas de socialización programadas</t>
  </si>
  <si>
    <t>En el mes de junio se instó a los funcionarios nuevos que ingresaron por concurso para que realizaran el curso de MIPG y así fortalecer sus competencias  sobre las políticas de MIPG y su operatividad en la entidad</t>
  </si>
  <si>
    <t>Se evidenció registros de la participación de los nuevos funcionarios.</t>
  </si>
  <si>
    <t xml:space="preserve">Desarrollar proceso de autoformación sobre MIPG a través de las herramientas disponibles  en la página del Depto Administrativo de la función pública </t>
  </si>
  <si>
    <t>1 capacitación realizada</t>
  </si>
  <si>
    <t xml:space="preserve"> Registros fotográficos, certificado de realización del curso</t>
  </si>
  <si>
    <t>No. De funcionarios capacitdos</t>
  </si>
  <si>
    <t>Los Seis (6) funcionarios que ingresaron en periodo de prueba de junio a agosto, realizaron el curso. Evidencia:Pantallazo de la certificación del curso de quienes lo han realizado.</t>
  </si>
  <si>
    <t>Realizar seguimiento del avance de los funcionarios en el proceso de autoformación</t>
  </si>
  <si>
    <t>2 seguimientos realizados</t>
  </si>
  <si>
    <t>Registro fotográfico</t>
  </si>
  <si>
    <t>No. De seguimientos realizados</t>
  </si>
  <si>
    <t xml:space="preserve">Se pudo constara de la inscripción y avances en el proceso de autoformación, donde 5 lo realizron en la página web de la función pública y 1 lo realizó con la ESAP. </t>
  </si>
  <si>
    <r>
      <t xml:space="preserve">Implementar acciones que permitan atender los lineamientos del manual de contratación frente a la supervisión de los contratos de tal manera que se eviten los hallazgos reiterativos de los entes de control sobre el tema. </t>
    </r>
    <r>
      <rPr>
        <b/>
        <sz val="12"/>
        <rFont val="Arial"/>
        <family val="2"/>
      </rPr>
      <t>PROBLEMA:</t>
    </r>
    <r>
      <rPr>
        <sz val="12"/>
        <rFont val="Arial"/>
        <family val="2"/>
      </rPr>
      <t>Incumplimiento normativo</t>
    </r>
  </si>
  <si>
    <r>
      <rPr>
        <b/>
        <sz val="12"/>
        <rFont val="Arial"/>
        <family val="2"/>
      </rPr>
      <t>MO</t>
    </r>
    <r>
      <rPr>
        <sz val="12"/>
        <rFont val="Arial"/>
        <family val="2"/>
      </rPr>
      <t>: Desconocimiento de los lineamientos del manual de contratación</t>
    </r>
  </si>
  <si>
    <t>Capacitar a
los supervisores asignados,
sobre los aspectos
descritos en el
manual de
contratación,
interventoría y
supervisión. Así
como de la
plataforma SECOP</t>
  </si>
  <si>
    <t xml:space="preserve">Nombre:  Erika Bustamante: Profesional </t>
  </si>
  <si>
    <t>100% de los supervisores capacitados</t>
  </si>
  <si>
    <t>correo electrónico, registro de asistencia</t>
  </si>
  <si>
    <t xml:space="preserve">No. De supervisores capacitados/Total de supervisores </t>
  </si>
  <si>
    <t>Los supervisores Juan José Alonso, José Vecino, Jorge Jimenez y Luis Restrepo realizaron el diplomado internacional: LA RESPONSABILIDAD DE LA SUPERVISION E INTERVENTORIA EN CONTRATACION PUBLICA que ofreció la Secretaría de Gestión humana y Slade internacional. el 16 de agosto del año en curso. Evidencia, la certificaciones.</t>
  </si>
  <si>
    <t>De acuerdo a los registros cargados en la carpeta compartida, se corroboró que los supervisores realizaron el diplomado internacional en mención.
Evidencias en el siguiente enlace:
https://mbarranquilla-my.sharepoint.com/:f:/g/personal/doviedo_barranquilla_gov_co/Ekf6BXih435Hpd2UGW60e1UBFpaUyIMNlMPCaktfFtSSLQ?e=2YJsUm</t>
  </si>
  <si>
    <t xml:space="preserve">
Socializar
internamente los
lineamientos establecidos en la
Circular No. 007 de
2023 de Secretaria
General.</t>
  </si>
  <si>
    <t>1 socialización</t>
  </si>
  <si>
    <t>Registro de asistencia,registros fotográficos</t>
  </si>
  <si>
    <t>El 28 de febrero se realizó  la socialización interna de los lineamientos establecidos en la Circular 007 de 2023, dirigido a los supervisores de contratos. Se deja de evidencia: listado de asistencia y registro fotográfico</t>
  </si>
  <si>
    <r>
      <t xml:space="preserve">Es importante fortalecer las estrategias y acciones al interior de su dependencia para lograr el cumplimiento en oportunidad y calidad de respuesta del 100% de los pqrsd a cargo.  </t>
    </r>
    <r>
      <rPr>
        <b/>
        <sz val="12"/>
        <rFont val="Arial"/>
        <family val="2"/>
      </rPr>
      <t>PROBLEMA</t>
    </r>
    <r>
      <rPr>
        <sz val="12"/>
        <rFont val="Arial"/>
        <family val="2"/>
      </rPr>
      <t>: Incumplimiento en los tiempos de gestión de las pqrs</t>
    </r>
  </si>
  <si>
    <r>
      <rPr>
        <b/>
        <sz val="12"/>
        <rFont val="Arial"/>
        <family val="2"/>
      </rPr>
      <t>MT:</t>
    </r>
    <r>
      <rPr>
        <sz val="12"/>
        <rFont val="Arial"/>
        <family val="2"/>
      </rPr>
      <t>Falta de
mecanismo de
seguimiento y
monitoreo</t>
    </r>
    <r>
      <rPr>
        <b/>
        <sz val="12"/>
        <rFont val="Arial"/>
        <family val="2"/>
      </rPr>
      <t xml:space="preserve">. </t>
    </r>
  </si>
  <si>
    <t>-Implementar una estrategia de seguimiento al cumplimiento de los tiempos de atención a las PQRSD en cuanto a la oportunidad de respuesta a las mismas</t>
  </si>
  <si>
    <t>100% de las pqrs respondidas</t>
  </si>
  <si>
    <t>Documentación de la estrategia implementada</t>
  </si>
  <si>
    <t>No. pqrs respondidas/Total de pqrs que ingresan</t>
  </si>
  <si>
    <t>Se continúa con la estrategia de monitoreo semanal de los usuarios de sigob, verificando el cumplimiento de los términos de respuesta.Evidencia: pantallazo oportunidad de mejora en isolucion y/ o formato acción de mejora.</t>
  </si>
  <si>
    <t>Se evidenció gestión por parte de la secretaría.
Evidencia: 
https://mbarranquilla-my.sharepoint.com/:f:/g/personal/doviedo_barranquilla_gov_co/Ei9xymcsqgdAs2AfAPjdZFgBG_wkswp4F5SfLGNaKiaeRA?e=F4A2bg</t>
  </si>
  <si>
    <r>
      <rPr>
        <b/>
        <sz val="12"/>
        <rFont val="Arial"/>
        <family val="2"/>
      </rPr>
      <t>MED</t>
    </r>
    <r>
      <rPr>
        <sz val="12"/>
        <rFont val="Arial"/>
        <family val="2"/>
      </rPr>
      <t xml:space="preserve">: Falta de seguimiento a las recomendaciones dadas al equipo jurídico sobre el tratamiento a pqrs y su plan de mejoramiento </t>
    </r>
  </si>
  <si>
    <t xml:space="preserve">Realizar informe mensual de pqrs que permita ver el estado de cumplimiento </t>
  </si>
  <si>
    <t>Nombre:  Marybel Rodriguez. Técnico Operativo.</t>
  </si>
  <si>
    <t>12 informe de pqrs</t>
  </si>
  <si>
    <t>Informes de quejas mensuales</t>
  </si>
  <si>
    <t>No. De informes realizados/No. De informes programados*100</t>
  </si>
  <si>
    <t>Se realizaron 3 informes de pqrs correpondientes al trimestre, para lo cual se completan 12 informes , los cuales permiten ver el estado de vencimiento de las respuestas. Evidencia: informes mensuales de pqrs</t>
  </si>
  <si>
    <t xml:space="preserve">Realizar seguimiento a los planes de mejoramiento o acciones de mejoras levantadas desde el autocontrol o por entes de control </t>
  </si>
  <si>
    <t>Nombre: Erika Bustamante. Profesional Universitario</t>
  </si>
  <si>
    <t>2 seguimientos</t>
  </si>
  <si>
    <t>Planes de mejoramiento, acciones de mejoras</t>
  </si>
  <si>
    <t>No. De seguimiento realizados/ No. De seguimientos programados*100</t>
  </si>
  <si>
    <t>Se  ha realizado  un seguimiento a los planes de mejoramiento levantado por la Contraloría; y como autocontrol del proceso se viene realizando el monitoreo semanal, a través del envío de las bandejas de sgob de los usuarios, de las pqrs que ingresan.</t>
  </si>
  <si>
    <r>
      <t xml:space="preserve">Es importante realizar de manera oportuna el reporte de seguimiento de los proyectos de inversión en la plataforma SPI acorde con lineamientos de la Sec de planeación. </t>
    </r>
    <r>
      <rPr>
        <b/>
        <sz val="12"/>
        <rFont val="Arial"/>
        <family val="2"/>
      </rPr>
      <t>PROBLEMA</t>
    </r>
    <r>
      <rPr>
        <sz val="12"/>
        <rFont val="Arial"/>
        <family val="2"/>
      </rPr>
      <t>: No se cargan los reportes de seguimiento de los proyectos en el SPI a tiempo</t>
    </r>
  </si>
  <si>
    <r>
      <rPr>
        <b/>
        <sz val="12"/>
        <rFont val="Arial"/>
        <family val="2"/>
      </rPr>
      <t>MT</t>
    </r>
    <r>
      <rPr>
        <sz val="12"/>
        <rFont val="Arial"/>
        <family val="2"/>
      </rPr>
      <t>:No se cuenta con el informe de ejecución presupuestal oportunamente</t>
    </r>
  </si>
  <si>
    <t>Establecer una metodología que permita cargar la información de los proyectos en el SPI, a tiempo</t>
  </si>
  <si>
    <t>100% de los proyectos de inversión con la información completa</t>
  </si>
  <si>
    <t>Pantallazos  plataforma spi.dnp</t>
  </si>
  <si>
    <t>No. De proyectos cargados/total de proyectos de inversión</t>
  </si>
  <si>
    <t>Se viene realizando a tiempo, el cargue de la información de los proyectos en el SPI. Evidencia: pantallazos de la plataforma</t>
  </si>
  <si>
    <t>https://mbarranquilla-my.sharepoint.com/:f:/g/personal/doviedo_barranquilla_gov_co/EoWSvonMjtBOrg5SL3O6E6kBdhgqsgJb-ACTs71PnHjb-w?e=llW5ZB</t>
  </si>
  <si>
    <t>Verificar el cargue de la información en la plataforma</t>
  </si>
  <si>
    <t>Nombre: Miriam Caicedo  Profesional Especializado</t>
  </si>
  <si>
    <t>Reporte de la plataforma con el cargue de los proyectos</t>
  </si>
  <si>
    <t>Se verifica el cargue, quedando evidenciado en los pantallzos que reporta la persona encargada del cargue.</t>
  </si>
  <si>
    <r>
      <t xml:space="preserve">Impulsar el cumplimiento del Plan de Mejoramiento archivístico y la incorporación de avances en el aplicativo Isolución </t>
    </r>
    <r>
      <rPr>
        <b/>
        <sz val="12"/>
        <rFont val="Arial"/>
        <family val="2"/>
      </rPr>
      <t>PROBLEMA:</t>
    </r>
    <r>
      <rPr>
        <sz val="12"/>
        <rFont val="Arial"/>
        <family val="2"/>
      </rPr>
      <t xml:space="preserve"> No se evidencia el cumplimiento del plan de manejo archivístico </t>
    </r>
  </si>
  <si>
    <r>
      <rPr>
        <b/>
        <sz val="12"/>
        <rFont val="Arial"/>
        <family val="2"/>
      </rPr>
      <t>MO</t>
    </r>
    <r>
      <rPr>
        <sz val="12"/>
        <rFont val="Arial"/>
        <family val="2"/>
      </rPr>
      <t>: No se ha realizado el proceso de contratación de la persona encargada del archivo</t>
    </r>
  </si>
  <si>
    <t>Ajustar el cronograma de actividades del plan de mejoramiento archivístico</t>
  </si>
  <si>
    <t>100% del cumplimiento del plan de mejoramiento archivístico</t>
  </si>
  <si>
    <t>plan de mejoramiento archivístico, pantallazos plataforma isolucion</t>
  </si>
  <si>
    <t>No. De actividades alcanzadas/ No. De actividades propuestas</t>
  </si>
  <si>
    <t xml:space="preserve">Se vienen desarrollando las actividades necesarias para el cumplimiento de los compromisos: 1.Se realizó la verificación de los archivos físicos y el estado de los expedientes 2.Clasificación de los documentos de acuerdo con la TDR 3.Ordenación de los documentos físicos y electrónicos de cada serie documental de acuerdo con el principio de orden original 4.Foliación de expedientes 5.Rotulación de expedientes y cajas </t>
  </si>
  <si>
    <t>Se logró evidenciar que las actividades que se programaron se llevaron a cabo.</t>
  </si>
  <si>
    <t>Realizar seguimientos a las actividades contempladas en el plan de mejoramiento archivístico</t>
  </si>
  <si>
    <t>7 seguimientos</t>
  </si>
  <si>
    <t>No. De seguimientos realizados/No. De seguimientos programados*100</t>
  </si>
  <si>
    <t>Se han realizado 7 seguimientos al plan archivístico donde se evidencia un avance del 81% en el registro de inventarios en el formato único de inventarios FUID</t>
  </si>
  <si>
    <r>
      <t xml:space="preserve">Continuar con la documentación y registro de lecciones aprendidas para fortalecer el aprendizaje organizacional y la política de gestión del conocimiento en la entidad </t>
    </r>
    <r>
      <rPr>
        <b/>
        <sz val="12"/>
        <rFont val="Arial"/>
        <family val="2"/>
      </rPr>
      <t>PROBLEMA:</t>
    </r>
    <r>
      <rPr>
        <sz val="12"/>
        <rFont val="Arial"/>
        <family val="2"/>
      </rPr>
      <t xml:space="preserve"> No se tiene la cultura de documentar las lecciones aprendidas</t>
    </r>
  </si>
  <si>
    <r>
      <rPr>
        <b/>
        <sz val="12"/>
        <rFont val="Arial"/>
        <family val="2"/>
      </rPr>
      <t>MO</t>
    </r>
    <r>
      <rPr>
        <sz val="12"/>
        <rFont val="Arial"/>
        <family val="2"/>
      </rPr>
      <t>:Necesidad de fortalecer en los funcionarios la cultura por documentar las lecciones aprendidas</t>
    </r>
  </si>
  <si>
    <t>Concientizar a los funcionarios de la dependencia sobre la importancia de documentar y registrar las lecciones aprendidas</t>
  </si>
  <si>
    <t>1 lección aprendida documentada</t>
  </si>
  <si>
    <t>Formato de registro y documentación de las lecciones aprendidas,correo electrónico</t>
  </si>
  <si>
    <t>No. De lecciones aprendidas registradas y documentadas</t>
  </si>
  <si>
    <t>Se realizó reunión de concientización de los funcionarios sobre la documentación y registro de las lecciones aprendidas.</t>
  </si>
  <si>
    <t>En la vigencia 2024 se registró 1 lección aprendida por parte de la Secretaría Distrital de Recreación y Deporte.</t>
  </si>
  <si>
    <t>Socializar los formatos estipulados para la documentación y registro de la lección aprendida</t>
  </si>
  <si>
    <t>Se socializaron los formatos de fecha de registro y documentación de la lección aprendida.</t>
  </si>
  <si>
    <t>Documentar y registrar al menos una (1) las lección aprendida de la dependencia</t>
  </si>
  <si>
    <r>
      <t>El 4/09/2024 se documentó y registró la lección aprendida:</t>
    </r>
    <r>
      <rPr>
        <b/>
        <sz val="12"/>
        <rFont val="Arial"/>
        <family val="2"/>
      </rPr>
      <t>" REPLICANDO LA LECCION APRENDIDA DE OTRO PROCESO PARA LA GESTION DE LAS PQRSD"</t>
    </r>
  </si>
  <si>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identifican correctamente los riesgos </t>
    </r>
  </si>
  <si>
    <r>
      <t>MO:</t>
    </r>
    <r>
      <rPr>
        <sz val="12"/>
        <rFont val="Arial"/>
        <family val="2"/>
      </rPr>
      <t xml:space="preserve">Falta de capacitación </t>
    </r>
  </si>
  <si>
    <t>Concertar una asesoría con la Secretaría de Planeación</t>
  </si>
  <si>
    <t>1 asesoría</t>
  </si>
  <si>
    <t>Registro de asistencia,Aplicativo isolucion</t>
  </si>
  <si>
    <t>No. De asesorías realizadas</t>
  </si>
  <si>
    <t>Se recibió EL 12 DE MARZO, asesoría  de la Secretaría de Planeación para la identificación de los riesgos operativos y gestión de la matriz de riesgos.</t>
  </si>
  <si>
    <t>De acuerdo a las evidencias presentadas, se verificó acción acorde a lo plasmado.
Evidencia: 
https://mbarranquilla-my.sharepoint.com/:f:/g/personal/doviedo_barranquilla_gov_co/EoKVuieb8_9HsMtz-DybTloBfym9fOo5EKbZ1mPq1TQqXA?e=RWFgFb</t>
  </si>
  <si>
    <t>Identificar los riesgos operativos  y de corrupción y el adecuado diseño de controles</t>
  </si>
  <si>
    <t xml:space="preserve">1 matriz de riesgos </t>
  </si>
  <si>
    <t>Se identificaron 3 riesgos operativos y 1 de corrupción con sus respectivos diseños de controles. Evidencia matriz de riesgos en isolucion</t>
  </si>
  <si>
    <t>Realizar seguimiento a los riesgos identificados en la Secretaría de recreación y deportes</t>
  </si>
  <si>
    <t>3 seguimientos a los riesgos operativos       2 seguimientos riesgos de corrupción</t>
  </si>
  <si>
    <t>Se han realizado tres seguimientos a los riesgos operativos y 1 seguimento a los riesgos de corrupción</t>
  </si>
  <si>
    <r>
      <t xml:space="preserve">Impulsar el cargue de la documentación contractual en la plataforma SIA observa, atendiendo las directrices de la Contraloría Distrital en la Circular 321 de diciembre de 2023 </t>
    </r>
    <r>
      <rPr>
        <b/>
        <sz val="12"/>
        <rFont val="Arial"/>
        <family val="2"/>
      </rPr>
      <t>PROBLEMA:</t>
    </r>
    <r>
      <rPr>
        <sz val="12"/>
        <rFont val="Arial"/>
        <family val="2"/>
      </rPr>
      <t xml:space="preserve">No se evidencia la información contractual 2023 cargada en el aplicativo SIA OBSERVA </t>
    </r>
  </si>
  <si>
    <r>
      <rPr>
        <b/>
        <sz val="12"/>
        <rFont val="Arial"/>
        <family val="2"/>
      </rPr>
      <t>MO:</t>
    </r>
    <r>
      <rPr>
        <sz val="12"/>
        <rFont val="Arial"/>
        <family val="2"/>
      </rPr>
      <t>Falta de personal que realice el cargue de la información en la plataforma SIA OBSERVA de la Contraloría Distrital de Barranquilla</t>
    </r>
  </si>
  <si>
    <t>Asignar a una persona para el cargue la información contractual 2023, en la plataforma SIA OBSERVA</t>
  </si>
  <si>
    <t>Nombre: Liliana Núñez Contratista de la SDRD</t>
  </si>
  <si>
    <t xml:space="preserve">1 persona asignada para el cargue de la información </t>
  </si>
  <si>
    <t>No. De personas asignadas para esta actividad</t>
  </si>
  <si>
    <t>Se asignó a 1 persona (Dorian Deusse) encargado de realizar el cargue de la información 2023 en la plataforma  SIA OBSERVA. Eviencia: correo electrónico</t>
  </si>
  <si>
    <t>Verificación realizada de acuerdo a la información cargada en el siguiente enlace:
https://mbarranquilla-my.sharepoint.com/:f:/g/personal/doviedo_barranquilla_gov_co/EsQZbXgQ19RPhtHjaE8nGJ4B6o__dTO3sfpeCDlpQU4lqg?e=zHeWwZ</t>
  </si>
  <si>
    <t>Descargar de la plataforma SIA OBSERVA  consolidados de los contratos corresponidente al año 2023</t>
  </si>
  <si>
    <t>Nombre: Dorian Deusse Contratista</t>
  </si>
  <si>
    <r>
      <t xml:space="preserve"> No.</t>
    </r>
    <r>
      <rPr>
        <sz val="12"/>
        <color rgb="FFFF0000"/>
        <rFont val="Arial"/>
        <family val="2"/>
      </rPr>
      <t xml:space="preserve"> </t>
    </r>
    <r>
      <rPr>
        <sz val="12"/>
        <rFont val="Arial"/>
        <family val="2"/>
      </rPr>
      <t>Archivos descargados de la plataforma</t>
    </r>
  </si>
  <si>
    <t>Base de datos descargados de la plataforma SIA OBSERVA</t>
  </si>
  <si>
    <t>No. De archivos descargados del SECOP II/ No. De archivos cargados en el SIA OBSERVA *100</t>
  </si>
  <si>
    <t>Se han descargado 4363 archivos de la plataforma SECOP II Y CARGADO EN UN 100%,  en la plataforma SIA OBSERVA .Así mismo, de la plataforma treasure, se han descargado 1829 correspondiente a los pagos, es decir, 355 CONTRATOS.Evidencia: www.siaobserva.auditoria.gov.co</t>
  </si>
  <si>
    <t>Descargar de la plataforma SECOP II la información necesaria  consolidados de los contratos que se requieren  en el cargue de SIA OBSERVA</t>
  </si>
  <si>
    <t>100% de la información descargada del año 2023</t>
  </si>
  <si>
    <t>Carpeta con la información descargada de contratos SECOP II-SDRD 2023</t>
  </si>
  <si>
    <t>Se han descargado 5476 archivos de la plataforma SECOP II Y CARGADO EN UN 95%,  en la plataforma SIA OBSERVA .Así mismo, de la plataforma treasure, se han descargado 1829 correspondiente a los pagos cargados y de éstos se han cargado el  64% en SIA OBSERVA, es decir, 355 contratos.</t>
  </si>
  <si>
    <t xml:space="preserve">Cargar información de la vigencia 2023 en la plataforma SIA OBSERVA </t>
  </si>
  <si>
    <t>100% de los contratos cargados en la plataforma SIA OBSERVA</t>
  </si>
  <si>
    <t>Reporte SIA OBSERVA</t>
  </si>
  <si>
    <t>No. De contratos reportados en SIA OBSERVA /No. De contratos de la SDRD*100</t>
  </si>
  <si>
    <t>Se viene cargando la información de los contratos vigencia 2023 enla plataforma SIA OBSERVA.No de contratos de reportados 446/553 vamos en un avance en un 80%</t>
  </si>
  <si>
    <t>Verificar cargue de la información en la Plataforma SIA OBSERVA</t>
  </si>
  <si>
    <t>Nombre:Erika Bustamante Profesional Universitario</t>
  </si>
  <si>
    <t>Veriicada la informción de SIA OBSERVA se encuentra que a 25/11/24 se tiene un No de contratos  reportados de  524/553, con un avance en un 95%</t>
  </si>
  <si>
    <r>
      <t xml:space="preserve">Es conveniente revisar y actualizar los procedimientos de su dependencia acorde con la actualización de la cadena de valor por procesos y los lineamientos de la Secretaría de Planeación </t>
    </r>
    <r>
      <rPr>
        <b/>
        <sz val="12"/>
        <rFont val="Arial"/>
        <family val="2"/>
      </rPr>
      <t xml:space="preserve">PROBLEMA: </t>
    </r>
    <r>
      <rPr>
        <sz val="12"/>
        <rFont val="Arial"/>
        <family val="2"/>
      </rPr>
      <t>No se tienen actualizados los procedimientos incorporando los puntos de control acorde con la metodología establecida en la guía de riesgos de la entidad para el diseño de controles.</t>
    </r>
  </si>
  <si>
    <r>
      <rPr>
        <b/>
        <sz val="12"/>
        <rFont val="Arial"/>
        <family val="2"/>
      </rPr>
      <t>MT:</t>
    </r>
    <r>
      <rPr>
        <sz val="12"/>
        <rFont val="Arial"/>
        <family val="2"/>
      </rPr>
      <t>Procedimientos de la dependencia desactualizados</t>
    </r>
  </si>
  <si>
    <t>Revisar los manuales de procedimientos existentes</t>
  </si>
  <si>
    <t>100% de los procedimientos actualizados y socializados</t>
  </si>
  <si>
    <t xml:space="preserve">Relación de procedimientos existentes </t>
  </si>
  <si>
    <t>No. De procedimientos existentes</t>
  </si>
  <si>
    <t>0//10/2024</t>
  </si>
  <si>
    <t>Se revisaron los  procedimientos existentes y se  colocó en estudio la posibilidad de 2 procedimientos para el uso de los escenarios deportivos</t>
  </si>
  <si>
    <t>Se evidenció gestión para el uso de los escenarios deportivos, evidencia en ISOLUCION</t>
  </si>
  <si>
    <t>Realizar la actualización de los procedimientos de la dependencia incluyendo los puntos de control</t>
  </si>
  <si>
    <t>Procedimientos actualizados en Isolucion</t>
  </si>
  <si>
    <t>No de procedimientos actualizados /No de procedimientos que requieran actualización*100</t>
  </si>
  <si>
    <t>En el aplicativo ISOLUCION se encuentran dos procedimientos  relacionados con los trámites, los cuales se están revisando para la actualización de acuerdo con la normatividad emitida el  31 de Dciembre de 2024,Decreto 1286.</t>
  </si>
  <si>
    <t>Se evidenció gestión para el uso de los escenarios deportivos sin embargo aún no lo han actualizado</t>
  </si>
  <si>
    <t>Socializar procedimientos actualizados</t>
  </si>
  <si>
    <t>Procedimientos actualizados y socializados</t>
  </si>
  <si>
    <t>No. De procedimientos actualizados, socializados/No de procedimientos actualizados</t>
  </si>
  <si>
    <t>04/10/20244</t>
  </si>
  <si>
    <t>En el aplicativo ISOLUCION se encuentran dos procedimientos  relacionados con los trámites, los cuales se están revisando par la actualización de acuerdo con la normatividad emitida el  31 de Dciembre de 2024,Decreto 1286.</t>
  </si>
  <si>
    <r>
      <t>Es pertinente concertar con Secretaría Juridica un plan de mejoramiento para disminuir el indice de tutelas al interior de la dependencia.</t>
    </r>
    <r>
      <rPr>
        <b/>
        <sz val="12"/>
        <rFont val="Arial"/>
        <family val="2"/>
      </rPr>
      <t>PROBLEMA:</t>
    </r>
    <r>
      <rPr>
        <sz val="12"/>
        <rFont val="Arial"/>
        <family val="2"/>
      </rPr>
      <t xml:space="preserve"> No se realiza seguimiento a los planes de mejoramiento generados  producto del incumplimiento de los vencimientos de la pqrs</t>
    </r>
  </si>
  <si>
    <r>
      <rPr>
        <b/>
        <sz val="12"/>
        <rFont val="Arial"/>
        <family val="2"/>
      </rPr>
      <t>MA:</t>
    </r>
    <r>
      <rPr>
        <sz val="12"/>
        <rFont val="Arial"/>
        <family val="2"/>
      </rPr>
      <t xml:space="preserve"> Ausencia de un plan de mejoramiento que permita disminuir el índice de tutelas al interior de la dependencia</t>
    </r>
  </si>
  <si>
    <t>Concertar con Secretaria Jurídica el plan de mejoramiento para disminuir el índice de tutelas al interior de la dependencia</t>
  </si>
  <si>
    <t>Nombre:  Juan Felipe Roberto Contratista</t>
  </si>
  <si>
    <t xml:space="preserve">1 plan de mejoramiento </t>
  </si>
  <si>
    <t>correo electrónico, y plan de mejoramiento</t>
  </si>
  <si>
    <t>No. de planes de mejoramiento concertado</t>
  </si>
  <si>
    <t>No se ha concertado un plan de mejoramiento con la Secretaría Jurídica.Sin embargo, se siguen las recomendaciones dadas: Implementar un sistema de seguimiento y archivo digitalizado de las acciones de tutelas y fortalecer los mecanismos de comunicación con las partes interesds para reducir la recurrencia de las acciones legales.</t>
  </si>
  <si>
    <t>Realizar plan de mejoramiento</t>
  </si>
  <si>
    <t>Se cuenta con las acciones de mejora producto del autocontrol, que permite monitorear  el vencimiento de términos.</t>
  </si>
  <si>
    <r>
      <rPr>
        <b/>
        <sz val="12"/>
        <rFont val="Arial"/>
        <family val="2"/>
      </rPr>
      <t>MED:</t>
    </r>
    <r>
      <rPr>
        <sz val="12"/>
        <rFont val="Arial"/>
        <family val="2"/>
      </rPr>
      <t xml:space="preserve">Seguimiento inadecuado a los planes de mejoramiento generados </t>
    </r>
  </si>
  <si>
    <t>Realizar informes de tutelas semestralmente</t>
  </si>
  <si>
    <t>2 informes de tutelas</t>
  </si>
  <si>
    <t>Informes de tutelas</t>
  </si>
  <si>
    <t>No. De informes de realizados/ No. de informes programados*100</t>
  </si>
  <si>
    <t>0410/2024</t>
  </si>
  <si>
    <t>Se realizó un informe de tutelas del primer semestre del año donde se registra 1 tutela;y otro para el segundo semestre, eidenciándose 2 tutelas, para un total de 3 tutelas al año con respuestas oportunas y sin notificaciones posteriores.</t>
  </si>
  <si>
    <t>Realizar seguimiento trimestral al plan de mejoramiento</t>
  </si>
  <si>
    <t>Seguimientos plan de mejoramiento</t>
  </si>
  <si>
    <t>No. De seguimientos realizados/No. De seguimientos propuestos</t>
  </si>
  <si>
    <t>Se generaron 2 seguimientos de informes de tutelas, evidenciándose un total de 3 tutelas en el año.</t>
  </si>
  <si>
    <t>Secretaría de Recreación y Deportes</t>
  </si>
  <si>
    <t>DANIEL TRUJILLO TOVAR</t>
  </si>
  <si>
    <t>DIEGO OVIEDO ALI - PROFESIONAL UNIVERSITARIO</t>
  </si>
  <si>
    <t xml:space="preserve">                                                                      PLAN DE MEJORAMIENTO A LA GESTIÓN                                                                                                                       Codigo:EC-EC-F-011</t>
  </si>
  <si>
    <t>DEPENDENCIA Y PROCESO: Secretaría Distrital de Desarrollo Económico - Gestión del Desarrollo Económico y Gestión del Turismo</t>
  </si>
  <si>
    <t xml:space="preserve"> SEGUIMIENTO I</t>
  </si>
  <si>
    <t xml:space="preserve">% DE AVANCE </t>
  </si>
  <si>
    <t xml:space="preserve"> SEGUIMIENTO II</t>
  </si>
  <si>
    <t xml:space="preserve"> SEGUIMIENTO III</t>
  </si>
  <si>
    <t xml:space="preserve"> SEGUIMIENTO IV</t>
  </si>
  <si>
    <t>Fortalecer el plan de mejoramiento archivistico al interior de la secretaria de desarrollo económico.</t>
  </si>
  <si>
    <t xml:space="preserve"> Falta de claridad en los roles y responsabilidades en la gestión archivística
Falta de seguimiento al cumplimiento efectivo del Plan de mejoramiento Archivístico (PMA)
Falta de supervisión al cumplimiento efectivo del Plan de mejoramiento Archivístico (PMA)
Falta de medición y evaluación efectiva a la gestión del personal frente al PMA </t>
  </si>
  <si>
    <t xml:space="preserve">Realizar una revisión integral del Plan de Mejoramiento archivístico para identificar y clarificar roles y responsabilidades. </t>
  </si>
  <si>
    <t xml:space="preserve">Pablo Alcazar, profesional universitario SDDE
</t>
  </si>
  <si>
    <t xml:space="preserve">
(1) Estructura de roles y responsabilidades definida</t>
  </si>
  <si>
    <t>Documento con roles y responsabilidades definida</t>
  </si>
  <si>
    <t>Número de documentos</t>
  </si>
  <si>
    <r>
      <t xml:space="preserve">Se revisó de manera general el archivo de la SDDE, se realizó reunión con el equipo de asesor de la oficina de gestión documental, conformado por Fabian Vega y Andrea Cogollo, con el fin de identificar roles y responsabilidades de cada uno de los enlaces del despacho y oficinas adscritas a la secretaría, además, se dieron los lineamientos para el manejo de archivos digitales, los cuales son manejados por los siguientes funcionarios: Despacho: Pablo Alcázar y David Garcia, Turismo: Kathy Soleno. Asuntos portuarios: Paola Juliao, Inclusión y desarrollo productivo - Empleabilidad: Mileydis Oñoro, Proyectos Transversales: Jobert Gutiérrez, Formación: Kelly Pérez, Emprendimiento: Ariel Camargo, temas juridicos: Alexander Reyes. Competitividad e Innovación: Claudia Martínez y Relaciones internacionales: Carmenza Mendoza.
</t>
    </r>
    <r>
      <rPr>
        <b/>
        <sz val="9"/>
        <rFont val="Arial"/>
        <family val="2"/>
      </rPr>
      <t>Evidencias cargadas en ISOLUCION.</t>
    </r>
  </si>
  <si>
    <t>Se cumplió con la meta establecida en el primer seguimiento.</t>
  </si>
  <si>
    <t>Se evidencio el cumplimiento de la actividad desarrollada, en cuanto a la claridad de los roles establecidos.</t>
  </si>
  <si>
    <t>Diseñar un instrumento de seguimiento que incluya hitos, tiempos  y responsables.</t>
  </si>
  <si>
    <t>(1) Instrumento de seguimiento con los atributos definidos</t>
  </si>
  <si>
    <t>Archivo Excel de seguimiento</t>
  </si>
  <si>
    <t>Numero de instrumentos</t>
  </si>
  <si>
    <t>Se elaboró un instrumento en excell que contiene las siguientes variables, contempladas en las tablas de retencion documental: serie, subserie, rutas de los archivos digitales, mantenimiento de los archivos físicos, folios de archivos físicos, peso de archivos digitales, año al cual pertenece la información, contador de registros</t>
  </si>
  <si>
    <t>Se evidencio el seguimento y cumplimiento al plan archivistico</t>
  </si>
  <si>
    <t>Capacitar al personal en el uso de instrumento para el reporte y  seguimiento a plan de mejoramiento Archivístico (PMA)</t>
  </si>
  <si>
    <t xml:space="preserve">Vilma Insignares, Asesora SDDE
</t>
  </si>
  <si>
    <t>100% del  personal responsable del plan de mejoramiento Archivístico (PMA)</t>
  </si>
  <si>
    <t xml:space="preserve"> (1) Listas de Asistencia
(1) Memorias  de la capacitación
(1) Evaluación de la capacitación</t>
  </si>
  <si>
    <t>Total de personal responsable del PMA/No de personal responsable que cumple con sus responsabilidades
×100%</t>
  </si>
  <si>
    <t>Se realizaron dos capacitaciones sobre "mejoramiento archivistico", dirigido por funcionarios de la oficina de gestión documental, además se realizó socialización de  los programas que ofrece la secretaría de desarrollo económico ante todos los enlaces de la Alcaldía de Barranquilla</t>
  </si>
  <si>
    <t>Se evidencio que estuvo una perona encargada en la supervisión del plan archivistico.</t>
  </si>
  <si>
    <t>Designar un supervisor encargado de monitorear y reportar el progreso del Plan de mejoramiento Archivístico (PMA)</t>
  </si>
  <si>
    <t>Maria Aleandra Valencia, Tecnico operativo SDDE</t>
  </si>
  <si>
    <t xml:space="preserve">(1) Comunicación de designación de supervisión </t>
  </si>
  <si>
    <t>Correo electrónico con designación / Comunicación Sigob</t>
  </si>
  <si>
    <t>Número de comunicaciones</t>
  </si>
  <si>
    <t>Se designaron dos supervisores, encargados de monitorear el progreso del plan de mejoramiento archivistico: Pablo Alcazár Hernández y David García Barrios (contemplado en los compromisos laborales).</t>
  </si>
  <si>
    <t>Se evidencio el cumplimiento de la actividad realizada.</t>
  </si>
  <si>
    <t xml:space="preserve">Fortalecer el seguimiento y control de la supervisión de los contratos a cargo de su dependencia. Implementar acciones que permitan atender los lineamientos del manual de contratación frente la supervisión de los contratos de tal manera que se eviten los hallazgos de los entes de control sobre el tema.
</t>
  </si>
  <si>
    <t>1.Falta de personal encargado de la supervisión de contratos.
2. Falta de cultura organizacional fuerte que promueva el cumplimiento de los lineamientos y la rendición de cuentas en los términos señalados.</t>
  </si>
  <si>
    <t xml:space="preserve"> Realizar capacitación y sensibilización a los funcionarios designados para temas de contratación y supervisión </t>
  </si>
  <si>
    <t xml:space="preserve">Patricia Agudelo, asesora SDDE
Apoyo:  Hernando Moron, asesor externo SDDE
</t>
  </si>
  <si>
    <t>100% del equipo de contratación y supervisores de contratos capacitados y sensibilizados en contratación estatal</t>
  </si>
  <si>
    <t xml:space="preserve"> (1) Listas de Asistencia
(1) acta de la capacitación</t>
  </si>
  <si>
    <t>Total de miembros del equipo de contratación y supervisores de contratos/Número de miembros del equipo capacitados y sensibilizados×100%</t>
  </si>
  <si>
    <t>Se llevaron a cabo los comités de ética, transparencia y seguimiento de la actividad contractual, los días 11 y 23 de julio de 2024, en el cual se capacitó al personal que interviene en la contratación sobre la plataforma SECOP II  y los procedimientos que deben que deben realizar en el desarrollo de su contrato.; como evidencia se encuentran las respectivas actas, listados de asistencia y registros fotográficos de la capacitación</t>
  </si>
  <si>
    <t>Se cumplió la meta establecida en el primer seguimiento.</t>
  </si>
  <si>
    <t>Elaborar acta de compromiso de integridad durante la ejecución contractual, con el fin de establecer un documento formal en el cual todas las partes involucradas en el contrato se comprometen a actuar con integridad y ética en todas las etapas del proceso</t>
  </si>
  <si>
    <t>Patricia Agudelo, asesora SDDE
Apoyo: Karen Hernandez, secretaria SDDE - Por el concurso de meritos es reemplazada por Carolina Ramirez</t>
  </si>
  <si>
    <t>100% de las Actas de compromiso de integridad diligenciadas</t>
  </si>
  <si>
    <t>actas de compromiso suscritas por contratistas y supervisores</t>
  </si>
  <si>
    <t xml:space="preserve">El formato de las actas de integridad estuvo en  revisión y actualización del logo con la marca de la nueva administración por parte de la secretaria de comunicaciones y Secretaria del Talento Humano; teniendo en cuenta que se estan  ajustando los formatos con base a los lineamientos dados por el Gobierno nacional;aunse encuentra pendiente el codigo generado por Isolucion para proceder a socializar y suscribir dicho formato </t>
  </si>
  <si>
    <t>Se esta trabajando para completar la meta establecida</t>
  </si>
  <si>
    <t>38 funcionarios (contratistas y supervisores) ya diligenciaron el acta de integridad, se esta gestionando para completar el 100%</t>
  </si>
  <si>
    <t>Al final se cumplio con el objetivo planeado</t>
  </si>
  <si>
    <t xml:space="preserve">Realizar acciones que permitan culminar el cargue, en la plataforma SIA OBSERVA de la Contraloría Distrital de Barranquilla, de la documentación de los contratos suscritos por la dependencia en 2023
</t>
  </si>
  <si>
    <t>1. Falta de personal asignado y con competencias para el cargue de informes en la plataforma secop II dentro del periodo pactado
2.Falta de un procedimiento interno establecido para recopilar y preparar la documentación de los contratos, puede ralentizar el proceso de carga en la plataforma SIA OBSERVA.</t>
  </si>
  <si>
    <t xml:space="preserve">Asignar formalmente un funcionario responsable de la coordinacion del cargue de la información en la plataforma SIA Observa </t>
  </si>
  <si>
    <t xml:space="preserve">Patricia Agudelo, asesor jurídico SDDE
</t>
  </si>
  <si>
    <t>1 comunicación de designación</t>
  </si>
  <si>
    <t>Correo electrónico /
Carta de designación</t>
  </si>
  <si>
    <t>No de comunicaciones</t>
  </si>
  <si>
    <t>Se realizó citación mediante correo electrónico a los funcionarios encargados de realizar el cargue de la información en la plataforma SIA Observa, correspondiente a los contratos de las vigencias 2022 y 2023.como apoyo del proceso quien es coordinado por la asesora Patricia Agudelo</t>
  </si>
  <si>
    <t>Capacitar a los funcionarios responsables del cargue de la información  en la plataforma SIA Observa</t>
  </si>
  <si>
    <t xml:space="preserve">Patricia Agudelo, asesor jurídico  SDDE
</t>
  </si>
  <si>
    <t>1 Capacitación realizada</t>
  </si>
  <si>
    <t xml:space="preserve"> (1) Listas de Asistencia
(1) acta de la capacitacion 
</t>
  </si>
  <si>
    <t xml:space="preserve">No. de capacitaciones realizadas
</t>
  </si>
  <si>
    <t>El 19 de febrero de 2024 a las 9:00am, se llevó a cabo la capacitación en la Secretaría de Desarrollo Económico, dirigida al personal que realizaría el cargue de la documentación de los contratos de la vigencia 2022 y 2023.</t>
  </si>
  <si>
    <t>Elaborar un instructivo de información sobre el manejo de la plataforma SIA OBSERVA</t>
  </si>
  <si>
    <t xml:space="preserve">Patricia Agudelo, asesor jurídico SDDE
Apoyo: Nancy Angulo, asesora SDDE
Hernando Moron, asesor externo SDDE
</t>
  </si>
  <si>
    <t xml:space="preserve">1  Documento (instructivo) elaborado </t>
  </si>
  <si>
    <t xml:space="preserve">Instructivo guía </t>
  </si>
  <si>
    <t>No de Documento (instructivo) elaborado</t>
  </si>
  <si>
    <t>06/'5/2024</t>
  </si>
  <si>
    <t>Se realizó el instructivo en el cual se informa como ingresar a la plataforma SECOP II  para realizar el descargue de la información, y adicionalmente un instructivo informando el procedimiento para realizar el cargue de la documentación en la plataforma SIA Observa.</t>
  </si>
  <si>
    <t>Realizar el cargue y verificación de información en la plataforma SIA Observa, basado en la Resolucion 0363 de diciembre 20 de 2023</t>
  </si>
  <si>
    <t xml:space="preserve">Cargue: Claudia Martinez, profesional universitario oficina de competitividad e innovacion
Karen Hernandez, secretaria SDDE - Por el concurso de meritos es reemplazada por Carolina Ramirez
Revisión: Patricia Agudelo, asesora SDDE
</t>
  </si>
  <si>
    <t>100% de los contratos cargados y verificados en la plataforma Sia Observa</t>
  </si>
  <si>
    <t xml:space="preserve">Reporte SIA Observa </t>
  </si>
  <si>
    <t>Total, de contratos a cargar y verificar/ Número de contratos cargados y verificados×100%</t>
  </si>
  <si>
    <t>Se esta realizando la gestión y trámite del cargue de los documentos en la plataforma SIA Observa, a fecha 31 de julio de 2024, la Secretaría de Desarrollo Económico tiene un avance del 44.52%. En el ejercicio del proceso de cargu, se presentó una situación coyuntural que   afectó el ritmo de con se venia realizando el cargue de la información, debido a la espera en la asignación del usuario en la plataforma Treasury para realizar el descargue de los comprobantes de egreso; así mismo, estamos en el proceso de revisión y cierre de las actas de los contratos de mencionados años trabajando en conjunto con la Secretaría General como requisito previo para el posterior cargue en dicha plataforma</t>
  </si>
  <si>
    <t>De acuerdo a reporte del 31  de octubre de 2024 enviado por la Gerencia de Control Interno</t>
  </si>
  <si>
    <t>Se generó una nueva contratación y posterior cargue de información  en la plataforma Sia Observa.</t>
  </si>
  <si>
    <t xml:space="preserve">Falta de capacitación en la formulación de procedimientos y sus puntos de control 
Falta de apropiación de la  metodología en el establecimiento de controles de los procedimientos 
Falta de alineación con los estándares de la entidad
</t>
  </si>
  <si>
    <t xml:space="preserve">Capacitar a los enlaces de oficina y responsables sobre la identificación de los puntos de control en los procedimientos según la guía de riesgos de la entidad </t>
  </si>
  <si>
    <t>Vilma Insignares, asesor SDDE</t>
  </si>
  <si>
    <t>(1) Listas de Asistencia
(1) Memorias  de la capacitación
(1) Evaluación de la capacitación</t>
  </si>
  <si>
    <t xml:space="preserve">
No. de capacitaciones realizadas
</t>
  </si>
  <si>
    <r>
      <t>Ese ofreció a todos los enlaces de oficina capacitación sobre "</t>
    </r>
    <r>
      <rPr>
        <b/>
        <sz val="9"/>
        <rFont val="Arial"/>
        <family val="2"/>
      </rPr>
      <t>Política de riesgos institucionales</t>
    </r>
    <r>
      <rPr>
        <sz val="9"/>
        <rFont val="Arial"/>
        <family val="2"/>
      </rPr>
      <t>", dirigida el 20 de junio de 2024 en las instalaciones de la Camara de Comercio Colombo AAmericana. Facilitador: Ivan Ojito Castro, profesional especializado de la Gerencia de Control Interno de Gestión.</t>
    </r>
  </si>
  <si>
    <t xml:space="preserve">Adoptar la  metodología para identificación de puntos de control  mediante la realización de mesas técnicas de trabajo con la secretaria de planeación
</t>
  </si>
  <si>
    <r>
      <t xml:space="preserve">
Pablo Alcazar, Profesional universitario SDDE</t>
    </r>
    <r>
      <rPr>
        <i/>
        <sz val="9"/>
        <rFont val="Arial"/>
        <family val="2"/>
      </rPr>
      <t xml:space="preserve">
</t>
    </r>
    <r>
      <rPr>
        <sz val="9"/>
        <rFont val="Arial"/>
        <family val="2"/>
      </rPr>
      <t xml:space="preserve">
Maria Alejandra Valencia, Técnico operativo SDDE</t>
    </r>
  </si>
  <si>
    <t>1 metodología definida adoptada</t>
  </si>
  <si>
    <t>Actas
Listados de asistencia</t>
  </si>
  <si>
    <t xml:space="preserve">
No. de metodologías adoptadas
</t>
  </si>
  <si>
    <t>Se realizó capacitación sobre la política de riesgos de la institución con la Gerencia de Control Interno de Gestión, no se pudo realizar mesas técnicas con la Secretaría de Planeación, debido a que los funcionarios encargados de los procesos mencionados se retiraron de la Alcaldia, por haber ganado concurso en entidades del orden nacional.</t>
  </si>
  <si>
    <t>Se retomarón actividades para programar mesas técnicas de trabajo con los nuevos funcionarios adscritos a la Secretaría de Planeación Distrital.
Nos encontramos atentos a la programacion para participar.</t>
  </si>
  <si>
    <t>Se realizó reunion con Ernesto Toncel de la secretaria de planeacion,Ivan Ojito de la Gerencia de control interno de gestión, Vilma Insignares y Giovanni Manzano del despacho de la secretaria de desarrollo económico, con el proposito de revisar la politica de riesgos y emitir concepto sobre los dos riesgos de corrupcion formulados.</t>
  </si>
  <si>
    <t>Se cumplió con la meta establecida en el tercer seguimiento.</t>
  </si>
  <si>
    <t>Actualizar los procedimientos que no tengan incluidos los puntos de control y registrarlos en la herramienta Isolucion</t>
  </si>
  <si>
    <r>
      <t xml:space="preserve">
Grupo enlaces de oficina: </t>
    </r>
    <r>
      <rPr>
        <i/>
        <sz val="9"/>
        <rFont val="Arial"/>
        <family val="2"/>
      </rPr>
      <t xml:space="preserve">(Efraín Henríquez, Técnico Operativo - Oficina de Turismo
Andrea Marinez, Asesora - oficina de relaciones internacionales 
Paola Juliao, Asesora - Oficina de asuntos portuarios
Claudia Martínez, Profesional universitario - Oficina de competitividad e innovación
</t>
    </r>
    <r>
      <rPr>
        <b/>
        <sz val="9"/>
        <rFont val="Arial"/>
        <family val="2"/>
      </rPr>
      <t>Pablo Alcazar, profesional universitario SDDE)</t>
    </r>
    <r>
      <rPr>
        <sz val="9"/>
        <rFont val="Arial"/>
        <family val="2"/>
      </rPr>
      <t xml:space="preserve">
Maria Alejandra Valencia, Técnico operativo SDDE</t>
    </r>
  </si>
  <si>
    <t>100% Procedimientos actualizados con  puntos de control desplegados</t>
  </si>
  <si>
    <t>No de procedimientos actualizados</t>
  </si>
  <si>
    <t>Los procedimientos fueron presentados en el comité de mejora continua, realizado el 20 de junio de 2024 en la Cámara de Comercio Colombo Americana, se hicieron algunos ajustes solicitados por el jefe de oficna de Competitividad e Innovación.</t>
  </si>
  <si>
    <t>Se actualizaron los procedimientos con algunos ajustes sugeridos por las diferentes oficinas, hasta el momento la herramienta Isolucion no se encuentra habilitada por tal motivo no se puedieron registrar  las actualiazaciones respectivas (Contamos con los ajustes en word).</t>
  </si>
  <si>
    <t>En espera de que habiliten la herramienta para registrar las actualizaciones respectivas.</t>
  </si>
  <si>
    <t>Desarrollar acciones para la apropiación de la política de administración de riesgo en su dependencia con el fin de fortalecer la cultura de gestión del riesgo en la entidad</t>
  </si>
  <si>
    <t>Debilidad en la socializacion de la política institucional de riesgos</t>
  </si>
  <si>
    <t>Solicitar a la Secretaría de Planeación Distrital mesa de trabajo para la explicacion de la metodología para la identificación de riesgos operativos y de gestión de la SDDE y seguimiento de riesgos de gestion  y de corrupcion con el equipo de trabajo de la SDDE</t>
  </si>
  <si>
    <t xml:space="preserve">
Vilma Insignares, asesora SDDE
</t>
  </si>
  <si>
    <t>1 mesa de trabajo realizada</t>
  </si>
  <si>
    <t>Actas y listados de asistencia</t>
  </si>
  <si>
    <t>No. De mesas de trabajo</t>
  </si>
  <si>
    <t>Se realizó capacitación general sobre riesgos de gestión, riesgos digitales y riesgos de corrupción, en la cual se establece que los procesos de la Secretaría Distrital de Desarrollo Económico, solo deben manejar riesgos de gestión y de corrupción, este ultimo se encuentra formulado y en proceso de aprobación.</t>
  </si>
  <si>
    <t>Se encuentra formulado el riesgo de corrupción, el cual está en estudio por parte de los jefes de oficna para posterior aprobación del secretario de despacho.</t>
  </si>
  <si>
    <t>El riesgo de corrupción fue aprobado por el secretario y por los jefes de oficina</t>
  </si>
  <si>
    <t xml:space="preserve">Revisar la matriz de riesgos, controles y eficacia con las diferentes oficinas adscritas a la SDDE </t>
  </si>
  <si>
    <t>Maria Alejandra Valencia, Técnico Operativo SDDE
Pablo Alcazar, profesional universitario SDDE</t>
  </si>
  <si>
    <t>1 mesa de trabajo para la revision de riesgos</t>
  </si>
  <si>
    <t>Se revisaron los riesgos de gestión y corrupción durante la realización de tres comites de mejora continua.</t>
  </si>
  <si>
    <t>El riesgo de corrupción fue aprobado por el secretario y por los jafdes de oficina</t>
  </si>
  <si>
    <t>Actualizar los riesgos y controles que haya requerido actualizacion</t>
  </si>
  <si>
    <t>1 matriz de riesgos actualizada</t>
  </si>
  <si>
    <t>Matriz de riesgos actualizada en Isolución</t>
  </si>
  <si>
    <t>No. De matrices de riesgos actualizadas</t>
  </si>
  <si>
    <t xml:space="preserve">
La matriz de riesgos de gestion se encuentra actualizada, pendiente por aprobacion por parte del secretario de despacho.</t>
  </si>
  <si>
    <t xml:space="preserve">La matriz de riesgos de gestion se encuentra aprobada.
(Nota: No se ha cargado la actualizacion en Isolucion por no encontrarse habilitada)
</t>
  </si>
  <si>
    <t>Luego de la  espera de que habiliten la herramienta para registrar las actualizaciones respectivas se graban en ISOLUCION.</t>
  </si>
  <si>
    <t>Diligenciar el avance en Miplan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t>
  </si>
  <si>
    <t>Falta de seguimiento sistemático del progreso de los proyectos y del modelo integrado de planeacion y gestion (MIPG) en Miplan
Fortalecer la  implementación de la metodología establecida por la secretaria de planeación en los seguimientos de la plataforma MiPlan</t>
  </si>
  <si>
    <t xml:space="preserve">
Capacitar a los enlaces de oficina sobre la metodología  de reporte de  seguimientos en la herramienta MiPlan establecida por la secretaria de planeación distrital
</t>
  </si>
  <si>
    <t xml:space="preserve">
Geovany Manzano, profesional especializado SDDE
</t>
  </si>
  <si>
    <t xml:space="preserve">(1) Listas de Asistencia
(1) Memorias  de la capacitación
</t>
  </si>
  <si>
    <t>No. de capacitaciones realizadas</t>
  </si>
  <si>
    <t>Se realizó capacitación personalizada a los enlaces de oficina sobre el diligenciamiento de los reportes del plan de acción, a traves de instrumento excell con orientación metodologica . Asi mismo, estos instrumentos cumplen los requistos de información necesarios para el reporte Miplan.
Nota: La herramienta Miplan  no estuvo disponible en el primer semestre 2024.
Como evidencia s adjunta instrumento diseñado excell. Infografia que contiene los TIPS PARA PRESENTAR
EVIDENCIAS DE
EJECUCIÓN DEL PLAN DE
ACCIÓN</t>
  </si>
  <si>
    <t>Elaborar una guía del paso a paso a seguir en el registro de la información</t>
  </si>
  <si>
    <t xml:space="preserve">Geovany Manzano, profesional especializado SDDE
</t>
  </si>
  <si>
    <t>(1) inforgrama diseñado  sobre los lineamientos</t>
  </si>
  <si>
    <t>Un infograma</t>
  </si>
  <si>
    <t>No. Infogramas diñados</t>
  </si>
  <si>
    <t xml:space="preserve">Se construyo Infografia en el primer trimestre denominada CINCO PASOS PARA REALIZAR EXITOSAMENTE EL REPORTE DE AVANCE AL
PLAN DE ACCIÓN 2024
IDENTIFICA EL COMPONENTE
REPORTA OPORTUNAMENTE
APÓYATE EN EL SHARE POINT DE LA SDDE
REALIZA UNA DESCRIPCIÓN ESTRUCTURADA
UTILIZA EL EJEMPLO PRÁCTICO
Dicha infografia busca que los reportes atiendan las diferentes etapas y requerimientos del reporte del plan de acción en la plataforma Miplan y ha sido socializada al interior del equipo de enlaces en los tiempos de reporte
Soporte de ejecución: Se adjunta Infografia </t>
  </si>
  <si>
    <t xml:space="preserve">Incluir en el formato de Excel del plan de acción una columna de  ejecución de actividades detallando el  ¿Qué se hizo?, ¿Cómo se hizo? ¿Quién lo hizo? ¿Cuándo lo hizo? ¿Qué soporta la ejecución de la actividad? </t>
  </si>
  <si>
    <r>
      <t>Grupo enlaces de oficina:</t>
    </r>
    <r>
      <rPr>
        <i/>
        <sz val="9"/>
        <rFont val="Arial"/>
        <family val="2"/>
      </rPr>
      <t xml:space="preserve"> (Efraín Henríquez, Técnico Operativo - Oficina de Turismo
Andrea Marinez, Asesora - oficina de relaciones internacionales 
Paola Juliao, Asesora - Oficina de asuntos portuarios
Pablo Alcazar, Profesional universitario - SDDE
Claudia Martínez, Profesional universitario - Oficina de competitividad e innovación)</t>
    </r>
  </si>
  <si>
    <t xml:space="preserve">1 formato plan de acción ajustado </t>
  </si>
  <si>
    <t>Formato en Excel de plan de acción</t>
  </si>
  <si>
    <t>No. Formatos ajustados</t>
  </si>
  <si>
    <t>Se elaboró un formato de plan de acción ajustado con las siguientes variables: quién lo hizo, cómo lo hizo, cuando lo hizo y que soporta la actividad.</t>
  </si>
  <si>
    <t>Fortalecer las estrategias y acciones al interior de su dependencia para lograr el cumplimiento del 100% de las pqrsd a cargo.</t>
  </si>
  <si>
    <t>Debilidad en el traslado oportuno de las PQRS por parte de la oficina de gestión documental.</t>
  </si>
  <si>
    <t xml:space="preserve">Socializar con  la oficina de gestion documental los servicios que ofrece la SDDE </t>
  </si>
  <si>
    <t xml:space="preserve">
Cristina Zabarain de la Espriella, asesora SDDE
</t>
  </si>
  <si>
    <t xml:space="preserve">Una socializacion realizada
</t>
  </si>
  <si>
    <t>Actas,  registro de la capacitación, formato de asistencia</t>
  </si>
  <si>
    <t xml:space="preserve">No. De socializaciones realizadas
</t>
  </si>
  <si>
    <t xml:space="preserve">Se tiene programado para el 29 de julio socializacion de los servicios ofrecidos por la secretaría, con los enlaces sigob de todas las dependencias de la entidad en la sala de prensas piso 9
</t>
  </si>
  <si>
    <t>Elaborar una guia de la oferta institucional de servicios que ofrece  la SDDE</t>
  </si>
  <si>
    <t xml:space="preserve">
Consolidacion: Cristina Zabarain de la Espriella, asesora SDDE
Elaboracion: Cristian Gonzalez, asesor externo SDDE
Maria Jose Meza, asesora externa SDDE
</t>
  </si>
  <si>
    <t>Una guia de la oferta institucional de la SDDE</t>
  </si>
  <si>
    <t>Documento con ofertas y servicios</t>
  </si>
  <si>
    <t xml:space="preserve">No. De documentos
</t>
  </si>
  <si>
    <t>Una oferta institucional elaborada y diseñada por la Secretaría de Comunicaciones de la Alcaldía de Barranquilla, la cual se encuentra en revisión por parte de María José Meza para posterior aprobación del secretario de despacho.</t>
  </si>
  <si>
    <t xml:space="preserve">Se encuentra en proceso de aprobacion, para posterior socilizacion </t>
  </si>
  <si>
    <t>El proceso de actualización del sitio web institucional de la Secretaría Distrital de Desarrollo Económico presenta avances significativos en varios apartados, con información correctamente actualizada en enlaces clave como programas, proyectos en curso, alianzas y noticias recientes, resaltando el contenido de la Oficina de Relaciones Internacionales, la Oficina de Competitividad e Innovación, y la Oficina de Inclusión y Desarrollo Productivo. No obstante, aun se encuentran en proceso de actualización algunos campos y cifras, especialmente en misiones, funciones, documentos normativos y datos relacionados con dependencias específicas como la Oficina de Turismo y Asuntos Portuarios. Se destaca la incorporación de nuevos ítems en el micrositio de la dependencia y la funcionalidad de los banners, que mejoran y garantizan una experiencia de usuario óptima.</t>
  </si>
  <si>
    <t>Necesidad de capacitación y sensibilización: El personal involucrado en la identificación de riesgos y el diseño de controles puede necesitar capacitación adicional sobre los conceptos y metodologías de administración de riesgos, así como sobre los lineamientos específicos de la guía de administración de riesgos de la entidad.
Falta de alineación con los estándares de la entidad / Deficiencias en la identificación de riesgos</t>
  </si>
  <si>
    <t>Socializar la guía de administración de riesgos de la entidad a todo el equipo de la Secretaria Distrital de Desarrollo Económico y cumplir con los seguimientos a los controles de los riesgos operativos y de corrupción de manera trimestral</t>
  </si>
  <si>
    <t>Vilma Insignares, asesor SDDE
Geovany Manzano, Profesional especializado SDDE</t>
  </si>
  <si>
    <t xml:space="preserve">(1) socialización de la guía de riesgos </t>
  </si>
  <si>
    <t>Listado de asistentes</t>
  </si>
  <si>
    <t xml:space="preserve">
No. de socializaciones realizadas
</t>
  </si>
  <si>
    <t>Se socializo la guia de administración de riesgos con todo el equipo de la Secretaría Distrital de Desarrollo Económico, el 20 de junio de 2024, en el salón 1001 de la Cámara de Comercio Colombo Americana.</t>
  </si>
  <si>
    <t>Se cumplió con la meta establecida en el primer seguinmeinto.</t>
  </si>
  <si>
    <t>Solicitar a la Secretaría de Planeación Distrital mesa de trabajo para la implementación de la metodología de identificación de riesgos operativos y de gestión de la SDDE y posterior formulación</t>
  </si>
  <si>
    <t xml:space="preserve">Vilma Insignares, asesora SDDE
</t>
  </si>
  <si>
    <t>(1)  mesa de trabajo realizada</t>
  </si>
  <si>
    <t>Acta
Matriz de riesgo actualizada</t>
  </si>
  <si>
    <t>No. mesa de trabajo realizadas</t>
  </si>
  <si>
    <t>La Matriz de riesgos se encuentra actualizada</t>
  </si>
  <si>
    <t>Se cumpló con la meta establecidaden el primer seguimiento</t>
  </si>
  <si>
    <t>Hacer seguimiento en los tiempos establecidos a los riesgos de gestión y de corrupción de la SDDE y posterior cargue en la herramienta Isolucion</t>
  </si>
  <si>
    <t>Maria Alejandra Valencia, Técnico operativo SDDE
Pablo Alcazar, profesional universitario SDDE</t>
  </si>
  <si>
    <t>(2) Seguimientos a los mapas riesgos (Gestión y corrupcion) y controles realizados herramienta Isolucion</t>
  </si>
  <si>
    <t>Seguimientos registrados en el  Isolucion</t>
  </si>
  <si>
    <t>No. de seguimientos realizados</t>
  </si>
  <si>
    <t>Se realizo el primer seguimiento a los controles establecidos en los riesgos de gestion de los procesos de la secretaria de desarrollo economico, en los tiempos establecidos.
Nota: Pendiente registrar en Isolucion</t>
  </si>
  <si>
    <t>Se realizo el primer y segundo seguimiento a los controles establecidos en los riesgos de gestion de los procesos de la secretaria de desarrollo economico, en los tiempos establecidos.
El riesgo de corrupcion se encuentra en proceso de aprobacion.
Nota: Pendiente registrar en Isolucion</t>
  </si>
  <si>
    <t>Se evidencio el cumplimiento de la meta establecida durante el año 2024</t>
  </si>
  <si>
    <t>Secretaría Distrital de Desarrollo Económico</t>
  </si>
  <si>
    <r>
      <rPr>
        <b/>
        <sz val="14"/>
        <color theme="1"/>
        <rFont val="Arial"/>
      </rPr>
      <t xml:space="preserve">                                                                     </t>
    </r>
    <r>
      <rPr>
        <b/>
        <sz val="22"/>
        <color theme="1"/>
        <rFont val="Arial"/>
      </rPr>
      <t xml:space="preserve"> PLAN DE MEJORAMIENTO A LA GESTIÓN </t>
    </r>
    <r>
      <rPr>
        <b/>
        <sz val="14"/>
        <color theme="1"/>
        <rFont val="Arial"/>
      </rPr>
      <t xml:space="preserve">                                                                                                                      Codigo:EC-EC-F-011</t>
    </r>
  </si>
  <si>
    <t>DEPENDENCIA Y PROCESO: SECRETARÍA DISTRITAL DE EDUCACIÓN</t>
  </si>
  <si>
    <r>
      <rPr>
        <sz val="12"/>
        <color theme="1"/>
        <rFont val="Arial"/>
      </rPr>
      <t xml:space="preserve">Socializar con las IEDs la importancia de su participación en el proceso de evaluación de desempeño laboral de los funcionarios que apoyan en la gestión administrativa de las instituciones
</t>
    </r>
    <r>
      <rPr>
        <b/>
        <sz val="12"/>
        <color rgb="FF00B050"/>
        <rFont val="Arial"/>
      </rPr>
      <t>Problema</t>
    </r>
    <r>
      <rPr>
        <sz val="12"/>
        <color rgb="FF00B050"/>
        <rFont val="Arial"/>
      </rPr>
      <t>: No se concierta compromisos laborales y evalúa la totalidad de los funcionarios que apoyan a la gestión administrativa de las IEDs.</t>
    </r>
  </si>
  <si>
    <r>
      <rPr>
        <sz val="12"/>
        <color theme="1"/>
        <rFont val="Arial"/>
      </rPr>
      <t xml:space="preserve">1. Falta seguimiento de las concertaciones y/o evaluaciones del 100% de los funcionarios adscritos a la oficina de Cobertura. </t>
    </r>
    <r>
      <rPr>
        <b/>
        <sz val="12"/>
        <color theme="1"/>
        <rFont val="Arial"/>
      </rPr>
      <t xml:space="preserve">MO
</t>
    </r>
    <r>
      <rPr>
        <sz val="12"/>
        <color theme="1"/>
        <rFont val="Arial"/>
      </rPr>
      <t xml:space="preserve">
2. Falta de compromiso para realizar la concertación y envío de evaluación por parte de los funcionarios y de evaluación por parte de los rectores. </t>
    </r>
    <r>
      <rPr>
        <b/>
        <sz val="12"/>
        <color theme="1"/>
        <rFont val="Arial"/>
      </rPr>
      <t>MO</t>
    </r>
  </si>
  <si>
    <t>1. Identificar, para los 2 periodos de evaluación, el 100% de los funcionarios adscritos a la oficina de Cobertura y su asignación en los establecimientos educativos</t>
  </si>
  <si>
    <t>Nombre: Jorge Patiño
Cargo: Técnico operativo</t>
  </si>
  <si>
    <t>2 base de datos con el 100% de funcionarios adscritos a Cobertura</t>
  </si>
  <si>
    <t>*  Bases de datos con la relación del 100% de funcionarios adscritos a Cobertura</t>
  </si>
  <si>
    <t>N° de bases consolidadas / N° de bases de datos programadas x 100</t>
  </si>
  <si>
    <t>Se envío 2 solicitudes de base de datos de funcionarios de la oficina de cobertura a la Secretaría de Talento Humano.
Envío de base de datos de funcionarios adscritos a la oficina de cobertura a los cuales debe realizar EDL para la evaluación parcial 1° Sem.</t>
  </si>
  <si>
    <t xml:space="preserve">Se evidencio las 2 solicitudes de la base de datos de los fucionarios para la confrontacion sobre las calificaciones de todos los funcionarios que corresponden a la Secretaria de Eduacacion. </t>
  </si>
  <si>
    <t>2. Enviar oficio a los funcionarios que apoyan en la gestión administrativa de las instituciones educativas distritales informándoles las disposiciones a implementar para los casos de los funcionarios que no reportaron compromisos laborales para el período 2024-2025.</t>
  </si>
  <si>
    <t>1 oficio enviado</t>
  </si>
  <si>
    <t>*  Correo electrónico</t>
  </si>
  <si>
    <t>N° de oficios enviados / N° de oficios programados x 100</t>
  </si>
  <si>
    <t xml:space="preserve">Se envío correo electrónico 22/02/2024 a los funcionarios para recordar la concertación de los compromisos  </t>
  </si>
  <si>
    <t xml:space="preserve">se evidencio el envío correo de los electrónicos el dia 22/02/2024 a los funcionarios para recordar la concertación de los compromisos.  </t>
  </si>
  <si>
    <t xml:space="preserve">
 3. Concientizar a los funcionarios que apoyan en la gestión administrativa de las instituciones educativas distritales, sobre la importancia del proceso de evaluación de desempeño laboral</t>
  </si>
  <si>
    <t>2 jornadas de sensibilizacion</t>
  </si>
  <si>
    <t>*  Registro de asistencia a la socializacion 
*  Correo electrónico institucional con el envío de guía para realizar concertaciones de compromisos y cargue de evidencias para evaluaciones de desempeño laboral.
*  Registro de asistencia a jornada de acompañamiento del proceso de evaluacion parcial del primer semestre</t>
  </si>
  <si>
    <t>N° de jornadas de sensibilizacion realizadas / N° de jornadas de sensibilizacion programadas x 100</t>
  </si>
  <si>
    <t>Sensibilización a funcionarios de forma presencial, sobre la importancia de la evaluación y concertación de compromisos laborales 5/03/2024 - 6/03/2024.
Envío de correo electrónico con  instrucciones a rectores referente EDL
Capsula informativa a Técnicos operativos y Rectores</t>
  </si>
  <si>
    <t>Se evidencio la sesibiliacion realizadas como se encuentra plaasmado en los correos enviados durante el año 2024</t>
  </si>
  <si>
    <t>4. Solicitar a los rectores de las IEDs la calificación del desempeño laboral de los funcionarios que apoyan en la gestión administrativa de las instituciones correspondiente al primer semestre 2024, y recordarles el compromiso de reportar dicha dentro de los plazos establecidos</t>
  </si>
  <si>
    <t>1 correo electrónico</t>
  </si>
  <si>
    <t>N° de correo enviados / N° de correos programados x 100</t>
  </si>
  <si>
    <t>Envío por correo electrónico 1/08/2024 para recordar la concertación y evaluación  EDL a rectores IED y personal administrativo.</t>
  </si>
  <si>
    <t>5. Comparar el número de funcionarios con evaluaciones definitivas realizadas de 2023 con las evaluaciones parciales del 1er. semestre de 2024</t>
  </si>
  <si>
    <t>1 reporte con el comparativo de las evaluaciones definitivas 2023 vs. evaluaciones parciales 1er. semestre 2024</t>
  </si>
  <si>
    <t>*  Reporte comparativo de las evaluaciones definitivas 2023 con las evaluaciones parciales 1er. semestre 2024</t>
  </si>
  <si>
    <t>N° de reportes emitidos / N° de reportes programados x 100</t>
  </si>
  <si>
    <t>Base de datos de evaluación técnicos operativos IED y comparación de las evaluaciones definitivas 2023 con las evaluaciones parciales 1er. semestre 2024.</t>
  </si>
  <si>
    <r>
      <t xml:space="preserve">Retroalimentar a las diferentes oficinas de la Secretaría de Educación el informe del análisis de Quejas IEDs con el fin de mitigarlas.
</t>
    </r>
    <r>
      <rPr>
        <b/>
        <sz val="12"/>
        <color rgb="FF00B050"/>
        <rFont val="Arial"/>
      </rPr>
      <t>Problema</t>
    </r>
    <r>
      <rPr>
        <sz val="12"/>
        <color rgb="FF00B050"/>
        <rFont val="Arial"/>
      </rPr>
      <t>: No se retroalimenta a las diferentes oficinas de la Secretaría de Educación el informe del análisis de Quejas IEDs con el fin de mitigarlas.</t>
    </r>
  </si>
  <si>
    <r>
      <rPr>
        <sz val="12"/>
        <color theme="1"/>
        <rFont val="Arial"/>
      </rPr>
      <t xml:space="preserve">1.        Procedimiento desactualizado debido a que no se encuentra documentado la realización de la actividad de elaboración de Informe de quejas contra instituciones educativas y su posterior envío al proceso de atención al ciudadano para realiza el análisis y preparatr el informe mensual “Informe Oficina Atención al Ciudadano para posterior socialización a las diferentes áreas de las SED. </t>
    </r>
    <r>
      <rPr>
        <b/>
        <sz val="12"/>
        <color theme="1"/>
        <rFont val="Arial"/>
      </rPr>
      <t>MT</t>
    </r>
    <r>
      <rPr>
        <sz val="12"/>
        <color theme="1"/>
        <rFont val="Arial"/>
      </rPr>
      <t xml:space="preserve">
2.        Metodologia empleada para el análisis en las estadísticas presentadas en el informe de quejas (ejes temáticos, discriminar por público, privado y ETDH, por tiempo de respuesta, por oficina que atiende) </t>
    </r>
    <r>
      <rPr>
        <b/>
        <sz val="12"/>
        <color theme="1"/>
        <rFont val="Arial"/>
      </rPr>
      <t>MT</t>
    </r>
    <r>
      <rPr>
        <sz val="12"/>
        <color theme="1"/>
        <rFont val="Arial"/>
      </rPr>
      <t xml:space="preserve">
3.       </t>
    </r>
    <r>
      <rPr>
        <sz val="12"/>
        <color rgb="FFFF0000"/>
        <rFont val="Arial"/>
      </rPr>
      <t xml:space="preserve"> </t>
    </r>
    <r>
      <rPr>
        <sz val="12"/>
        <color theme="1"/>
        <rFont val="Arial"/>
      </rPr>
      <t xml:space="preserve">El informe de quejas no incluye conclusiones y recomendaciones de mejoramiento, para su posterior seguimiento. </t>
    </r>
    <r>
      <rPr>
        <b/>
        <sz val="12"/>
        <color theme="1"/>
        <rFont val="Arial"/>
      </rPr>
      <t>MT</t>
    </r>
    <r>
      <rPr>
        <sz val="12"/>
        <color theme="1"/>
        <rFont val="Arial"/>
      </rPr>
      <t xml:space="preserve">
4.        Falta de seguimiento a las recomendaciones dadas a las IE que presentan mayor cantidad de quejas y su plan de mejoramiento. </t>
    </r>
    <r>
      <rPr>
        <b/>
        <sz val="12"/>
        <color theme="1"/>
        <rFont val="Arial"/>
      </rPr>
      <t>MD</t>
    </r>
  </si>
  <si>
    <t xml:space="preserve">1. Identificar si ingresan quejas contra IE a la Secretaría de Educación por fuera del SAC </t>
  </si>
  <si>
    <t>Nombre: Janner Castro
Cargo: Profesional Universitario</t>
  </si>
  <si>
    <t>1 mesa de trabajo para identificar si ingresan quejas contra IE por fuera del SAC</t>
  </si>
  <si>
    <t>*  Acta de reunión</t>
  </si>
  <si>
    <t>N° de mesas realizadas / N° de mesas programadas x 100</t>
  </si>
  <si>
    <t>Se realizó reunión el día 07 de mayo de 2024, con la oficina de Calidad Educativa y oficina de  Cobertura. Acta # 0023</t>
  </si>
  <si>
    <t>Se evidencio la realizacion de la reunion acordada.</t>
  </si>
  <si>
    <t>2. Establecer un lineamiento para el ingreso de aquellas quejas que no son radicadas a traves del SAC</t>
  </si>
  <si>
    <t>Se establecio lineamineto con las dependencias que reciben Quejas por fuera del SAC, se encuentra consignado en el acta # 0023 que se llevo a cabo el dia 07 de mayo de 2024.</t>
  </si>
  <si>
    <t>Se evidencio los lineamientos dejados en dicha acta.</t>
  </si>
  <si>
    <t>3. Revisar y actualizar la base de datos donde se consignan las quejas contra instituciones educativas en la oficina de IVC para seguir diligenciandola y que sirva de estadisticas para la realización del informe quejas contra instituciones educativas.</t>
  </si>
  <si>
    <t>Nombre: Pablo Morillo
Cargo: Jefe Oficina IVC</t>
  </si>
  <si>
    <t xml:space="preserve"> 1 mesa de trabajo para actualizar Base de datos de quejas contra IED </t>
  </si>
  <si>
    <t>*  Acta de reunión
*  Base de datos de quejas IE de IVC</t>
  </si>
  <si>
    <t xml:space="preserve">Se mantiene actualizada el formulario de quejas en excel, con el detalle de los establecimientos educativos, los ejes tematicos mas detallados, y se toma como insumo para los informes trimestrales. </t>
  </si>
  <si>
    <t>Se evidencio la actualizacion del formato sobre las quejas de las instituciones educativas sobre ejes tematicos.</t>
  </si>
  <si>
    <t xml:space="preserve">4. Estandarizar (incluir actividad en el procedimiento de quejas contra instituciones educativas) infome de quejas en la referente a: frecuencia de elaboración y envío, responsable, contenido del informe y el tratamiento de las debilidades encontradas. </t>
  </si>
  <si>
    <t>Nombre: Pablo Morillo
Cargo: Jefe Oficina IVC
Nombre: Margarita Jacquin
Cargo: Técnico Operativo GEFI</t>
  </si>
  <si>
    <t>1 procedimiento actualizado de quejas contra instituciones educativas</t>
  </si>
  <si>
    <t>*  Procedimiento de quejas contra instituciones educativas actualizado</t>
  </si>
  <si>
    <t>N° de procedimientos actualizados / N° de procedimientos solicitados para actualización x100</t>
  </si>
  <si>
    <t>Procedimiento SE-IV-P04 procedimiento para atención de quejas a instituciones o establecimientos educativos actualizado el 28/11/2024</t>
  </si>
  <si>
    <t>Se evidencio la actializacion del procedimiento  SE-IV-P04, sobre la atencion de las quejas de las instituciones educativas.</t>
  </si>
  <si>
    <t>5.Realizar informe de quejas contra IE y divulgar a las diferentes oficinas de la SED</t>
  </si>
  <si>
    <t>4 informes de quejas contra instituciones educativas al año</t>
  </si>
  <si>
    <t>*  Informe de quejas contra Instituciones Educativas</t>
  </si>
  <si>
    <t>N° de informe de quejas realizados / N° de informes programados x 100</t>
  </si>
  <si>
    <t>Se realizaron 4 informes 1°,2°,3° y 4° trimestre.</t>
  </si>
  <si>
    <t>Se evidencio los informes realizados durante el año 2024 sobre los cuatro trimestres.</t>
  </si>
  <si>
    <t xml:space="preserve">6. Realizar mesas de trabajo trimestrales con las diferentes oficinas de la SED que atienden quejas contra IE </t>
  </si>
  <si>
    <t>4 mesas de trabajo con los procesos de la SED que atienden quejas contra IE</t>
  </si>
  <si>
    <t>N° de mesas de trabajo realizadas/ N° de mesas de trabajo programadas x 100</t>
  </si>
  <si>
    <t>Se delegó a funcionario de ofciina de IVC, para realizar las mesas de trabajo pendientes frente a los compromisos establecidos.
Se realizo una mesa de trabajo con la oficina de cobertura y calidad educativa.</t>
  </si>
  <si>
    <t xml:space="preserve">Se evidencio el cumplimiento del 25% sobre los compromisos de las actividades desarrolladas.  </t>
  </si>
  <si>
    <t>7. Realizar seguimiento a los planes de mejoramiento solicitados a las IE que presentan el mayor número de quejas</t>
  </si>
  <si>
    <t>2 seguimientos a los planes de mejoramiento solicitados a las IE</t>
  </si>
  <si>
    <t>*  Acta de seguimiento a las quejas presentadas 
*  Plan Operativo IVC</t>
  </si>
  <si>
    <t>N° de seguimientos realizados / N° de seguimientos programados x 100</t>
  </si>
  <si>
    <t xml:space="preserve">Se envio oficio a las 10 instituciones educativas que mas quejas presentaron durante la vigencia 2023, a las cuales se le  solicitos a traves de oficio los seguimientos Se priorizaron 10 Instituciones Educativas y radicaron 8.
Se realizó segundo seguimiento a los avances de las actividades  de los planes de mejoramiento formulados. 
</t>
  </si>
  <si>
    <t>Analizado lo anteriormente expuesto se tiene que se evidencio el envio de los oficios a las  (10) diez instituciones educativas que mas presentan fallos en cuanto aquejas y reclamos.</t>
  </si>
  <si>
    <r>
      <rPr>
        <sz val="12"/>
        <color theme="1"/>
        <rFont val="Arial"/>
      </rPr>
      <t xml:space="preserve">Realizar análisis de las tutelas recibidas en la Secretaría de Educación con el fin de identificar acciones.
</t>
    </r>
    <r>
      <rPr>
        <b/>
        <sz val="12"/>
        <color rgb="FF00B050"/>
        <rFont val="Arial"/>
      </rPr>
      <t>Problema</t>
    </r>
    <r>
      <rPr>
        <sz val="12"/>
        <color rgb="FF00B050"/>
        <rFont val="Arial"/>
      </rPr>
      <t>: No se realiza planes de mejoramiento de las debilidades identificadas del análisis de las tutelas recibidas en la Secretaría de Educación.</t>
    </r>
  </si>
  <si>
    <r>
      <rPr>
        <sz val="12"/>
        <color theme="1"/>
        <rFont val="Arial"/>
      </rPr>
      <t xml:space="preserve">1.        Seguimiento inadecuado a las recomendaciones dejadas en el informe de tutelas. </t>
    </r>
    <r>
      <rPr>
        <b/>
        <sz val="12"/>
        <color theme="1"/>
        <rFont val="Arial"/>
      </rPr>
      <t>MD</t>
    </r>
  </si>
  <si>
    <t>1. Revisar la base de datos que actualmente se tiene para llevar la relación de tutelas que ingresan en la secretaría de educación,  y que sirva de estadisticas para el informe de tutelas y toma de decisiones</t>
  </si>
  <si>
    <t>Nombre: Francisco Romero
Cargo:  Asesor Externo Jurídico</t>
  </si>
  <si>
    <t>1 mesa de trabajo para actualización de la base de datos de tutelas</t>
  </si>
  <si>
    <t>N° de mesas de trabajo realizadas / N° de mesas de trabajo programadas x 100</t>
  </si>
  <si>
    <t>Se realizó actualización del archivo en excel en donde se consigna la información de las tutelas recibidas en la Secretaría de Educación y se solicito apoyo en elaboración de datos estadisticos.</t>
  </si>
  <si>
    <t>Se evidencio la reunion con el fin de tratar el tema de las tutelas.</t>
  </si>
  <si>
    <t>2. Realizar mesas de trabajo con las areas que reciben mayor número de tutelas para identificar las causas y establecer acciones</t>
  </si>
  <si>
    <t>1 mesa de trabajo con las areas que reciben mayor numero de tutelas</t>
  </si>
  <si>
    <t>Se realizó reunión con gestión administrativa docente - Fondo de prestaciones sociales para realizar el análisis de las tutelas presentadas a la dependencia con el acta de reunión N° 52 del 18/09/2024</t>
  </si>
  <si>
    <t>3. Realizar seguimiento trimestral a las acciones establecidas para mitigar tutelas</t>
  </si>
  <si>
    <t>Nombre: Margarita Jacquin
Cargo:  Técnico Operativo Gestión Organizacional</t>
  </si>
  <si>
    <t>3 seguimientos a las acciones establecidas para mitigar las tutelas</t>
  </si>
  <si>
    <t>N° de seguimientos  realizados / N° de seguimientos propuestos x 100</t>
  </si>
  <si>
    <t>Se realizó revisión con el area de Fondo de Prestaciones sociales del magisterio. Acta de reunión 11 del 16 febrero de 2024.</t>
  </si>
  <si>
    <t>4. Solicitar a MTICs creación de un forms para el alimentar base de datos con la información de las tutelas recibidas en la Secretaría de Educación</t>
  </si>
  <si>
    <t>1 solicitud realizada para la creación de forms diligenciamiento información de tutelas</t>
  </si>
  <si>
    <t>*  Solicitud realizada por correo electrónico / GPLI</t>
  </si>
  <si>
    <t>N° de solicitud  realizadas / N° de solicitudes programadas x 100</t>
  </si>
  <si>
    <t>5. Realizar Informe de tutelas semestral</t>
  </si>
  <si>
    <t xml:space="preserve">Nombre: Karen - Oscar Lozano
Cargo:   Gestión </t>
  </si>
  <si>
    <t xml:space="preserve">2 informes sobre el estado de tutelas </t>
  </si>
  <si>
    <t>*  Informe de tutelas</t>
  </si>
  <si>
    <t>N° de informes emitidos / N° de informes programados  x 100</t>
  </si>
  <si>
    <t>Se realizó informe de tutelas semestral con la información contenida en la base de datos de la oficina de jurídica</t>
  </si>
  <si>
    <t>6. Verificar si se han mitigado las tutelas</t>
  </si>
  <si>
    <t>2 informes sobre el estado de tutelas</t>
  </si>
  <si>
    <t>Se realizó comparativo de tutelas recibidas 2023 Vs 2024</t>
  </si>
  <si>
    <t>Se evidencio el informe sobre las tutelas por dependencia que posee la secretaria de eduacación.</t>
  </si>
  <si>
    <r>
      <t xml:space="preserve">Realizar acciones que permitan culminar el cargue, en la plataforma SIA OBSERVA de la Contraloría Distrital de Barranquilla, de la documentación de los contratos suscritos por la dependencia en 2023
</t>
    </r>
    <r>
      <rPr>
        <b/>
        <sz val="12"/>
        <color rgb="FF00B050"/>
        <rFont val="Arial"/>
      </rPr>
      <t>Problema</t>
    </r>
    <r>
      <rPr>
        <sz val="12"/>
        <color rgb="FF00B050"/>
        <rFont val="Arial"/>
      </rPr>
      <t>: No se realizó cargue en la plataforma de SIA OBSERVA de la Contraloría Distrital de Barranquilla, de la documentación de los contratos suscritos por la dependencia en 2023</t>
    </r>
  </si>
  <si>
    <r>
      <rPr>
        <sz val="12"/>
        <color theme="1"/>
        <rFont val="Arial"/>
      </rPr>
      <t xml:space="preserve">1.        Falta de personal que realice el cargue de la información en la plataforma SIA OBSERVA de la Contraloría Distrital de Barranquilla. </t>
    </r>
    <r>
      <rPr>
        <b/>
        <sz val="12"/>
        <color theme="1"/>
        <rFont val="Arial"/>
      </rPr>
      <t>MO</t>
    </r>
  </si>
  <si>
    <t>1. Asignar de manera formal una persona para el cargue de información en la plataforma SIA Observa</t>
  </si>
  <si>
    <t>Nombre: Astrid Arroyo
Cargo: Asesor Contratación SED</t>
  </si>
  <si>
    <t>1 persona asignada para cargue de la información</t>
  </si>
  <si>
    <t>* Acta de reunión</t>
  </si>
  <si>
    <t>N° de personas asigandas a esta actividad / N° de personas proyectadas para realizar la actividad x 100</t>
  </si>
  <si>
    <t>Acta de reunión N° 001 - Asignación de actividades cargue de información SIA Observa</t>
  </si>
  <si>
    <t>Se evidencia en el acta Nº 001 la asignacion y el cargyue dentro del sia observa, aunque al 31 de diciembre quedaron pendiente 383 documentos</t>
  </si>
  <si>
    <t>2. Capacitar a la persona asiganda para el cargue de la información en la plataforma SIA Observa</t>
  </si>
  <si>
    <t xml:space="preserve">1 capacitación en la plataforma SIA Observa </t>
  </si>
  <si>
    <t>*  Lista de asistencia capacitación
*  Correo de capacitación</t>
  </si>
  <si>
    <t>N° de capacitaciones realizadas / N° de capacitaciones programadas o solicitadas x 100</t>
  </si>
  <si>
    <t>Asistencia a capacitación de cargue de la información en la plataforma SIA Observa realizada por Control Interno de Gestión</t>
  </si>
  <si>
    <t>Se evidecio la aistencia y capacitacion para realizar el cargue de la informcion dentro de la paltaforma SIA OBSERVA.</t>
  </si>
  <si>
    <t>3. Descargar de la plataforma SIA Observa consolidado de los contratos correspondientes al 2023</t>
  </si>
  <si>
    <t>Nombre: Stephanie Julio Caro
Cargo: Profesional Externo Contratación SED</t>
  </si>
  <si>
    <t>12 Archivos descargados de la plataforma correspondientes a la SED</t>
  </si>
  <si>
    <t>*  Bases de datos descargados de la plataforma SIA Observa</t>
  </si>
  <si>
    <t>N° de archivos descargados de SECOP II / N° de archivos cargados en el SIA Observa x 100</t>
  </si>
  <si>
    <t xml:space="preserve">Se descargaron los archivos de SECOP II correspondiente a los 12 meses del 2023 los cuales se consolidaron. </t>
  </si>
  <si>
    <t>Se evidencia la consolidación de la información.</t>
  </si>
  <si>
    <t xml:space="preserve">4. Descargar de la plataforma de SECOP II la información necesaria de los contratos que se requiere en el cargue de SIA Observa </t>
  </si>
  <si>
    <t>100% de información Descargar del año 2023</t>
  </si>
  <si>
    <r>
      <rPr>
        <sz val="12"/>
        <color rgb="FF000000"/>
        <rFont val="Arial"/>
      </rPr>
      <t xml:space="preserve">*  Carpeta donde se encuentra descargada información de contratos de SECOP II - SED </t>
    </r>
    <r>
      <rPr>
        <sz val="12"/>
        <color rgb="FF000000"/>
        <rFont val="Arial"/>
      </rPr>
      <t>2023</t>
    </r>
  </si>
  <si>
    <t>N° de archivos descargados de SECOP II / N° de archivos cargados en el SIA Observa</t>
  </si>
  <si>
    <t xml:space="preserve">Se creo carpeta en la cual se encuentra alojada información d elos contratos de la SED desde  la plataforma SECOP II
https://drive.google.com/drive/folders/1hLZdP9X8KzoeUBpUWCC8ta_l9toi2b4t?usp=drive_link </t>
  </si>
  <si>
    <t>Se evidencia la creacion de dicha carpeta en la direccion antes mencionada.</t>
  </si>
  <si>
    <t>5. Cargar información en la plataforma de SIA Observa de la vigencia 2023</t>
  </si>
  <si>
    <t>100% de los contratos cargados en la plataforma SIA Observa</t>
  </si>
  <si>
    <t>*  Reporte SIA Observa</t>
  </si>
  <si>
    <t>N° de contratos reportados en SIA Observa / N° de cotnratos de la SED  x 100</t>
  </si>
  <si>
    <t>Contratos cargados en SIA Observa correspondiente a la vigencia 2023</t>
  </si>
  <si>
    <t>Se evidencia esta actividad.</t>
  </si>
  <si>
    <t>6. Verificar cargue de información en la plataforma</t>
  </si>
  <si>
    <t xml:space="preserve">Contratos cargados en SIA Observa correspondiente a la vigencia 2024-
INFORME SIA OBSERVA a 31 de mayo de 2024
</t>
  </si>
  <si>
    <r>
      <t xml:space="preserve">Realizar el cargue de los proyectos en la plataforma de SPI, correspondiente a toda la vigencia 2023 en los temas de presupuesto y sus ejecuciones presupuestales y el informe ejecutivo de proyectos de inversion (SPI) que se debe cargar mes a mes
</t>
    </r>
    <r>
      <rPr>
        <b/>
        <sz val="12"/>
        <color rgb="FF00B050"/>
        <rFont val="Arial"/>
      </rPr>
      <t>Problema</t>
    </r>
    <r>
      <rPr>
        <sz val="12"/>
        <color rgb="FF00B050"/>
        <rFont val="Arial"/>
      </rPr>
      <t xml:space="preserve"> :Registro del seguimiento en la plataforma SPI fuera de los tiempos y frecuencia establecida, y con errores en la información reportada por la secretaria de Hacienda</t>
    </r>
  </si>
  <si>
    <r>
      <t xml:space="preserve">1. Formato diligenciado con valores de presupuesto diferentes a los asigandos para la secretaría distrital de educacion </t>
    </r>
    <r>
      <rPr>
        <b/>
        <sz val="12"/>
        <color theme="1"/>
        <rFont val="Arial"/>
      </rPr>
      <t>MT</t>
    </r>
  </si>
  <si>
    <t>1. Desginar una persona suplente para el cargue del reporte mensual, en caso de presentarse inconvenientes</t>
  </si>
  <si>
    <t>Nombre: Lenny Cuello
Cargo: Jefe Oficina GEFI</t>
  </si>
  <si>
    <t>*  Acta de reunión de designación de personal</t>
  </si>
  <si>
    <t>N° de personas designadas / N° de personas requeridas x100</t>
  </si>
  <si>
    <t>Se realizó mesa de trabajo en la que se designo un funcionario suplente para el cargue en el SPI en caso de que la persona encargada no pueda realizar la actividad.</t>
  </si>
  <si>
    <t>2. Verificar el cargue de la información en la plataforma</t>
  </si>
  <si>
    <t>Nombre: Valeria Criales
Cargo: Profesional Externo GEFI</t>
  </si>
  <si>
    <t>1 mesa de trabajo con el área financiera de la secretaria de educación</t>
  </si>
  <si>
    <t>*  Acta de reunión
*  Reporte de la plataforma con el cargue de los proyectos</t>
  </si>
  <si>
    <t>N° de proyectos cargados / N° de proyectos totales x 100</t>
  </si>
  <si>
    <t>En espera de información de ejecución presupuestal del mes de diciembre  para el cargue de la información.
No se a podido realizar el cargue de la información de los meses de noviembre y diciembre debido a fallas en el aplicativo</t>
  </si>
  <si>
    <t>3. Notificar al encargado de la plataforma las inconsistencias en la informacion presupuestal</t>
  </si>
  <si>
    <t>100% de las inconsistencias reportadas</t>
  </si>
  <si>
    <t>*  Reporte de la plataforma con el cargue de los proyectos.
*  Correo electrónico con la notificación.</t>
  </si>
  <si>
    <t>N° de inconsistencias reportadas / N° de inconsistencias presentadas x 100</t>
  </si>
  <si>
    <t>4. Realizar seguimiento a la subsanación de las inconsistencias y cargue mensual a la información de la plataforma</t>
  </si>
  <si>
    <t>*  Reporte de la plataforma con el cargue de los proyectos</t>
  </si>
  <si>
    <r>
      <t xml:space="preserve">Formular acciones para atender recomendaciones señaladas en el informe de evaluación de la estrategía de rendición de cuentas de la Alcaldía Distrital de Barranquilla 2023
</t>
    </r>
    <r>
      <rPr>
        <b/>
        <sz val="12"/>
        <color rgb="FF00B050"/>
        <rFont val="Arial"/>
      </rPr>
      <t>Problema</t>
    </r>
    <r>
      <rPr>
        <sz val="12"/>
        <color rgb="FF00B050"/>
        <rFont val="Arial"/>
      </rPr>
      <t xml:space="preserve">: No se realizó de manera adecuada las diferentes etapas que señala el manual único de rendición de cuentas del departamento administrativo de la función pública para la realización de la rendición de cuentas del sector educación. </t>
    </r>
  </si>
  <si>
    <r>
      <rPr>
        <sz val="12"/>
        <color theme="1"/>
        <rFont val="Arial"/>
      </rPr>
      <t xml:space="preserve">1.        Falta de seguimiento en las diferentes etapas que se desarrollan en la rendición de cuentas del sector educación. </t>
    </r>
    <r>
      <rPr>
        <b/>
        <sz val="12"/>
        <color theme="1"/>
        <rFont val="Arial"/>
      </rPr>
      <t xml:space="preserve">MD
</t>
    </r>
    <r>
      <rPr>
        <sz val="12"/>
        <color theme="1"/>
        <rFont val="Arial"/>
      </rPr>
      <t xml:space="preserve">
2.        Falta de evidencias de las diferentes etapas del desarrollo de la rendición de cuenta. </t>
    </r>
    <r>
      <rPr>
        <b/>
        <sz val="12"/>
        <color theme="1"/>
        <rFont val="Arial"/>
      </rPr>
      <t>MT</t>
    </r>
  </si>
  <si>
    <t>1. Revisar informe envíado por control interno de gestión referente a la estratégia de rendición de cuentas y las recomendaciones dejadas</t>
  </si>
  <si>
    <t>Nombre: Lenny Cuello
Cargo: Jefe Oficina GEFI
Nombre: Valeria Criales
Cargo: Profesional Externo GEFI</t>
  </si>
  <si>
    <t>1 mesa de trabajo para revisar informe de estrategia de rendición de cuentas</t>
  </si>
  <si>
    <t>*  1 Acta de reunión de  mesa de trabajo para revisar informe de gestión referente a la estrategia de rendición de cuentas de la vigencia 2023</t>
  </si>
  <si>
    <t>N° de mesa de trabajo realizada / N° de mesa de trabajo programada x 100</t>
  </si>
  <si>
    <t>Se realizó mesa de trabajo para la revisión y analisis del informe de evaluación de la estratagía de rendición de cuentas de la alcaldía Distrital de Barranquilla 2023 entregado por la Gerencia de Control Interno de Gestión. 22/01/2024.</t>
  </si>
  <si>
    <t>Se evidencia la realizacion de la mesa de trabajo para la realización de la revisión y analisis del informe de evaluación de rendición de cuenta de la Alcaldia Distritai de Barranquilla.</t>
  </si>
  <si>
    <t>2. Divulgar el informe de evaluación de estratégia de rendición de cuentas</t>
  </si>
  <si>
    <t>1 correo electrónico enviado de divulgación de informe de estrategia de rendición de cuentas</t>
  </si>
  <si>
    <t>*  1 Correo electrónico de divulgación de informe de evaluación estrategia de rendición de cuentas</t>
  </si>
  <si>
    <t>N° de correo electrónico realizado / N° de envío de correo electrónico programado x 100</t>
  </si>
  <si>
    <t xml:space="preserve">Se envío por correo electrónico a la oficina de Planeación Educativa para su conocimiento informe de de evaluación de la estratagía de rendición de cuentas de la alcaldía Distrital de Barranquilla 2023, análisis y aplicación de actividades para el cumplimiento de todas las actiidades necesarias de ser llevadas en la rendición de cuentas de la SED. </t>
  </si>
  <si>
    <t>Se evidenciamediante los correps enviados las realización de dicha actividad.</t>
  </si>
  <si>
    <t xml:space="preserve">3. Fortalecer las competencias del equipo líder de la SED requeridas para la realización de la rendición de cuentas a traves de reunión preparatoria de rendición de cuentas </t>
  </si>
  <si>
    <t xml:space="preserve">1 mesa de trabajo </t>
  </si>
  <si>
    <t>*  1 Correo electrónico de convocatoria
*  1 Acta de reunión
*  Fotos
*  1 Listado de asistencia</t>
  </si>
  <si>
    <t>La mesa de trabajo para la revision de los documentos y demas actividades de planificacion de la rendicion de cuentas se haran previo a la asginacion de la fecha de la audiencia publica</t>
  </si>
  <si>
    <t>Se evidencia la realización de la mesa de trabajo.</t>
  </si>
  <si>
    <t>4. Realizar mapa de identificación de factores</t>
  </si>
  <si>
    <t>se elaboro reunión el día 28 de octubre de 2024 para planificación de rendición de cuentas</t>
  </si>
  <si>
    <t>5. Realizar análisis del entorno para la realización de la rendición de cuentas</t>
  </si>
  <si>
    <t>se evidencia la realización de la reunión</t>
  </si>
  <si>
    <t>6. Reunión preparatoria por el equipo de la SED  para elaborar la estrategia de rendición de cuentas basado en enfoque de derechos humanos y paz de la entidad</t>
  </si>
  <si>
    <t>7. Elaborar estrategía de comunicación para la promoción y comunicación de la rendición de cuenta tanto en redes sociales como en medios masivos.</t>
  </si>
  <si>
    <t>Equipo de comunicaciones de la SED
Nombre: Valeria Criales
Cargo: Profesional Externo GEFI</t>
  </si>
  <si>
    <t>Estrategia de rendición de cuentas realizada por el equipo de comunicaciones</t>
  </si>
  <si>
    <t>Se realizo con  la secretaria de comunicaciones las estrategias en la rendición de cuenta.</t>
  </si>
  <si>
    <t>8. Realizar evaluación de la estrategia de la rendición de cuentas por parte de la comunidad educativa</t>
  </si>
  <si>
    <t>1 reporte de la evaluación de la estrategia</t>
  </si>
  <si>
    <t>*  Formato de evaluación de estratégia</t>
  </si>
  <si>
    <t>N° de reportes realizados / N° de reportes programados x 100</t>
  </si>
  <si>
    <t xml:space="preserve">Se realizo la evaluación de la rendición de cuentas a la comunidad educativa </t>
  </si>
  <si>
    <t>Se evidencia la realizacion de la rendición de cuentas por parte de la instituciones educativas ante la comunidad.</t>
  </si>
  <si>
    <t>9. Publicar acta de rendición de cuentas en la pagina web de la SED</t>
  </si>
  <si>
    <t>1 publicación de la rendición de cuentas en la página web de la SED</t>
  </si>
  <si>
    <t xml:space="preserve">*  1 Correo eléctronico o reporte por GLPI a MTICs SED, con la solicitud de publicación del informe de gestión y acta de rendición de cuentas.
*  Acta de rendición de cuentas publicada en la página web de la SED  </t>
  </si>
  <si>
    <t>N° de publicaciones de rendición de cuentas realizada / N° de publicaciones de rendición de cuentas requerida x 100</t>
  </si>
  <si>
    <t>Se hizo levantamiento y pulicación de el acta de relatoria de la rendición de cuentas 2024.</t>
  </si>
  <si>
    <t>Se evidencia la rendción de cuenta realizada por la secretaria distrital de educación.</t>
  </si>
  <si>
    <r>
      <rPr>
        <sz val="12"/>
        <color theme="1"/>
        <rFont val="Arial"/>
      </rPr>
      <t xml:space="preserve">Diligenciar el avance en Mi plan con las evidencias y la estructura definida por la Secretaría de Planeación: ¿Qué se hizo?, ¿Cómo se hizo? ¿Quién lo hizo? ¿Cuándo lo hizo? ¿Qué soporta la ejecución de la actividad? E indicar en los proyectos que no se evidencia avance la observación del motivo del no cumplimiento.
</t>
    </r>
    <r>
      <rPr>
        <b/>
        <sz val="12"/>
        <color rgb="FF00B050"/>
        <rFont val="Arial"/>
      </rPr>
      <t>Problema</t>
    </r>
    <r>
      <rPr>
        <sz val="12"/>
        <color rgb="FF00B050"/>
        <rFont val="Arial"/>
      </rPr>
      <t xml:space="preserve">: No se reporta el avance en Mi plan con la estructura definida por la Secretaría de Planeación
</t>
    </r>
  </si>
  <si>
    <r>
      <rPr>
        <sz val="12"/>
        <color theme="1"/>
        <rFont val="Arial"/>
      </rPr>
      <t xml:space="preserve">1. Falta de información detallada por parte de las oficinas de la secretaria de educación con respecto a las actividades de ejecución de las metas asignadas a los proyectos </t>
    </r>
    <r>
      <rPr>
        <b/>
        <sz val="12"/>
        <color theme="1"/>
        <rFont val="Arial"/>
      </rPr>
      <t>MT</t>
    </r>
  </si>
  <si>
    <t>1. Incluir en el formato de excel del plan de acción las donde se diligencia el seguimiento trimestral, una columna de ejecución donde se detalle: ¿Qué se hizo?, ¿Cómo se hizo? ¿Quién lo hizo? ¿Cuándo lo hizo?</t>
  </si>
  <si>
    <t>1 actualización al formato del plan de acción</t>
  </si>
  <si>
    <t>*  1 Formato de excel del plan de acción</t>
  </si>
  <si>
    <t>N° de actualizaciones realizadas / N° de actualizaciones propuestas x 100</t>
  </si>
  <si>
    <t xml:space="preserve">Se envío correo 20/03/2024 a las direfentes oficinas de la sed señalando que se debe incluir en la celda de observaciones los detalles de el cumplimiento de la actividad  ¿Qué se hizo?, ¿Cómo se hizo? ¿Quién lo hizo? ¿Cuándo lo hizo? En el formato de plan de accion. </t>
  </si>
  <si>
    <t>Se videncia los correos ebviados a todas las dependencias que componen la secretaria de Educacion.</t>
  </si>
  <si>
    <t>2. Realizar seguimiento trimestral del plan de acción de la secretaria distrital de educación</t>
  </si>
  <si>
    <t>4 Seguimientos trimestrales</t>
  </si>
  <si>
    <t>*  Formato de excel del seguimiento plan de acción</t>
  </si>
  <si>
    <t>Se realizó y envío a Planeacion Distrital el seguimiento al plan de accion en el 1°,2°,3 y 4°  trimestre.</t>
  </si>
  <si>
    <t>Se evidencia el envio de la informacion mediante los correos electronicos dirigidos a Planeación Distrital.</t>
  </si>
  <si>
    <t>3. Solicitar trimestralmente las evidencias de la ejecucion de los proyectos</t>
  </si>
  <si>
    <t>4 correos electrónicos con la solicitud de evidencias a la ejecucion de los proyectos</t>
  </si>
  <si>
    <t>*  Correos electrónicos con la solicitud de las evidencias</t>
  </si>
  <si>
    <t>N° de correos enviados / N° de correos propuestos x 100</t>
  </si>
  <si>
    <t>Se realizó trimestralmente la solicitud de los avances del plna de acción y el envío de las evidencias.
Se solicitó y envío a Planeación Distrital las evidencias del seguimiento al plan de accion 1°,2°,3° y 4° trimestre</t>
  </si>
  <si>
    <t>Se evidencio la solicitud de los avances del plan de acción</t>
  </si>
  <si>
    <t>4. Diligenciar el seguimiento en la plataforma Mi Plan</t>
  </si>
  <si>
    <t>4 reportes de plan de accion en la plataforma Mi Plan</t>
  </si>
  <si>
    <t>*  Reportes generados por el aplicativo Mi Plan</t>
  </si>
  <si>
    <t>N° de seguimientos diligenciados en la plataforma Mi Plan / N° de seguimientos requeridos en la plataforma Mi Plan x 100</t>
  </si>
  <si>
    <t xml:space="preserve">Diligenciada el seguimiento en la plataforma de mi plan </t>
  </si>
  <si>
    <t>Se evidencio el diligeciamiento dentro de la plataforma mi plan.</t>
  </si>
  <si>
    <r>
      <rPr>
        <sz val="12"/>
        <color theme="1"/>
        <rFont val="Arial"/>
      </rPr>
      <t xml:space="preserve">Revisar en coordinación con la Secretaría de Planeación la identificación de los riesgos operativos y de corrupción y el adecuado diseño de controles, atendiendo lineamientos de la guía de administración de riesgos de la entidad
</t>
    </r>
    <r>
      <rPr>
        <b/>
        <sz val="12"/>
        <color rgb="FF00B050"/>
        <rFont val="Arial"/>
      </rPr>
      <t>Problema</t>
    </r>
    <r>
      <rPr>
        <sz val="12"/>
        <color rgb="FF00B050"/>
        <rFont val="Arial"/>
      </rPr>
      <t>: Los riesgos de corrupción identificados por la dependencia no cumple con la politica de administración de riesgos de la Alcaldía Distrital de Barranquilla</t>
    </r>
  </si>
  <si>
    <t>1.        Formulación de riesgo de corrupción mal definido. MT
2.        Metodología empleada anteriormente no permitía la identificación de riesgos de corrupción dentro de la SED. MT</t>
  </si>
  <si>
    <t>1. Solicitar y realizar mesa  de trabajo con la secretaría de planeación  para explicación de la metodologia para identificación de riesgos de corrupción con equipo de trabajo de la SED</t>
  </si>
  <si>
    <t>Nombre: Zully Oñate
Cargo: Profesional Universitario Gestión Organizacional
Nombre: Margarita Jacquin
Cargo: Técnico Operativo Gestión Organizacional</t>
  </si>
  <si>
    <t>*  Correo electrónico
*  Acta de reunión</t>
  </si>
  <si>
    <t>Los agentes de cambio de la SED recibieron el 20/05/2024 Capacitación sobre Riesgos por parte de la Secretaría de Planeación y la Gerencia de Control Interno de Gestión.  
 capacitación 13/06/2024 a funcionaios y contratistas Sobre Riesgos  con el fin de reforzar conceptos, lineamientos, fortalecer la cultura de gestión del riesgo y apropiar la política de administración.</t>
  </si>
  <si>
    <t>Se evidencia que los agentes de cambio recibieron la capacitación sobre los riesgos el dia 20/05/2024.</t>
  </si>
  <si>
    <t xml:space="preserve">2. Realizar jornada o mesa de trabajo con los equipos de la SED para determnar los riesgos de corrupción </t>
  </si>
  <si>
    <t>5 mesas de trabajo</t>
  </si>
  <si>
    <t>Se realizó capacitación sobre Riesgos a funcionaios y contratistas  de la SED, con el fin de reforzar conceptos, lineamientos, fortalecer la cultura de gestión del riesgo y apropiar la política de administración de riesgo, con el apoyo de la Gerencia de Control Interno de Gestión.  
Mesas de trabajo con los diferentes porcesos de la sed para revisión y seguimiento de matriz de riesgo.</t>
  </si>
  <si>
    <t>3. Actualizar los riegos de corrupción detectados para la SED y sus respectivos controles</t>
  </si>
  <si>
    <t xml:space="preserve">1 actualización de la matriz de riesgo </t>
  </si>
  <si>
    <t>* Matriz de riesgo actualizada con los riesgos de corrupción</t>
  </si>
  <si>
    <t>N° de actualización realizada / N° de actualización programada x 100</t>
  </si>
  <si>
    <t>Se recibió capacitación para actualización de riesgos de corrupción, se ajustó la redacción del riesgo de corrupción actualmente identificado en el mapa de riesgos, de acuerdo a los lineamientos de la guía para administración de riesgos. 
 Mesas de trabajo con las diferentes areas de la SED para identificación de riesgos de corrupción.
No se identificaron nuevos riesgos de corrupción.
Seactulizo el riesgo de corrupción y se versiono en el aplicativo ISOLUCION</t>
  </si>
  <si>
    <t xml:space="preserve">4. Hacer seguimiento a los riesgos de corrupción </t>
  </si>
  <si>
    <t>2 seguimientos a los riesgos de corrupción</t>
  </si>
  <si>
    <t>*  Seguimientos a los controles de los riesgos de corrupción reportados en ISOLUCION</t>
  </si>
  <si>
    <t>Se realizó seguimiento al riesgo de corrupción en el aplicativo ISOLUCION</t>
  </si>
  <si>
    <t>Se evidencia el seguimientos a os riesgos de corrupción.</t>
  </si>
  <si>
    <r>
      <rPr>
        <sz val="12"/>
        <color theme="1"/>
        <rFont val="Arial"/>
      </rPr>
      <t xml:space="preserve">Desarrollar acciones para la apropiacion de la politica de administracion de riesgo en su dependencia con el fin de fortalecer la cultura de gestion del riesgo en la entidad
</t>
    </r>
    <r>
      <rPr>
        <b/>
        <sz val="12"/>
        <color rgb="FF00B050"/>
        <rFont val="Arial"/>
      </rPr>
      <t>Problema</t>
    </r>
    <r>
      <rPr>
        <sz val="12"/>
        <color rgb="FF00B050"/>
        <rFont val="Arial"/>
      </rPr>
      <t>: No se ha socializado los cambios implementados en la última actualización de la política de administración de riesgos de la Alcaldía</t>
    </r>
  </si>
  <si>
    <r>
      <t xml:space="preserve">
1.  La herramienta utilizada para la identificación de los riesgos y su seguimiento sufrió modificación ha estado en actualizaciones </t>
    </r>
    <r>
      <rPr>
        <b/>
        <sz val="12"/>
        <color theme="1"/>
        <rFont val="Arial"/>
      </rPr>
      <t>MT</t>
    </r>
    <r>
      <rPr>
        <sz val="12"/>
        <color theme="1"/>
        <rFont val="Arial"/>
      </rPr>
      <t xml:space="preserve">.
2. Falta de socialización de la última versión de la política de administración de riesgos de la Alcaldía. </t>
    </r>
    <r>
      <rPr>
        <b/>
        <sz val="12"/>
        <color theme="1"/>
        <rFont val="Arial"/>
      </rPr>
      <t>MO</t>
    </r>
  </si>
  <si>
    <t>1.Solicitar y realizar mesa  de trabajo con la secretaría de planeación  para explicación de la metodologia para identificación y seguimiento de riesgos de gestión y de corrupción con equipo de trabajo de la SED</t>
  </si>
  <si>
    <t>*  Correo Electrónico
*  Acta de reunión</t>
  </si>
  <si>
    <t xml:space="preserve">Los agentes de cambio de la SED recibieron el 20/05/2024 Capacitación sobre Riesgos por parte de la Secretaría de Planeación y la Gerencia de Control Interno de Gestión.  Esta misma capacitación se realizó el 13/06/2024 a funcionaios y contratistas de las oficinas de la SED, con el fin de reforzar conceptos, lineamientos, fortalecer la cultura de gestión del riesgo en la Secretaría Distrital de Educación y apropiar la política de administración de riesgo de la entidad, con el apoyo de la Gerencia de Control Interno de Gestión.  </t>
  </si>
  <si>
    <t>2. Revisar la matriz de riesgo con los diferentes areas de la secreataría de educación, sus controles y su eficacia.</t>
  </si>
  <si>
    <t>Se realizó capacitación a funcionaios y contratistas de las oficinas de la SED, con el fin de reforzar conceptos, lineamientos, fortalecer la cultura de gestión del riesgo y apropiar la política de administración de riesgo de la entidad, con el apoyo de la Gerencia de Control Interno de Gestión.
Mesas de trabajo con las diferentes areas de la SED para revisar riesgos con base en la metodología socializada en la capacitación.
Se realizó actualización de los riesgos y de los controles</t>
  </si>
  <si>
    <t>Se evidencia la realización de las mesas de trabajando durante el año 2024 con la inclusion dentro de los pocedimientos de los puntos de control sobre los riesgos que poseen.</t>
  </si>
  <si>
    <t>3. Actualizar los riegos y controles que hayan requerido modificación.</t>
  </si>
  <si>
    <t>*  Matriz de riesgo Actualizada con los riesgos de gestión</t>
  </si>
  <si>
    <t>Mesas de trabajo con las diferentes areas de la SED para revisar y actualizar riesgos y controles con base en la guia de administración de riesgos de la entidad.</t>
  </si>
  <si>
    <t>4. Realizar seguimiento a los riesgos de la secretaría distrital de educación</t>
  </si>
  <si>
    <t>*  Seguimientos a los controles de los riesgos de gestión reportados en ISOLUCION</t>
  </si>
  <si>
    <t>Se realizó seguimiento a los riesgo operativos y de corrupción durante el 2024</t>
  </si>
  <si>
    <t>Se evidencio el seguimiento sobre los riesgos operativos y de corrupcion durante el año 2024</t>
  </si>
  <si>
    <r>
      <rPr>
        <sz val="12"/>
        <color theme="1"/>
        <rFont val="Arial"/>
      </rPr>
      <t xml:space="preserve">Es conveniente revisar y actualizar los procedimientos de su dependencia incorporando los puntos de control acorde con la metodología establecida en la guía de riesgos de la entidad para el diseño de controles
</t>
    </r>
    <r>
      <rPr>
        <b/>
        <sz val="12"/>
        <color rgb="FF00B050"/>
        <rFont val="Arial"/>
      </rPr>
      <t>Problema</t>
    </r>
    <r>
      <rPr>
        <sz val="12"/>
        <color rgb="FF00B050"/>
        <rFont val="Arial"/>
      </rPr>
      <t>: No se tiene actualizado la totalidad de los procedimientos de la SED incorporando los puntos de control acorde con la metodología establecida en la guía de riesgos de la entidad para el diseño de controles</t>
    </r>
  </si>
  <si>
    <r>
      <rPr>
        <sz val="12"/>
        <color theme="1"/>
        <rFont val="Arial"/>
      </rPr>
      <t xml:space="preserve">1.        Debilidad en los controles de los riesgos identificados. </t>
    </r>
    <r>
      <rPr>
        <b/>
        <sz val="12"/>
        <color theme="1"/>
        <rFont val="Arial"/>
      </rPr>
      <t>MT</t>
    </r>
    <r>
      <rPr>
        <sz val="12"/>
        <color theme="1"/>
        <rFont val="Arial"/>
      </rPr>
      <t xml:space="preserve">
2.        Procedimientos desactualizados teniendo encuentra que no se han colocado actividades de puntos de control </t>
    </r>
    <r>
      <rPr>
        <b/>
        <sz val="12"/>
        <color theme="1"/>
        <rFont val="Arial"/>
      </rPr>
      <t>MT</t>
    </r>
  </si>
  <si>
    <t>1. Revisar los procedimientos de la SED que aún no se tienen actualizados con los puntos de control alineados con los controles de establecidos en la matriz de riesgos</t>
  </si>
  <si>
    <t>Nombre: Margarita Jacquin
Cargo: Técnico Operativo Gestión Organizacional</t>
  </si>
  <si>
    <t>1 relación de procedimientos que se encuentran actualizados con puntos de control.</t>
  </si>
  <si>
    <t>*  Relación de procedimientos</t>
  </si>
  <si>
    <t>N° de relación realizada / N° de mesa de relaciones programadas x 100</t>
  </si>
  <si>
    <t>Se diagnosticó cuáles controles de riesgos se encuentran documentados en los procedimientos y cuáles no.</t>
  </si>
  <si>
    <t>Se evidencio esta actividad desarrollada</t>
  </si>
  <si>
    <t>2. Actualizar procedimientos que no tengan incluidos los puntos de control</t>
  </si>
  <si>
    <t>100% de los procedimientos actualizados con los puntos de control</t>
  </si>
  <si>
    <t>*  Procedimientos actualizados en ISOLUCION</t>
  </si>
  <si>
    <t>N° de procedimientos actualizados / N° de procedimientos que requieran actualización x 100</t>
  </si>
  <si>
    <t>Durante el 2024 se realizaron mesas de trabajo para actualización de procedimientos e inclusión de controles de los riesgos. Se actualizaron los procedimientos con los controles que se tienen implementados en los riesgos de los procesos.</t>
  </si>
  <si>
    <t>Se evidencia la realización de las mesas de trabajando durante el año 2024 con la inclusion dentro de los pocedimientos de los puntos de control.</t>
  </si>
  <si>
    <t>3. Socializar los procedimientos actualizados</t>
  </si>
  <si>
    <t>100% de los procedimientos actulizados socializados</t>
  </si>
  <si>
    <t>N° de procedimientos actualizados socializados / N° de procedimientos actualizados x 100</t>
  </si>
  <si>
    <t>la actualización de los procedimientos se realiza en conjunto con los responsables e involucrados de las actividades.
Envío de procedimientos actualizados por correo electrónico.
Actualización de procedimientos en el micrositio del SGC de educación</t>
  </si>
  <si>
    <t>Se evidencio el envio de los correos sobre el tema de las actualizaciones y estas a su vez se encuentran publicados en el micrositio con que cuenta la secretaria de educación.</t>
  </si>
  <si>
    <r>
      <rPr>
        <sz val="12"/>
        <color theme="1"/>
        <rFont val="Arial"/>
      </rPr>
      <t xml:space="preserve">Impulsar el cumplimiento del Plan de Mejoramiento archivístico y la incorporación de avances en el aplicativo Isolución.
</t>
    </r>
    <r>
      <rPr>
        <b/>
        <sz val="12"/>
        <color theme="1"/>
        <rFont val="Arial"/>
      </rPr>
      <t xml:space="preserve">
</t>
    </r>
    <r>
      <rPr>
        <b/>
        <sz val="12"/>
        <color rgb="FF00B050"/>
        <rFont val="Arial"/>
      </rPr>
      <t>Problema:</t>
    </r>
    <r>
      <rPr>
        <sz val="12"/>
        <color rgb="FF00B050"/>
        <rFont val="Arial"/>
      </rPr>
      <t xml:space="preserve"> La última actualización de la T.R.D. no corresponde con el criterio de organización del archivo físico aplicado en la SED, ni se han establecido las metas a alcanzar con cada actividad del plan de mejoramiento </t>
    </r>
  </si>
  <si>
    <r>
      <rPr>
        <sz val="12"/>
        <color theme="1"/>
        <rFont val="Arial"/>
      </rPr>
      <t xml:space="preserve">1. En la última actualización de las TRD se realizó con base en la Gaceta, 729-2, no se tuvo en cuenta el criterio de organización del archivo físico aplicado en la Secretaría de Educación. </t>
    </r>
    <r>
      <rPr>
        <b/>
        <sz val="12"/>
        <color theme="1"/>
        <rFont val="Arial"/>
      </rPr>
      <t>MT</t>
    </r>
    <r>
      <rPr>
        <sz val="12"/>
        <color theme="1"/>
        <rFont val="Arial"/>
      </rPr>
      <t xml:space="preserve">
2. No se encuentran establecidas las metas a alcanzar con cada actividad del plan de mejoramiento archivístico, para realizar medición objetiva del avance de la implementación de cada una de ellas.  </t>
    </r>
    <r>
      <rPr>
        <b/>
        <sz val="12"/>
        <color theme="1"/>
        <rFont val="Arial"/>
      </rPr>
      <t>MD</t>
    </r>
    <r>
      <rPr>
        <sz val="12"/>
        <color theme="1"/>
        <rFont val="Arial"/>
      </rPr>
      <t xml:space="preserve">
3. Falta de recursos para la organización de los archivos de la Secretaría Distrital de Educación.  </t>
    </r>
    <r>
      <rPr>
        <b/>
        <sz val="12"/>
        <color theme="1"/>
        <rFont val="Arial"/>
      </rPr>
      <t>MR</t>
    </r>
    <r>
      <rPr>
        <sz val="12"/>
        <color theme="1"/>
        <rFont val="Arial"/>
      </rPr>
      <t xml:space="preserve">
4. Rotación del personal designado para la organización de los archivos de las diferentes oficinas de la S.D.E., algunos no cuentan con los conocimientos específicos en el tema.  </t>
    </r>
    <r>
      <rPr>
        <b/>
        <sz val="12"/>
        <color theme="1"/>
        <rFont val="Arial"/>
      </rPr>
      <t>MO</t>
    </r>
  </si>
  <si>
    <t>1. Revisar con cada una de las oficinas de la SED las actividades, metas y plazos definidos en el plan de mejoramiento archivístico .</t>
  </si>
  <si>
    <t>Nombre: Zully Oñate
Cargo: Profesional Universitario Gestión Organizacional
Nombre: Mailin Claro
Cargo: Profesional Externo Gestión Organizacional</t>
  </si>
  <si>
    <t>1 reporte de los ajustes a realizar</t>
  </si>
  <si>
    <t>Se realizó seguimiento con cada una de las oficinas de la SED las actividades, metas y plazos definidos en el plan de mejoramiento archivístico.  Y se llevó a cabo reunión entre la SED - Gestión Documental y - GCIG para revisar oportunidades de mejora que resultaron de dicho seguimiento.</t>
  </si>
  <si>
    <t>Se evidencio mediante correos enviados  ala reunio relizadas para desarrollar alas actividadea acoirdadsa</t>
  </si>
  <si>
    <t xml:space="preserve">2. Realizar ajustes requeridos al plan de mejoramiento archivístico y socializar </t>
  </si>
  <si>
    <t xml:space="preserve">1 actualización al plan de mejoramiento archivistico </t>
  </si>
  <si>
    <t>*  Plan de mejoramiento archivistico actualizado</t>
  </si>
  <si>
    <t>N° de actualizaciones realizadas al PMA / N° de actualizaciones programadas al PMA x 100</t>
  </si>
  <si>
    <t>Teniendo en cuenta reunión correspondiente a tercer seguimiento al plan de mejoramiento archivístico realizado por la Gerencia de Control Interno de Gestión y Oficina de
Gestión Documental, se solicitó realizar en ISOLUCION los ajustes requeridos.</t>
  </si>
  <si>
    <t>Se evidencio la reunion correspondiente al tecer seguimiento del plan de mejoramiento archivistico</t>
  </si>
  <si>
    <t xml:space="preserve">3. Solicitar y llevar a cabo mesas de asistencia técnica con la oficina de Gestión Documental </t>
  </si>
  <si>
    <t>1 reporte de asistencia técnica</t>
  </si>
  <si>
    <t>Se solicitaron y se recibieron asistencias técnicas para cada oficina de la SED</t>
  </si>
  <si>
    <t>Se evidencio las solicitudes sobre la asistencias tecnicas para cada una de las oficina que componen la secretaria distrital de educcion.</t>
  </si>
  <si>
    <t xml:space="preserve">4. Realizar seguimientos a las actividades contempladas en el plan de mejoramiento archivístico </t>
  </si>
  <si>
    <t>Se realizó seguimiento con cada una de las oficinas de la SED las actividades, metas y plazos definidos en el plan de mejoramiento archivístico.  Y se llevó a cabo reunión entre la SED - Gestión Documental y - GCIG para revisar oportunidades de mejora que resultaron de dicho seguimiento.
Se realizo contratación con empresa especializada en organización de archivos para subsanar las no conformidades encontradas por el AGN.</t>
  </si>
  <si>
    <t xml:space="preserve">Se eviencio en este plan archivistico que aun hay dos depedencias que se esta tarbajando con una empresa externa con el fin de poder subsabnar las no conformidades encontradas. </t>
  </si>
  <si>
    <t>SECRETARÍA DISTRITAL DE EDUCACIÓN</t>
  </si>
  <si>
    <t>PAOLA AMAR</t>
  </si>
  <si>
    <t>HUGO RODRIGUEZ</t>
  </si>
  <si>
    <t xml:space="preserve">DEPENDENCIA Y PROCESO: SECRETARÍA GENERAL </t>
  </si>
  <si>
    <t>Continuar fortaleciendo las competencias de los funcionarios sobre el MIPG</t>
  </si>
  <si>
    <t>Desconocimiento sobre la importancia del MIPG.</t>
  </si>
  <si>
    <t>Identificar los funcionarios de carrera de la dependencia que puedan acceder a la oferta de capacitación sobre las políticas de MIPG ofrecida por el DAFP (Departamento Administrativo de la Función Pública).</t>
  </si>
  <si>
    <t>Líderes de proceso - Agentes de cambio</t>
  </si>
  <si>
    <t xml:space="preserve">Identificar los funcionarios de carrera adscritos a la Secretaría General </t>
  </si>
  <si>
    <t xml:space="preserve">1 Base de datos de los funcionarios de carrera adscritos a la Secretaría General </t>
  </si>
  <si>
    <t>N° de bases de datos consolidadas</t>
  </si>
  <si>
    <t>Se cuenta con base de datos de los funcionarios adscritos a la Secretaría General.</t>
  </si>
  <si>
    <t xml:space="preserve">Conclusión: Se constató  comunicación con requerimiento dirigido a la Secretaria Distrital de Gestión Humana, solicitando base de datos de los funcionarios adscritos a la Secretaría General. 
Evidencias: Listado actualizado de funcionarios </t>
  </si>
  <si>
    <t>Falta de comunicación y claridad sobre la importancia de la realización del curso.</t>
  </si>
  <si>
    <t>Comunicar los funcionario la oferta de capacitación sobre las políticas de MIPG y fomentar su participación en la capacitación. Se enviarán recordatorios  a aquellos que aún no se hayan inscrito y se dará el apoyo que necesiten para realizar el curso.</t>
  </si>
  <si>
    <t>1 Comunicación por oficina a los funcionarios que deben realizar el curso de MIPG</t>
  </si>
  <si>
    <t>Comunicación a los funcionarios (Correo electrónico, WhatsApp, etc.)</t>
  </si>
  <si>
    <t>(Comunicaciones enviadas/ Comunicaciones programadas) *100</t>
  </si>
  <si>
    <t>Desde cada una de las oficinas de la Secretarìa General del Distrito, se les comunicò a los funcionarios de carrera administrativa con la necesidad del curso de MIPG ofertado por el DAFP.</t>
  </si>
  <si>
    <t xml:space="preserve">Conclusión: Se constató  comunicación enviada por las Oficinas adscritas al despecho de l Secretaria, informando a los funcionarios de carrera administrativa con la necesidad del curso de MIPG ofertado por el DAFP
Evidencias: correos enviados 
</t>
  </si>
  <si>
    <t xml:space="preserve">Falta de seguimiento en las competencias concertadas de los funcionarios sobre MIPG
</t>
  </si>
  <si>
    <t>Realizar un monitoreo semestral del nivel de participación de los funcionarios en el curso ofrecido por el DAFP.</t>
  </si>
  <si>
    <t>80% de los funcionarios de carrera capacitados</t>
  </si>
  <si>
    <t>Certificados de capacitación</t>
  </si>
  <si>
    <t>Funcionarios capacitados/ Total de funcionarios identificados de la dependencia</t>
  </si>
  <si>
    <t>Se realizó monitoreo y seguimiento a la participación de los funcionarios en el curso ofrecido por el DAFP.</t>
  </si>
  <si>
    <t xml:space="preserve">Conclusión:Se constató monitoreo y seguimiento a la participación de los funcionarios en el curso ofrecido por el DAFP
Evidencias: correos enviados </t>
  </si>
  <si>
    <t>Para la Formulación del plan de acción de la vigencia 2024, tener encuentra la estructura del MIPG, colocando las metas y actividades en las dimensiones y políticas, que le aplica</t>
  </si>
  <si>
    <t>Falta de aplicación de la estructura de MIPG en la formulación del Plan de Acción</t>
  </si>
  <si>
    <t>Formulación del Plan de Acción con base en la estructura de MIPG colocando las metas y actividades en las dimensiones y políticas, que le aplica</t>
  </si>
  <si>
    <t>1 Plan de acción formulado</t>
  </si>
  <si>
    <t>Plan de acción</t>
  </si>
  <si>
    <t>N° de planes</t>
  </si>
  <si>
    <t>Se formuló plan de acción para la vigencia 2024 de acuerdo a las directrices de la Secretaría de Planeación.</t>
  </si>
  <si>
    <t xml:space="preserve">Conclusión: Se constató formulación del plan de acción para 2024 de acuerdo a las directrices de la Secretaría Distrital de Planeación 
Evidencias: Plan de acción formulado  </t>
  </si>
  <si>
    <t>Para la Oficina de servicios administrativos y logísticos realizar informe de la ejecución de los cronogramas de mantenimientos preventivos y correctivos de la infraestructura y de los equipos (aires, instalaciones de la alcaldía, ascensores, plantas, motobombas, igualmente de los inventarios de bienes inmuebles y de las actividades de vigilancia y que sean acumulativos, con sus respectivas evidencias y formular las acciones de mejora cuando no se cumpla con el indicador</t>
  </si>
  <si>
    <t>Los responsables del seguimiento a cronogramas de mantenimientos preventivos y correctivos de infraestructura y equipos desconocen la estructura del informe.</t>
  </si>
  <si>
    <t>Realizar reunión con los responsables del seguimiento a cronogramas de mantenimientos preventivos y correctivos de infraestructura y equipos, para socializar la estructura del informe de evidencias.</t>
  </si>
  <si>
    <t xml:space="preserve">2 reuniones de socialización </t>
  </si>
  <si>
    <t>Registro de asistencia a la reunión</t>
  </si>
  <si>
    <t>Reunión realizada</t>
  </si>
  <si>
    <t xml:space="preserve">En la vigencia se 2024 se realizaron 2 reuniones con peridocidad semestral para dar instrucciones para la entrega de informes de segumiento trimestral para el plan de acción de la oficina. </t>
  </si>
  <si>
    <t xml:space="preserve">Conclusión: Se constató reunión de socilaización para dar a conocer la estructura acumulativa de los informes con sus evidencias
Evidencias: Registro de asistencia </t>
  </si>
  <si>
    <t>No se considera el criterio de informes acumulativos presentados como soportes de las acciones adelantadas en los servicios administrativos y logísticos reportados</t>
  </si>
  <si>
    <t>Solicitar trimestralmente la información bajo la estructura socializada.</t>
  </si>
  <si>
    <t>4 solicitudes de informe</t>
  </si>
  <si>
    <t>N° de correos</t>
  </si>
  <si>
    <t xml:space="preserve">Se solicitaron cuatro (4) informes correspondientes a los cuatro trimestre de la vigencia 2024. </t>
  </si>
  <si>
    <t xml:space="preserve">Conclusión: Se constató solicitud de cuatro (4) informes correspondientes a los dos primeros trimestre de 2024
Evidencias: Correos electrónicos enviados  </t>
  </si>
  <si>
    <t>Reporte del seguimiento a cronogramas de mantenimientos preventivos y correctivos de infraestructura y equipos en el plan de acción de la dependencia.</t>
  </si>
  <si>
    <t>4 informes de seguimiento</t>
  </si>
  <si>
    <t>Informes de seguimiento</t>
  </si>
  <si>
    <t>N° de informes</t>
  </si>
  <si>
    <t xml:space="preserve">Se realizaron cuatro  (4) informes correspondientes a los cuatro trimestre de la vigencia 2024. </t>
  </si>
  <si>
    <t xml:space="preserve">Conclusión: Se constató elaboración de cuatro (4) informes correspondientes a los dos primeros trimestre de 2024
Evidencias: Informes de seguimiento </t>
  </si>
  <si>
    <t>Para la Oficina de servicios administrativos y logísticos realizar mesas de trabajo con la Secretaria de Talento Humano para la señalización en las distintas dependencias y sedes de la Alcaldía Distrital de Barranquilla</t>
  </si>
  <si>
    <t>No se ha realizado mesa de trabajo con la Secretaría de Gestión Humana para la señalización en las distintas dependencias y sedes de la Alcaldía Distrital de Barranquilla</t>
  </si>
  <si>
    <t>Proponer y participar de reunión con la Secretaría de Gestión Humana para definir las competencias y alcance en cuanto a la señalización de las sedes.</t>
  </si>
  <si>
    <t xml:space="preserve">Líder del proceso - Agente de Cambio </t>
  </si>
  <si>
    <t xml:space="preserve">Mesas de trabajo realizadas </t>
  </si>
  <si>
    <t>Actas de reunión</t>
  </si>
  <si>
    <t>Reuniones realizadas</t>
  </si>
  <si>
    <t xml:space="preserve">Se realizó mesa de trabajo con agentes de cambio de Secretaria de Gestión Humana y la oficina de Servicios Administrativos y logisticos definiendo que la competencia y/o alcance de la oficina de servicios Administrativos y Logisticos es el recibir requerimiento de la Secretaría de comunicaciones y de Gestión humana, para la instalación de señalización en el edificio central, la información de ubicacion y señalización a instalar sera proporcionada por la  Secretaria de comunicaciones. </t>
  </si>
  <si>
    <t xml:space="preserve">Conclusión: Se constató realización de mesa de trabajo con agentes de cambio de Secretaria de Gestión Humana y la oficina de Servicios Administrativos y logisticos
Evidencias: Actas de reunión realizadas </t>
  </si>
  <si>
    <t>Para la Oficina de Gestión documental realizar informe de avance del cronograma de actividades formuladas para el Plan de Mejoramiento Archivístico y Plan de Conservación Documental con sus respectivos indicadores de cumplimiento y evidencias, llevar estadísticas</t>
  </si>
  <si>
    <t xml:space="preserve"> Falta de seguimiento y acompañamiento regular a los Planes de Mejoramientos Archivísticos (PMA) formulados por las dependencias.</t>
  </si>
  <si>
    <t>Establecer un cronograma de visitas con responsables, para realizar seguimiento y acompañamiento trimestral a los Planes de Mejoramientos Archivísticos ( PMA) formulados por las dependencias.</t>
  </si>
  <si>
    <t>Líder de proceso</t>
  </si>
  <si>
    <t>100% de cumplimiento del cronograma de visitas</t>
  </si>
  <si>
    <t>Cronograma de visitas
Acta de Visita</t>
  </si>
  <si>
    <t>No. De visitas realizadas realizadas / No. De visitas programadas</t>
  </si>
  <si>
    <t>Se estableció cronograma de visitas con responsables, para realizar seguimiento y acompañamiento trimestral a los Planes de Mejoramientos Archivísticos ( PMA) formulados por las dependencias.</t>
  </si>
  <si>
    <t xml:space="preserve">Conclusión: Se constató cronograma de visitas con responsables, para realizar seguimiento y acompañamiento trimestral a los Planes de Mejoramientos Archivísticos (PMA) formulados por las dependencias.
Evidencias: Cronograma de visistas </t>
  </si>
  <si>
    <t>No se realiza análisis documentado en el seguimiento y acompañamiento a las dependencias sobre los Planes de Mejoramientos Archivísticos ( PMA) y Planes de Conservación Documental formulados</t>
  </si>
  <si>
    <t>Documentar trimestralmente a través de un informe con sus evidencias, el estado de avance de los Planes de Mejoramientos Archivísticos ( PMA) formulados por las dependencias.</t>
  </si>
  <si>
    <t>Cuatro (4) informes del estado de avance de los Planes de Mejoramientos Archivísticos (PMA)</t>
  </si>
  <si>
    <t>Informe del estado de avance de los (PMA)</t>
  </si>
  <si>
    <t>No. De informes elaborados / No. De informes programados</t>
  </si>
  <si>
    <t>Se realizó informe con sus evidencias, sobre el estado de avance de los Planes de Mejoramientos Archivísticos ( PMA) formulados por las dependencias.</t>
  </si>
  <si>
    <t xml:space="preserve">Conclusión: Se constató cuatro (4) informes con sus evidencias, sobre el estado de avance de los Planes de Mejoramientos Archivísticos (PMA) formulados por las dependencias.
Evidencias: Informe de avance </t>
  </si>
  <si>
    <t>Documentar trimestralmente a través de un informe con sus evidencias, el estado de avance del Plan de Conservación Documental</t>
  </si>
  <si>
    <t xml:space="preserve">Cuatro (4) informes del estado de avance del Plan de Conservación Documental </t>
  </si>
  <si>
    <t>Informe del estado de avance del  Plan de Conservación Documental</t>
  </si>
  <si>
    <t>Se realizó informe con sus evidencias, sobre  el estado de avance del Plan de Consevación Documental</t>
  </si>
  <si>
    <t xml:space="preserve">Conclusión: Se constató  informe con sus evidencias, sobre  el estado de avance del Plan de Consevación Documental
Evidencias: Informe de avance </t>
  </si>
  <si>
    <t>Formular acciones para atender resultados Furag relacionados con el área de su competencia, de acuerdo con de la medición del índice desempeño institucional .</t>
  </si>
  <si>
    <t>Se evidencia baja calificación sobre los resultados de la medición del índice de desempeño institucional</t>
  </si>
  <si>
    <t>Formular acciones de mejora en los procesos de la dependencia que tengan una calificación por debajo del promedio en las políticas de MIPG, según la ultima evaluación del Furag.</t>
  </si>
  <si>
    <t>Líder de proceso - Agentes de Cambio</t>
  </si>
  <si>
    <t>Acciones de mejoramiento formuladas en Isolución</t>
  </si>
  <si>
    <t>Acciones de mejoramiento formuladas</t>
  </si>
  <si>
    <t>N° de acciones de mejora</t>
  </si>
  <si>
    <t>Se formularon acciones de mejora de acuerdo a los resultados del Furag, teniendo en cuenta la compentencia de cada oficina con respecto las politicas de MIPG.</t>
  </si>
  <si>
    <t>Conclusión: No se constató  acciones de mejora para la política de compras y contratación pública, y de gestión documental, de acuerdo a los resultados del Furag
Evidencias: ISOLUCION</t>
  </si>
  <si>
    <t>No se realiza seguimiento a las acciones correctivas para la mejora de los resultados del índice de desempeño institucional.</t>
  </si>
  <si>
    <t>Hacer seguimiento a las acciones y planes de mejora formulados</t>
  </si>
  <si>
    <t xml:space="preserve"> Agentes de Cambio</t>
  </si>
  <si>
    <t>Seguimiento realizado en isolución</t>
  </si>
  <si>
    <t>Acciones con seguimiento realizado/ Acciones formuladas *100</t>
  </si>
  <si>
    <t>Se realizó seguimiento en la plataforma ISOLUCION a las acciones y planes de mejora formulados</t>
  </si>
  <si>
    <t xml:space="preserve">Conclusión: Se constató  seguimiento en la plataforma ISOLUCION a las acciones y planes de mejora formulados para la política de servicio al ciudadano  
Evidencias: Seguimiento plan de mejora </t>
  </si>
  <si>
    <t>Implementar acciones que permitan atender los lineamientos del manual de contratación frente a la supervisión de los contratos de tal manera que se eviten los hallazgos reiterativos los entes de control sobre el tema. Es necesario fortalecer el seguimiento y control de la supervisión de los contratos a cargo de su dependencia</t>
  </si>
  <si>
    <t>Desconocimiento de los lineamientos establecidos en el manual de contratación e interventoría del DEIP de Barranquilla por parte de los supervisores designados en la entidad.</t>
  </si>
  <si>
    <t xml:space="preserve">Emitir actos administrativos y/o circulares donde se reitere los lineamientos establecidos en la normatividad vigente aplicada al Distrito para la supervisión de contratos  </t>
  </si>
  <si>
    <t>2 Actos administrativos y/o resoluciones</t>
  </si>
  <si>
    <t>Actos administrativos y/o resoluciones</t>
  </si>
  <si>
    <t>No. De Actos Administrativos expedidos / No. De  Actos Administrativos programados</t>
  </si>
  <si>
    <t>En el año 2024 se expidieron 3 circulares de la Secretaría General, dirigidas a los supervisores de la entidad. 
*Circular 004 con asunto: Reevluación de proveedores. 
*Cicrular 005, con asunto: Aspectos importantes para tener en cuenta por parte de los supervisores al recibir a satisfacción la última cuenta correspondiente al pago final de los contratos sobre los cuales ejerce vigilancia y control. 
*Circular 006, con asunto: Procesos de contratación , suscriçión de contratos y convenios, liquidaciones de contratos - cierre vigencia fiscal 2024.</t>
  </si>
  <si>
    <t xml:space="preserve">Conclusión: Se constató la expidición de tres (3) circulares de la Secretaría General, dirigidas a los supervisores de la entidad. 
Evidencias:Circuales 004,005 y 006 de la Secretaria General </t>
  </si>
  <si>
    <t>Capacitar el 90% de los supervisores designados a la fecha sobre el Manual de Contratación e Interventoría del DEIP de Barranquilla para el fortalecimiento de la gestión del supervisor y evaluar dichas capacitaciones.</t>
  </si>
  <si>
    <t xml:space="preserve">90% de los supervisores capacitados </t>
  </si>
  <si>
    <t>Registro de asistencia a las capacitaciones</t>
  </si>
  <si>
    <t>No. de supervisores capacitados / No. de supervisores a la fecha</t>
  </si>
  <si>
    <t>La Secretaría General por intermedio de su Oficina de Contratación desarrolló 8 sesiones de capacitaciones enfocadas a fortalecer diferentes aspectos del ejercicio de supervisión, en ella se evidenció la asistencia de 190 participantes de todas las dependencias del Distrito, entre los cuales asistieron un total de 148 supervisores convocados.</t>
  </si>
  <si>
    <t xml:space="preserve">Conclusión: Se constató  la realización de ocho (8) sesiones de capacitaciones enfocadas a fortalecer diferentes aspectos del ejercicio de supervisión
Evidencias: Registro de asistencia </t>
  </si>
  <si>
    <t>No se tienen relacionados los procedimientos de la dependencia que no incluyen puntos de control acorde con la metodología de la guía de riesgos.</t>
  </si>
  <si>
    <t>Identificar los procedimientos que no cumplen con los criterios establecidos en la metodología de riesgos para los puntos de control</t>
  </si>
  <si>
    <t>Procedimientos identificados que no cumplen los criterios</t>
  </si>
  <si>
    <t>Procedimientos identificados</t>
  </si>
  <si>
    <t>N° de Procedimientos</t>
  </si>
  <si>
    <t>En los diferentes procesos de la Secretaría General, se Identificaron los procedimientos que no cumplen con los criterios establecidos en la metodología de riesgos para los puntos de control, a partir de ahí, se incorporaron los puntos de control acorde con la metodología establecida en la guía de riesgos de la entidad para el diseño de controles, en relación a la metodología socializada el día jueves 16 de mayo de 2024.</t>
  </si>
  <si>
    <t xml:space="preserve">Conclusión: Se constató debilidades en la documentación de los procedimientos definidos  
Evidencia: ISOLUCION </t>
  </si>
  <si>
    <t>No se actualiza la documentación de los procesos en Isolución conforme la metodología establecida</t>
  </si>
  <si>
    <t>Documentar los puntos de control en los procedimientos para su revisión y aprobación en el aplicativo Isolución según la metodología actual en los casos que aplique</t>
  </si>
  <si>
    <t>100% de los procedimientos actualizados</t>
  </si>
  <si>
    <t>Procedimientos actualizados en Isolución según aplique</t>
  </si>
  <si>
    <t>Procedimientos actualizados/ Total de procedimientos identificados *100</t>
  </si>
  <si>
    <t xml:space="preserve">
Se actualizaron y documentaron los puntos de control en los procedimientos en el aplicativo Isolución, según la metodología actual en los casos que fue necesario.
</t>
  </si>
  <si>
    <t>Socializar los procedimientos que se actualicen.</t>
  </si>
  <si>
    <t>100% de los procedimientos actualizados socializados</t>
  </si>
  <si>
    <t>Socialización de los procedimientos</t>
  </si>
  <si>
    <t>Procedimientos socializados/ Total de procedimientos actualizados *100</t>
  </si>
  <si>
    <t>Se socializaron los procedimientos que se actualizaron</t>
  </si>
  <si>
    <t>Debilidad en la formulación de las acciones de mejora en el plan de mejoramiento archivístico</t>
  </si>
  <si>
    <t>Verificar que las acciones de mejora estipuladas en isolución estén acordes a lo requerido por la Oficina de Gestión Documental.</t>
  </si>
  <si>
    <t>Realizar 1 reunión con la Oficina de Gestión Documental para la verificación de las acciones</t>
  </si>
  <si>
    <t>N° de registros de asistencia</t>
  </si>
  <si>
    <t>Se asistió a la socialización del acuerdo 001 del 2024 del Archivo General de la Nación el 14 de junio del 2024 y a la reunión convocada por la Oficina de Gestión Documental el día 29 de julio del 2024 de Normas Archivisticas.</t>
  </si>
  <si>
    <t xml:space="preserve">Conclusión: Se constató  la asistencia a la socialización del acuerdo 001 del 2024 del Archivo General de la Nación el 14 de junio del 2024 y a la reunión convocada por la Oficina de Gestión Documental el día 29 de julio del 2024 de Normas Archivisticas.
Evidencias: Registro de asistencia </t>
  </si>
  <si>
    <t>Falta de seguimiento y cargue de evidencias oportuno del plan de mejoramiento archivístico en el aplicativo Isolución.</t>
  </si>
  <si>
    <t xml:space="preserve">Registrar el seguimiento y las respectivas evidencias de manera oportuna al plan de mejoramiento archivístico en la plataforma Isolución </t>
  </si>
  <si>
    <t>100% de los planes de mejoramiento archivísticos con seguimiento</t>
  </si>
  <si>
    <t>Seguimiento de los planes en Isolución</t>
  </si>
  <si>
    <t>Planes archivísticos con seguimiento en isolución/total de planes archivísticos de la dependencia</t>
  </si>
  <si>
    <t>Se registraron las evidencias en Isolución de las acciones de mejora del plan archivistico</t>
  </si>
  <si>
    <t>Conclusión: Se Se requiere destinar los esfuerzos requeridos para lograr la aplicación de los lineamientos archivísticos impartidos, de tal manera que se garantice la correcta conservación y preservación de la información, así como el cumplimiento de los compromisos registrados en el PMA por pate de la Oficina de Contratación 
Evidencias: Cuarto Informe de seguimiento PMA</t>
  </si>
  <si>
    <t>Impulsar el cargue de la documentación contractual en la plataforma SIA observa, atendiendo las directrices de la Contraloría Distrital en la Circular 321 de diciembre de 2023</t>
  </si>
  <si>
    <t>Desconocimiento del cargue de la documentación en la plataforma SIA Observa atendiendo las directrices de la Contraloría Distrital en la Circular 321 de diciembre de 2023</t>
  </si>
  <si>
    <t>Participar en las capacitaciones realizadas por la Gerencia de Control Interno sobre la plataforma de SIA observa dirigida a los supervisores</t>
  </si>
  <si>
    <t xml:space="preserve">Lideres del proceso - Agentes de Cambio </t>
  </si>
  <si>
    <t>Capacitaciones recibidas</t>
  </si>
  <si>
    <t>Registro de asistencia a la capacitación</t>
  </si>
  <si>
    <t>N° de capacitaciones</t>
  </si>
  <si>
    <t>Se recibió capacitación en la plataforma SIA por parte de la Gerencia de Control Interno de Gestión para el cargue de la información pertinente.</t>
  </si>
  <si>
    <t>Conclusión: Se constató capacitación en la plataforma SIA por parte de la Gerencia de Control Interno de Gestión para el cargue de la información pertinente.
Evidencias: Registro de asistencia</t>
  </si>
  <si>
    <t>Realizar el cargue de la información contractual  en la plataforma SIA observa por parte de los supervisores asignados en la dependencia.</t>
  </si>
  <si>
    <t>100% de la información reportada en SIA observa</t>
  </si>
  <si>
    <t>Información reporta en SIA observa</t>
  </si>
  <si>
    <t>Porcentaje de información reportada</t>
  </si>
  <si>
    <t>Se realizó el cargue de la información contractual  en la plataforma SIA observa por parte del  supervisor asignado en la dependencia.</t>
  </si>
  <si>
    <t xml:space="preserve">Conclusión: Se constató cargue de la información contractual  en la plataforma SIA observa por parte del  supervisor asignado en la dependencia.
Evidencias: Plataforma SIA OBSERVA </t>
  </si>
  <si>
    <t>Verificar el cargue de la información en la plataforma SIA observa</t>
  </si>
  <si>
    <t>Reporte SIA observa</t>
  </si>
  <si>
    <t>N° de documentos reportados/Total de documentos requeridos *100</t>
  </si>
  <si>
    <t>Con corte al 31 de diciembre de 2024 se contó con un cumplimiento del 83% en el cargue de la información de los contratos asignados a la Secretaría General para supervisión, de acuerdo al reporte generado en SIA observa.</t>
  </si>
  <si>
    <t xml:space="preserve">Conclusión: Se constató cumplimiento del 84% en el cargue de la información de los contratos asignados a la Secretaría General para supervisión, de acuerdo al reporte generado en SIA observa.
Evidencias: Plataforma SIA OBSERVA </t>
  </si>
  <si>
    <t>No se conoce con exactitud la política de riesgos de la entidad.</t>
  </si>
  <si>
    <t xml:space="preserve">Identificar los riesgos y sus respectivos controles aplicables a cada proceso de dependencia </t>
  </si>
  <si>
    <t>Riesgos formulados en Isolución</t>
  </si>
  <si>
    <t>Riesgos formulados</t>
  </si>
  <si>
    <t>Se realizó la identificación de los riesgos y sus respectivos controles en Isolución</t>
  </si>
  <si>
    <t>Conclusión: No se constató la identificación de riesgo de corrupción por la Oficina de Contratación 
Evidencias: Mapa de riesgos en plataforma Isolucion</t>
  </si>
  <si>
    <t>No se formulan acciones para abordar riesgos según la metodología establecida.</t>
  </si>
  <si>
    <t>Realizar la formulación de las acciones para abordar riesgos cuando la calificación de los mismos lo amerite.</t>
  </si>
  <si>
    <t>Acciones para abordar riesgos formuladas en Isolución</t>
  </si>
  <si>
    <t>Acciones para abordar riesgos formuladas</t>
  </si>
  <si>
    <t>Se realizó la identificación de las acciones para abordar riesgos y se formularon en Isolución</t>
  </si>
  <si>
    <t>Conclusión: Se evidenció la identificación de las acciones para abordar riesgos y se formularon en Isolución 
Evidencias: Mapa de riesgos en plataforma Isolucion</t>
  </si>
  <si>
    <t>No se realiza socialización con los funcionarios responsables para la mejora de los controles.</t>
  </si>
  <si>
    <t>Realizar los seguimientos en el aplicativo Isolución de acuerdo con la frecuencia definida en la metodología actual.</t>
  </si>
  <si>
    <t xml:space="preserve">4 seguimientos a los controles </t>
  </si>
  <si>
    <t>Seguimiento a los controles en Isolución</t>
  </si>
  <si>
    <t>N° seguimientos realizados</t>
  </si>
  <si>
    <t>Se realizó 4to seguimiento correspondiente al  4to trimestre de 2024 en el aplicativo Isolución, de acuerdo con la frecuencia definida en la metodología actual.</t>
  </si>
  <si>
    <t>Conclusión: Se constató 4to seguimiento correspondiente al  4to trimestre de 2024 en el aplicativo Isolución, de acuerdo con la frecuencia definida en la guia de riesgos de la entidad
Evidencias: Mapa de riesgos en plataforma Isolucion</t>
  </si>
  <si>
    <t>SECRETARÍA GENERAL DISTRITAL</t>
  </si>
  <si>
    <t>MARÍA TERESA FERNANDEZ IGLESIAS</t>
  </si>
  <si>
    <t>DEPENDENCIA Y PROCESO: Secretaría Distrital de Gestión Humana</t>
  </si>
  <si>
    <t>Impulsar el fortalecimiento de las competencias en MIPG de los funcionarios de la Entidad.</t>
  </si>
  <si>
    <t>Falta de capacitación
Falta de compromiso
Sobrecarga laboral
Falta de competencias
Personal no asiste a charlas
Condiciones climáticas
Calidad de la capacitación
Demoras en la asignación de recursos
Retrasos en la contratación
Metodología empleada en la capacitación
Aplicativos complejos de usar
Falta de seguimiento</t>
  </si>
  <si>
    <t>1. Capacitar a los funcionarios en MIPG.
2. Evaluar a los funcionarios para conocer la eficacia de la capacitación.</t>
  </si>
  <si>
    <t>Secretaría de Gestión Humana</t>
  </si>
  <si>
    <t>3 capacitaciones realizadas y evaluadas</t>
  </si>
  <si>
    <t>Pantallazo de la plataforma</t>
  </si>
  <si>
    <t>(# personas capacitadas / # personas convocadas) *100
(# evaluaciones aprobadas / # de evaluaciones realizadas) *100</t>
  </si>
  <si>
    <t>Se actualizo la versión de la plataforma AVAB para la elaboración y  cargue del curso de MIPG con el propósito de convocar a los funcionarios para su desarrollo. 
Se solicita material de capacitación a la función pública y se solicita capacitación a la ESAP sin encontrar una respuesta por parte de ellos.
Se invita a los funcionarios a través del INFO a participar en una charla organizada por la Función Pública.</t>
  </si>
  <si>
    <t xml:space="preserve">Conclusión:No se evidenció actividades de capcitación sobre el Modelo Integrado de Planeación y Gestión. 
Recomendación: Programar y ejecutar actividades de capcitación a todos los funcionarios de la entidad sobre el Modelo Integrado de Planeación y Gestión, atendiendo los lineamientos establecidos en el manual operativo, versión 6, de Diciembre de 2024 </t>
  </si>
  <si>
    <t>Fortalecer las estrategias y acciones al interior de su dependencia para lograr el cumplimiento en oportunidad y calidad de respuesta del 100% de los PQRSD a cargo.</t>
  </si>
  <si>
    <t>Sobrecarga laboral
Desconocimiento del SGC
Falta de compromiso
Falta de responsabilidad
Calidad de la respuesta
No se cuenta con los insumos (información)
Pérdida de tiempo
Requisitos legales exigentes
Equipos obsoletos
Falta de herramientas / equipos
Falta de seguimiento
Frecuencia de las mediciones
Falta de supervisión</t>
  </si>
  <si>
    <t>1. Recategorizar las PQRSD.
2. Implementar un mecanismo de seguimiento y alerta de no cumplimiento.</t>
  </si>
  <si>
    <t>100% de las PQRSD respondidas oportunamente</t>
  </si>
  <si>
    <t>Base de datos del SIGOB
Informe de PQRSD</t>
  </si>
  <si>
    <t>(# PQRSD recategorizadas / # PQRSD recibidas) * 100
(# PQRSD respondidas oportunamente / # PQRSD recibidas) * 100</t>
  </si>
  <si>
    <t>2. El mecanismo de seguimiento se diseño y desarrolló, se está a la espera de los permisos para su operación por parte de la Gerencia de las TICs. Con base en este sistema de seguimiento se validará la recategorización de las PQRS y el indicador de oportunidad de la dependencia para poder tener un dato más actualizado a la realidad teniendo en cuenta las restriciones del SIGOB</t>
  </si>
  <si>
    <t xml:space="preserve">Conclusión: Se evidenció un complimiento anual de 68,78%, de acuerdo con reporte consolidado de la Oficina de Atención al Ciudadano   
Evidencia: Reporte consolidado de PQRSD de 2024 </t>
  </si>
  <si>
    <t>Promover e incorporar ejercicios de capacitación en procesos de organización de archivos, teniendo en cuenta que la vigencia 2023, no se logró ejecutar todas las capacitaciones planeadas.</t>
  </si>
  <si>
    <t>Rotación de personal
Falta de capacitación
Falta de compromiso
Calidad del producto
Falta de proveedores
Metodología empleada
Falta de herramientas
Requisitos legales exigentes
Falta de supervisión
Seguimiento inadecuado</t>
  </si>
  <si>
    <t>1. Realizar capacitación para enlaces de archivo.
2. Evaluar a los funcionarios para conocer la eficacia de la capacitación.</t>
  </si>
  <si>
    <t>5 capacitaciones realizadas y evaluadas</t>
  </si>
  <si>
    <t xml:space="preserve">Registros de capacitación (formatos, fotos)
Pantallazo de la plataforma.
</t>
  </si>
  <si>
    <t>(# capacitaciones ejecutadas / # capacitaciones programadas) *100
(# evaluaciones aprobadas / # de evaluaciones realizadas) *100</t>
  </si>
  <si>
    <t>Se actualizó la versión de la plataforma AVAB para la elaboración y  cargue del curso del tema de archivo con el área de gestión documental con el propósito de convocar a los funcionarios para su desarrollo.
Se realiza apoyo a la Oficina de Gestión Documental para la transición en el sistema de gestión de PQRSD.</t>
  </si>
  <si>
    <t xml:space="preserve">Conclusión: No se evidenció actividades de capacitación para enlaces de archivo.
Recomendación: Programar y ejecutar actividades de capcitación a enlaces de archivo </t>
  </si>
  <si>
    <t>Impulsar el cumplimiento del Plan de Mejoramiento archivístico y la incorporación de avances en el aplicativo Isolución.</t>
  </si>
  <si>
    <t>Sobrecarga laboral
Rotación de personal
Falta de supervisión
Formatos complejos
Calidad de la respuesta
Equipos obsoletos
Falta de compromiso
Seguimiento inadecuado
Falta de evidencias</t>
  </si>
  <si>
    <t>Cargar evidencias de seguimiento de aucerdo a la periodicidad definida en la suscripción del plan de mejromaiento.</t>
  </si>
  <si>
    <t>3 seguimientos cargados</t>
  </si>
  <si>
    <t>Pantallazo de cargue de informacion en isolucion</t>
  </si>
  <si>
    <t>3 seguimientos</t>
  </si>
  <si>
    <t>Se hizo el registro del seguimiento del primer trimestre, en proceso el registro del segundo trimestre</t>
  </si>
  <si>
    <t xml:space="preserve">Conslusión: En 4 informe de seguimiento del PMA, se señaló lo siguiente: "Secretaría Distrital de Gestión Humana (Historias Laborales): Se requiere reunión con los directivos, para validar su Plan de Acción con sus respectivos responsables, fechas, actividades y entregables, con el fin de abordar las Historias Laborales de Inactivos y Pensionados, las cuales son las que mayor riesgo representan en este momento en dicha área. Durante la visita realizada, se evidenció un avance en la organización de 1955 historias laborales de personal activo y 198 historias laborales de personal inactivo según reporte de la Secretaría de Gestión Humana, lo que representa el 39%".
Evidencia: Cuarto informe de seguimiento del PMA, elaborado por la Oficina de Gestión Documental </t>
  </si>
  <si>
    <t>Falta de conocimiento
Falta de capacitación
Falta de inducción / socialización
Falta de supervisión
Sobrecarga laboral
Seguimiento inadecuado
Requisitos legales exigentes</t>
  </si>
  <si>
    <t>1. Capacitar a los funcionarios en encargados de los contratos para que cumplan con los lineamientos.
2. Fortalecer el seguimiento y control de de la supervisión de los contratos a cargo.</t>
  </si>
  <si>
    <t>1 capacitación recibida
100% de los informes de supervisión revisados</t>
  </si>
  <si>
    <t>Registros de capacitación (formatos, fotos, evaluaciones)
Anexos de informes</t>
  </si>
  <si>
    <t>(# capacitaciones ejecutadas / # capacitaciones programadas) *100
(# informes revisados / # de informes recibidos)*100</t>
  </si>
  <si>
    <t>1. Se realizó una capacitación por parte de Secretaría General a los supervisores de los contratos, en donde asistio la Secretaria de Gestión Humana el 28 de mayo de 2024, de otra parte se asistió a la armonización del plan de desarrollo y la responsabilidad de los supervisores y de los enlaces de contratación el 21 de junio de 2024, dictada por la Secretaría de Planeación, Oficina de Presupuesto y Secretaría General. 
2. Se hace revisión al 100% de los informes</t>
  </si>
  <si>
    <t xml:space="preserve">Conclusión: Se evidenció capacitaciones recibidas por los funcionarios asigandos como supervisores de los contratos, con el objetivo de interiorizar los lineamientos del Manual de Contratación de la entidad.
Evidencia: Listas de asistencia </t>
  </si>
  <si>
    <t>Implementar las estrategias para asegurar el cumplimiento de la meta de realización de los cursos de integridad, lenguaje claro y conflicto de intereses por parte de los funcionarios de las áreas.</t>
  </si>
  <si>
    <t>Falta de capacitación
Falta de compromiso
Sobrecarga laboral
Falta de competencias
Personal no asiste a charlas
Calidad de la capacitación
Demoras en la asignación de recursos
Metodología empleada en la capacitación
Falta de seguimiento</t>
  </si>
  <si>
    <t>Impulsar la realización de cursos de integridad, lenguaje claro y conflicto de intereses por parte de los funcionarios de las áreas, apoyados por los gestores éticos.</t>
  </si>
  <si>
    <t xml:space="preserve">Capacitaciones de cursos de integridad, lenguaje claro y conflicto de intereses </t>
  </si>
  <si>
    <t>Certificaciones de los cursos</t>
  </si>
  <si>
    <t xml:space="preserve">
(# funcionarios certificados aprobadas / # de funcionarios de la entidad) *100</t>
  </si>
  <si>
    <t>Con los promotores éticos se ha estado gestionando el desarrollo del curso de Integridad, Transparencia y Lucha contra la Corrupción con la Función Pública en las dependencias. Se encuentra en consolidación el reporte del indicador. 
No se logró cumplir con la meta debido a la rotación de personal por el concurso de méritos.</t>
  </si>
  <si>
    <t xml:space="preserve">Conclusión: Se evidenció actividades para impulsar la realización de cursos de integridad, lenguaje claro y conflicto de intereses por parte de los funcionarios de las áreas
Evidencia: Correo electrónico  </t>
  </si>
  <si>
    <t>Formular acciones para atender resultados FURAG relacionados con las Política de Talento Humano y de Integridad, de acuerdo con los resultados de la medición del índice desempeño institucional.</t>
  </si>
  <si>
    <t>Falta de conocimiento
Falta de capacitación
Falta de supervisión
Sobrecarga laboral
Seguimiento inadecuado</t>
  </si>
  <si>
    <t>1. Hacer el análisis de la matriz de GH de MIPG.
2. Elaborar un plan de acción para las acciones a mejorar.</t>
  </si>
  <si>
    <t>1 plan de trabajo elaborado con base en los resultados del FURAG</t>
  </si>
  <si>
    <t>Matriz de Autodiagnóstico GH - MIPG
Análisis de resultados FURAG</t>
  </si>
  <si>
    <t>1 Análisis de matriz de GH realizado
1 plan de trabajo elaborado con base en los resultados del FURAG</t>
  </si>
  <si>
    <t>1. El analisis de la matriz GETH realizado 
2. El plan de trabajo se elaboró y se está trabajando acciones que estan programadas en su mayoría para el segundo semestre de 2024. Se anexa excel con matriz de análisis y plan de trabajo</t>
  </si>
  <si>
    <t xml:space="preserve">Conclusión: Se evidenció formualción de plan de mejora para atender recomendaciones de reporte FURAG 2023.
Evidencia: Plan de mejora formulado con acciones para esta vigencia </t>
  </si>
  <si>
    <t>SECRETARÍA DISTRITAL DE GESTIÓN HUMANA</t>
  </si>
  <si>
    <t xml:space="preserve">ELANIA REDONDO PEÑA </t>
  </si>
  <si>
    <t xml:space="preserve">DEPENDENCIA Y PROCESO:  SECRETARÍA DE GESTIÓN SOCIAL - PROCESO GESTIÓN Y DESARROLLO SOCIAL </t>
  </si>
  <si>
    <r>
      <rPr>
        <b/>
        <sz val="12"/>
        <rFont val="Arial"/>
        <family val="2"/>
      </rPr>
      <t xml:space="preserve">1. </t>
    </r>
    <r>
      <rPr>
        <sz val="12"/>
        <rFont val="Arial"/>
        <family val="2"/>
      </rPr>
      <t>Es necesario fortalecer y comprometer la identificación y documentación de lecciones aprendidas para su oportuno registro en el aplicativo dispuesto.</t>
    </r>
  </si>
  <si>
    <r>
      <rPr>
        <b/>
        <sz val="12"/>
        <rFont val="Arial"/>
        <family val="2"/>
      </rPr>
      <t xml:space="preserve">ME: </t>
    </r>
    <r>
      <rPr>
        <sz val="12"/>
        <rFont val="Arial"/>
        <family val="2"/>
      </rPr>
      <t>No se documentan las lecciones aprendidas de manera oportuna para su registro en el aplicativo dispuesto</t>
    </r>
  </si>
  <si>
    <t>Socializar concepto de lección aprendida</t>
  </si>
  <si>
    <t>Nombre Alexandra Galofre / Cargo: Profesional Universitario</t>
  </si>
  <si>
    <t>1 socialización  a los líderes de los programas de la dependencia</t>
  </si>
  <si>
    <t>Socialización por medio de correo electrónico</t>
  </si>
  <si>
    <t>Numero de socializaciones realizadas</t>
  </si>
  <si>
    <t>Se realizó una socialización con los enlaces de los programas sobre el concepto</t>
  </si>
  <si>
    <t>Se observa que no se alcanzó el objetivo de documentar la lección aprendida, hizo falta más impulso al interior del proceso</t>
  </si>
  <si>
    <t xml:space="preserve"> Identificar las posibles lecciones aprendidas al interior del proceso</t>
  </si>
  <si>
    <t>1 Espacio de Trabajo Para Promover la Identificación de Lecciones Aprendidas</t>
  </si>
  <si>
    <t>Acta de reunion y correos  electrónicos</t>
  </si>
  <si>
    <t>Numero de Espacios de Trabajo</t>
  </si>
  <si>
    <t>Se realizó un espacio virtual con los enlaces donde se despejaron dudas y  se promovió la identificación de lecciones aprendidas</t>
  </si>
  <si>
    <t>Documentar la leccion aprendrendida en el formato establecido por la entidad.</t>
  </si>
  <si>
    <t>Lección aprendida documentada en el aplicativo</t>
  </si>
  <si>
    <t>Número de lecciones aprendidas documentadas en aplicativo</t>
  </si>
  <si>
    <t>No se identificaron lecciones aprendidas en la  vigencia</t>
  </si>
  <si>
    <t>Socializar la lección aprendida</t>
  </si>
  <si>
    <t>1 socialización de la lección aprendida a enlaces de los programas de la dependencia</t>
  </si>
  <si>
    <t>Listados de asistencia, acta de reunión, correo electrónico</t>
  </si>
  <si>
    <t>Número de socializaiones a funcionarios ejecutadas</t>
  </si>
  <si>
    <r>
      <rPr>
        <b/>
        <sz val="12"/>
        <rFont val="Arial"/>
        <family val="2"/>
      </rPr>
      <t>2.</t>
    </r>
    <r>
      <rPr>
        <sz val="12"/>
        <rFont val="Arial"/>
        <family val="2"/>
      </rPr>
      <t xml:space="preserve"> Se recomienda revisar y verificar que los proyectos formulados en el plan de desarrollo para la vigencia 2024-2027 se encuentren alineados con el objeto misional del proceso y se evalúen los riesgos asociados a su incumplimiento.</t>
    </r>
  </si>
  <si>
    <r>
      <rPr>
        <b/>
        <sz val="12"/>
        <rFont val="Arial"/>
        <family val="2"/>
      </rPr>
      <t xml:space="preserve">ME: </t>
    </r>
    <r>
      <rPr>
        <sz val="12"/>
        <rFont val="Arial"/>
        <family val="2"/>
      </rPr>
      <t xml:space="preserve">Los proyectos formulados en el plan de desarrollo no se encuentran alineados con el objeto misional del proceso </t>
    </r>
  </si>
  <si>
    <t>Identificar que los proyectos a formular en el PDD 2024 - 2027 se encuentren alineados al objeto misional del proceso</t>
  </si>
  <si>
    <t>Lideres de Programa</t>
  </si>
  <si>
    <t xml:space="preserve">100% de los proyectos formulados, alineados al  objeto misional del proceso </t>
  </si>
  <si>
    <t>Proyectos  en plan de desarrollo alineados</t>
  </si>
  <si>
    <t>Numero de proyectos alineados / Numero de proyectos de la dependencias *100</t>
  </si>
  <si>
    <t>02/01/2024</t>
  </si>
  <si>
    <t xml:space="preserve">Los proyectos fueron formulados en el plan de desarrollo </t>
  </si>
  <si>
    <t>se evidencia formulación de proyectos al interior de la depedencia, con la correspondietne identificación de riesgos.</t>
  </si>
  <si>
    <r>
      <rPr>
        <b/>
        <sz val="12"/>
        <rFont val="Arial"/>
        <family val="2"/>
      </rPr>
      <t xml:space="preserve">ME: </t>
    </r>
    <r>
      <rPr>
        <sz val="12"/>
        <rFont val="Arial"/>
        <family val="2"/>
      </rPr>
      <t xml:space="preserve">No se evaluan efectivamente los riesgos asociados al inclumplimiento de los proyectos </t>
    </r>
  </si>
  <si>
    <t xml:space="preserve">Identificar los riesgos asociados al incumplimiento </t>
  </si>
  <si>
    <t>Joryana Martínez /  Contratista</t>
  </si>
  <si>
    <t>100% de los riesgos identificados</t>
  </si>
  <si>
    <t>Riesgos identificados</t>
  </si>
  <si>
    <t xml:space="preserve">Número riesgos identificados / Total Número de riesgos* 100 </t>
  </si>
  <si>
    <t>Se realizó identificación de riesgos</t>
  </si>
  <si>
    <r>
      <rPr>
        <b/>
        <sz val="12"/>
        <rFont val="Arial"/>
        <family val="2"/>
      </rPr>
      <t>3</t>
    </r>
    <r>
      <rPr>
        <sz val="12"/>
        <rFont val="Arial"/>
        <family val="2"/>
      </rPr>
      <t>. Es importante revisar la metodología para la oportuna gestión de las PQRSD que son recibidas en la dependencia con el fin de cumplir con los tiempos establecidos</t>
    </r>
  </si>
  <si>
    <r>
      <rPr>
        <b/>
        <sz val="12"/>
        <rFont val="Arial"/>
        <family val="2"/>
      </rPr>
      <t>ME:</t>
    </r>
    <r>
      <rPr>
        <sz val="12"/>
        <rFont val="Arial"/>
        <family val="2"/>
      </rPr>
      <t xml:space="preserve"> No se gestionan a tiempo las PQRSD recibidas en la dependencia según los tiempos establecidos de respuesta</t>
    </r>
  </si>
  <si>
    <t>Definir metodología de seguimiento a la gestión de PQRSD</t>
  </si>
  <si>
    <t>metodología de seguimiento definida</t>
  </si>
  <si>
    <t>1 metodología de seguimiento definida</t>
  </si>
  <si>
    <t>Número de metodologias de seguimiento definidas</t>
  </si>
  <si>
    <t>Se definió en conjunto con el designado del área jurídica para el seguimiento a la gestión de Pqrsd</t>
  </si>
  <si>
    <t>Se definió metodología para el seguimiento pqrsd, sin embargo no fue efectiva, no se lograron los resultados esperados.  Se recomienda Impulsar estrategias y controles al interior de la dependencia para lograr el cumplimiento del 100% de las pqrsd y validar la calidad de respuestas y que las mismas se efectúen en lenguaje claro</t>
  </si>
  <si>
    <t>Realizar seguimiento a la gestión de PQRSD asignadas</t>
  </si>
  <si>
    <t>Jorge Verbel / Contratista</t>
  </si>
  <si>
    <t xml:space="preserve">100% de PQRSD  son objeto de seguimiento de gestión </t>
  </si>
  <si>
    <t>Informes mensuales - Reporte periodico de PQRSD por correo electrónico.</t>
  </si>
  <si>
    <t>(No. de PQRSD respondidas en el tiempo / Total PQRSD Recibidas ) * 100</t>
  </si>
  <si>
    <t>El área presentó informes y realizó seguimiento a la gestión de PQRD</t>
  </si>
  <si>
    <r>
      <rPr>
        <b/>
        <sz val="12"/>
        <rFont val="Arial"/>
        <family val="2"/>
      </rPr>
      <t xml:space="preserve">4. </t>
    </r>
    <r>
      <rPr>
        <sz val="12"/>
        <rFont val="Arial"/>
        <family val="2"/>
      </rPr>
      <t>Revisar y ajustar las metas y análisis de los indicadores del proceso que se tienen cargados en el aplicativo ISOLUCION, especialmente aquellas metas que se encuentras definidas en función de la demanda lo cual pone en riesgo el cumplimiento de la meta.</t>
    </r>
  </si>
  <si>
    <r>
      <rPr>
        <b/>
        <sz val="12"/>
        <rFont val="Arial"/>
        <family val="2"/>
      </rPr>
      <t xml:space="preserve">ME : </t>
    </r>
    <r>
      <rPr>
        <sz val="12"/>
        <rFont val="Arial"/>
        <family val="2"/>
      </rPr>
      <t>Meta mal definida</t>
    </r>
  </si>
  <si>
    <t xml:space="preserve">Ajustar las metas de los indicadores del proceso en el aplicativo ISOLUCION de acuerdo a la recomendación </t>
  </si>
  <si>
    <t>100% de  los indicadores de procesos definidos y cargados  en la plataforma Isolucion</t>
  </si>
  <si>
    <t>Indicadores de proceso definidos en la plataforma Isolucion</t>
  </si>
  <si>
    <t>Número de indicadores definidos</t>
  </si>
  <si>
    <t>Se definieron los indicadores en la plataforma isolucion</t>
  </si>
  <si>
    <t>Se evidencia definición de indicadores del proceso</t>
  </si>
  <si>
    <r>
      <rPr>
        <b/>
        <sz val="12"/>
        <rFont val="Arial"/>
        <family val="2"/>
      </rPr>
      <t>5</t>
    </r>
    <r>
      <rPr>
        <sz val="12"/>
        <rFont val="Arial"/>
        <family val="2"/>
      </rPr>
      <t>. Es importante establecer los responsables y metodología para lograr el 100% del reporte de los proyectos en el aplicativo SPI</t>
    </r>
  </si>
  <si>
    <r>
      <rPr>
        <b/>
        <sz val="12"/>
        <rFont val="Arial"/>
        <family val="2"/>
      </rPr>
      <t>MO:</t>
    </r>
    <r>
      <rPr>
        <sz val="12"/>
        <rFont val="Arial"/>
        <family val="2"/>
      </rPr>
      <t xml:space="preserve"> No se cuenta con personal asignado formalmente</t>
    </r>
  </si>
  <si>
    <t xml:space="preserve">Asignar Formalmente un responsable del cargue en SPI </t>
  </si>
  <si>
    <t>1 Persona designada formalmente para el cargue de información</t>
  </si>
  <si>
    <t xml:space="preserve">acta de reunión </t>
  </si>
  <si>
    <t>Número de personas designadas para el cargue de información</t>
  </si>
  <si>
    <t>Se designó e instruyo a una persona que se dedicó durante el año al cargue de la información en la  plataforma</t>
  </si>
  <si>
    <t>Se evidencia la generación y cargue de los informes de gestión de los proyectos.  Se recomienda continuar impulsaldo el cargue de informacion en la nueva plataforma PIIP</t>
  </si>
  <si>
    <r>
      <rPr>
        <b/>
        <sz val="12"/>
        <rFont val="Arial"/>
        <family val="2"/>
      </rPr>
      <t>ME</t>
    </r>
    <r>
      <rPr>
        <sz val="12"/>
        <rFont val="Arial"/>
        <family val="2"/>
      </rPr>
      <t>: en algunos meses se realizaba el último día de cierre debido a que la oficina encargada no enviaba la ejecución presupuestal con anticipación.</t>
    </r>
  </si>
  <si>
    <t>Reportar en el aplicativo SPI de manera oportuna y completa el seguimiento de los proyectos / Solicitar a la secretaría de Hacienda y/o de Planeación con días de anticipación al cierre límite del reporte en el SPI, el registro presupuestal, y/o realizar un control interno de la ejecución presupuestal de la dependencia.</t>
  </si>
  <si>
    <t xml:space="preserve">Joryana Martínez /  Contratista </t>
  </si>
  <si>
    <t xml:space="preserve">Presentar 10 reportes a la plataforma SPI </t>
  </si>
  <si>
    <t>Resumen ejecutivo de cada proyecto
Captura del reporte en la plataforma SPI</t>
  </si>
  <si>
    <t>No. De reportes presentados en la plataforma SPI/Total de reportes presentados en la plataforma SPI</t>
  </si>
  <si>
    <t>Se realizarón los reportes en el 100% de los meses donde estuvo activa la plataforma SPI, durante los meses de Septiembre y Octubre hubo  migración al PIIP, plataforma en la cual se cargó el mes de Noviembre, en el caso de Diciembre se ejecuta en Enero.</t>
  </si>
  <si>
    <r>
      <rPr>
        <b/>
        <sz val="12"/>
        <rFont val="Arial"/>
        <family val="2"/>
      </rPr>
      <t>6.</t>
    </r>
    <r>
      <rPr>
        <sz val="12"/>
        <rFont val="Arial"/>
        <family val="2"/>
      </rPr>
      <t xml:space="preserve"> Capacitar y asignar las responsabilidades relacionadas con MIPG, PMG y gestión de proyectos a los nuevos funcionarios designados en la dependencia.</t>
    </r>
  </si>
  <si>
    <r>
      <rPr>
        <b/>
        <sz val="12"/>
        <rFont val="Arial"/>
        <family val="2"/>
      </rPr>
      <t>ME:</t>
    </r>
    <r>
      <rPr>
        <sz val="12"/>
        <rFont val="Arial"/>
        <family val="2"/>
      </rPr>
      <t xml:space="preserve"> Responsabiliades no asignadas relacionadas con MIPG, PMG y gestión de proyectos</t>
    </r>
  </si>
  <si>
    <t xml:space="preserve"> Efectuar de manera oportuna la asignación de las responsabilidades relacionadas con MIPG, PMG y Gestión de Proyectos</t>
  </si>
  <si>
    <t xml:space="preserve">1 Reunión para Asignación de Responsabilidades </t>
  </si>
  <si>
    <t>Acta de reunión - Listado de Asistencia</t>
  </si>
  <si>
    <t>Número de Reuniones</t>
  </si>
  <si>
    <t>01/02/2024</t>
  </si>
  <si>
    <t>31/06/2024</t>
  </si>
  <si>
    <t>Se hizo una reunión para designar las responsabilidades del reporte a las acciones relacionadas ocn la gestión de MIPG</t>
  </si>
  <si>
    <t>Se realizaron capacitaciones en MIPG, sin embargo, persisten dificultades al momento de formular en el plan de acción las dimensiones y políticas aplicables.  Se recomienda fortalecer las competencias con la nueva v6 del MIPG</t>
  </si>
  <si>
    <r>
      <rPr>
        <b/>
        <sz val="12"/>
        <rFont val="Arial"/>
        <family val="2"/>
      </rPr>
      <t>MO:</t>
    </r>
    <r>
      <rPr>
        <sz val="12"/>
        <rFont val="Arial"/>
        <family val="2"/>
      </rPr>
      <t xml:space="preserve"> Personal nuevo no se encuentra capacitado</t>
    </r>
  </si>
  <si>
    <t xml:space="preserve"> Sensibilizar al personal al interior de la dependencia sobre las políticas de MIPG y su operatividad en la entidad.  Impulsar las reuniones de equipo de mejoramiento continuo al interior del área para revisar conjuntamente con el directivo a cargo las estrategias de fortalecimiento de las políticas de MIPG al interior del proceso.</t>
  </si>
  <si>
    <t>Capacitar al 100% de los funcionarios de la dependencia que tengan relación con MIPG, PMG y/o Gestión de proyectos</t>
  </si>
  <si>
    <t>Acta de reunión, con fotos y listado de asistencia</t>
  </si>
  <si>
    <t>No. de funcionarios capacitados</t>
  </si>
  <si>
    <t>Se realizó sensibilización sobre MIPG, se socializó el PMG con los lideres encargados de programas y se realizó seguimiento a la gestión de los proyectos y sus indicadores</t>
  </si>
  <si>
    <r>
      <rPr>
        <b/>
        <sz val="12"/>
        <color rgb="FF000000"/>
        <rFont val="Arial"/>
        <family val="2"/>
      </rPr>
      <t>7.</t>
    </r>
    <r>
      <rPr>
        <sz val="12"/>
        <color rgb="FF000000"/>
        <rFont val="Arial"/>
        <family val="2"/>
      </rPr>
      <t xml:space="preserve"> Es conveniente revisar y actualizar los procedimientos de su dependencia incorporando los puntos de control acorde con la metodología establecida en la guía de riesgos de la entidad para el diseño de controles </t>
    </r>
  </si>
  <si>
    <r>
      <rPr>
        <b/>
        <sz val="12"/>
        <rFont val="Arial"/>
        <family val="2"/>
      </rPr>
      <t>ME:</t>
    </r>
    <r>
      <rPr>
        <sz val="12"/>
        <rFont val="Arial"/>
        <family val="2"/>
      </rPr>
      <t xml:space="preserve"> Procedimientos de la dependencia carecen de puntos de control acorde a la metodología de establecida en la guía de riesgos</t>
    </r>
  </si>
  <si>
    <t>Revisión de los procedimientos cargados en ISOLUCION</t>
  </si>
  <si>
    <t>Joryana Martínez  /Contratista Getsión Administrativa</t>
  </si>
  <si>
    <t>Realizar una revisión de los procedimientos cargados en ISOLUCION</t>
  </si>
  <si>
    <t>Acta de Reunión</t>
  </si>
  <si>
    <t>No. De reuniones realizadas</t>
  </si>
  <si>
    <t>Se realizó reunión para revisar los procedimientos cargados en la herramienta como punto de partida para su actualización.</t>
  </si>
  <si>
    <t>VERIFICAR</t>
  </si>
  <si>
    <t>Actualizar los procedimientos de la dependencia acorde a la metodologia establecida.</t>
  </si>
  <si>
    <t xml:space="preserve">Actualización de los procedimientos de la dependencia </t>
  </si>
  <si>
    <t>100% De los Procedimientos actualizados cargados en ISOLUCION</t>
  </si>
  <si>
    <t>Número de procedimientos actualizados cargados/ Número de procedimientos actualizados * 100</t>
  </si>
  <si>
    <t>Se actualizaron los procedimientos de acuerdo a lo coversado con los encargados de los porgramas y se cargaron a isolucion</t>
  </si>
  <si>
    <r>
      <rPr>
        <b/>
        <sz val="12"/>
        <rFont val="Arial"/>
        <family val="2"/>
      </rPr>
      <t>8</t>
    </r>
    <r>
      <rPr>
        <sz val="12"/>
        <rFont val="Arial"/>
        <family val="2"/>
      </rPr>
      <t>.Impulsar el cumplimiento del Plan de Mejoramiento archivístico y la incorporación de avances trimestral en el aplicativo Isolución</t>
    </r>
  </si>
  <si>
    <r>
      <rPr>
        <b/>
        <sz val="12"/>
        <rFont val="Arial"/>
        <family val="2"/>
      </rPr>
      <t xml:space="preserve">MT: </t>
    </r>
    <r>
      <rPr>
        <sz val="12"/>
        <rFont val="Arial"/>
        <family val="2"/>
      </rPr>
      <t>No se solicitó el cierre de las acciones de mejora relacionadas</t>
    </r>
  </si>
  <si>
    <t xml:space="preserve">Continuar con el reporte de avances al Plan de Mejoramiento Archivisticos </t>
  </si>
  <si>
    <t>Joryana Martínez Contratista / Alexandra Galofre Profesional Universitario</t>
  </si>
  <si>
    <t>Reporte Periodico al PMA</t>
  </si>
  <si>
    <t xml:space="preserve">Seguimientos en ISOLUCION </t>
  </si>
  <si>
    <t>Numero de seguimientos</t>
  </si>
  <si>
    <t>Se realizó seguimiento a la gestión archivistica, sin embargo no fue posible cargarla a isolucion. Contamos con las evidencias de la gestión y en enero de 2025 se envío un mail a la dependencia correspondiente ( gestión documental) para recibir soporte.</t>
  </si>
  <si>
    <t>Se cumplieron las actividades del Plan de mejoramiento archivístico</t>
  </si>
  <si>
    <r>
      <rPr>
        <b/>
        <sz val="12"/>
        <rFont val="Arial"/>
        <family val="2"/>
      </rPr>
      <t>9.</t>
    </r>
    <r>
      <rPr>
        <sz val="12"/>
        <rFont val="Arial"/>
        <family val="2"/>
      </rPr>
      <t xml:space="preserve"> Revisar en coordinación con la Secretaría de Planeación la identificación de los riesgos operativos y de corrupción y el adecuado diseño de controles, atendiendo lineamientos de la guía de administración de riesgos de la entidad</t>
    </r>
  </si>
  <si>
    <r>
      <t xml:space="preserve">ME: </t>
    </r>
    <r>
      <rPr>
        <sz val="12"/>
        <rFont val="Arial"/>
        <family val="2"/>
      </rPr>
      <t>La identificación de los riesgos operativos y de corrupción, así como el adecuado diseño de controles no se encuentran alineados a la guía de administración de riesgos de la entidad</t>
    </r>
  </si>
  <si>
    <t>Coordinar con la secretaría de planeación de los riesgos operativos y de corrupción y el adecuado diseño de controles</t>
  </si>
  <si>
    <t>1 Reunión para orientación con la secretaría de planeación.</t>
  </si>
  <si>
    <t>Listados de asistencia / correos electrónicos</t>
  </si>
  <si>
    <t>Número de reuniones realizadas</t>
  </si>
  <si>
    <t>Se lleva a cabo una reunión con la representante de planeación, además de solicitar apoyo a esta dependencia para coordinar, mediante correo electrónico.</t>
  </si>
  <si>
    <t>Se revisaron riesgos y controles con el apoyo de la Sec de Planeación</t>
  </si>
  <si>
    <r>
      <rPr>
        <b/>
        <sz val="12"/>
        <rFont val="Arial"/>
        <family val="2"/>
      </rPr>
      <t>10.</t>
    </r>
    <r>
      <rPr>
        <sz val="12"/>
        <rFont val="Arial"/>
        <family val="2"/>
      </rPr>
      <t xml:space="preserve"> Es importante describir el avance de las actividades en el aplicativo Miplan de acuerdo con la siguiente estructura de preguntas, sin importar el orden en que se diligencie: ¿Qué se hizo?, ¿Cómo se hizo?, ¿Quién lo hizo?, ¿Cuándo lo hizo?, ¿Qué soporta la ejecución de la actividad?, e indicar en los proyectos que no se evidencia avance la observación del motivo del no cumplimiento.</t>
    </r>
  </si>
  <si>
    <r>
      <rPr>
        <b/>
        <sz val="12"/>
        <rFont val="Arial"/>
        <family val="2"/>
      </rPr>
      <t xml:space="preserve">ME: </t>
    </r>
    <r>
      <rPr>
        <sz val="12"/>
        <rFont val="Arial"/>
        <family val="2"/>
      </rPr>
      <t>No se cuenta en todos los casos con el insumo descrito de esa manera</t>
    </r>
  </si>
  <si>
    <t>Incluir el formato de preguntas en el formato de seguimiento al plan de acción</t>
  </si>
  <si>
    <t>Nombre Alexandra Galofre/ Cargo: Profesional Universitario</t>
  </si>
  <si>
    <t xml:space="preserve">Formato de Segumiento al Plan de Acción Actualizado </t>
  </si>
  <si>
    <t>1 formato de seguimiento actualizado</t>
  </si>
  <si>
    <t>No de actualizaciones propuestas / No de actualizaciones realizadas x 100</t>
  </si>
  <si>
    <t>Se actualizó el modelo de informes interno para contar conla información desglosada de manera que se pudieran obtener los insumos para el cargue a MiPlan</t>
  </si>
  <si>
    <t>Descripción de logros en Miplan</t>
  </si>
  <si>
    <r>
      <rPr>
        <b/>
        <sz val="12"/>
        <rFont val="Arial"/>
        <family val="2"/>
      </rPr>
      <t xml:space="preserve">ME: </t>
    </r>
    <r>
      <rPr>
        <sz val="12"/>
        <rFont val="Arial"/>
        <family val="2"/>
      </rPr>
      <t>No se describe correctamente el avance de las actividades en el aplicativo Mi Plan</t>
    </r>
  </si>
  <si>
    <t>Tener en cuenta las recomendaciones para la descripción de las actividades</t>
  </si>
  <si>
    <t>Describir el avance de las metas aplicando la estructura de preguntas recomendadas</t>
  </si>
  <si>
    <t>Ver aplicativo mi plan</t>
  </si>
  <si>
    <t>(No. de avance de actividades realizadas correctamente/No. Actividades )*100</t>
  </si>
  <si>
    <t>Se describieron los logros en el aplicativo MiPlan y se hicieron los reportes de los proyectos que presentaron avances en la dependencia</t>
  </si>
  <si>
    <r>
      <rPr>
        <b/>
        <sz val="12"/>
        <rFont val="Arial"/>
        <family val="2"/>
      </rPr>
      <t>11</t>
    </r>
    <r>
      <rPr>
        <sz val="12"/>
        <rFont val="Arial"/>
        <family val="2"/>
      </rPr>
      <t>.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las evidencias en Secop II</t>
    </r>
  </si>
  <si>
    <r>
      <rPr>
        <b/>
        <sz val="12"/>
        <rFont val="Arial"/>
        <family val="2"/>
      </rPr>
      <t>ME:</t>
    </r>
    <r>
      <rPr>
        <sz val="12"/>
        <rFont val="Arial"/>
        <family val="2"/>
      </rPr>
      <t xml:space="preserve"> Falta de aplicación de los criterios establecidos en el manual de contratación por parte de los supervisores.</t>
    </r>
  </si>
  <si>
    <t xml:space="preserve">Sensibilizar al personal del área designado para temas de contratación y supervisión sobre las directrices del nuevo manual de contratación.  . </t>
  </si>
  <si>
    <t xml:space="preserve">1 Sensibilización  al personal del área designado para temas de contratación y supervisión sobre las directrices del nuevo manual de contratación.  . </t>
  </si>
  <si>
    <t>Listado de asistencia - Registro fotográfico</t>
  </si>
  <si>
    <t>Número de sensiilizaciones realizadas</t>
  </si>
  <si>
    <t>05/2024</t>
  </si>
  <si>
    <t>Se realiza sensibilzación al personal que tiene a cargo supervisión de contratos sobre lo consignado en el manual de contratación, haciendo enfásis en la importancia de verificar soportes como el de seguridad social, así como la solidez de los informes que presentan los contratistas</t>
  </si>
  <si>
    <t>Se efectuaron sensibilizaciones para el cargue de la información relacionada con la supervisión de los contratos.</t>
  </si>
  <si>
    <r>
      <rPr>
        <b/>
        <sz val="12"/>
        <rFont val="Arial"/>
        <family val="2"/>
      </rPr>
      <t>12</t>
    </r>
    <r>
      <rPr>
        <sz val="12"/>
        <rFont val="Arial"/>
        <family val="2"/>
      </rPr>
      <t>. Realizar acciones que permitan culminar el cargue, en la plataforma SIA OBSERVA de la Contraloría Distrital de Barranquilla, de la documentación de los contratos suscritos por la dependencia en 2023</t>
    </r>
  </si>
  <si>
    <r>
      <t xml:space="preserve">MO: </t>
    </r>
    <r>
      <rPr>
        <sz val="12"/>
        <rFont val="Arial"/>
        <family val="2"/>
      </rPr>
      <t>No se cuenta con personal asignado formalmente</t>
    </r>
  </si>
  <si>
    <t>Asignar Formalmente un responsable del cargue en SIA OBSERVA</t>
  </si>
  <si>
    <t>Se realiza designación a contratista para el cargue de la información</t>
  </si>
  <si>
    <t>Se cargaron 6295 documentos de los 6889 requeridos</t>
  </si>
  <si>
    <t>Capacitar en la Plataforma SIA Observa</t>
  </si>
  <si>
    <t>Joryana Martínez /  Contratista - Alexandra Galofre - Profesional Universitario</t>
  </si>
  <si>
    <t>100% de las  personas asignadas capacitadas</t>
  </si>
  <si>
    <t xml:space="preserve">listado de asistencia </t>
  </si>
  <si>
    <t>Persona asignada capacitada/ Persona asignada *100</t>
  </si>
  <si>
    <t>Se capacta al contratista designado</t>
  </si>
  <si>
    <r>
      <rPr>
        <b/>
        <sz val="12"/>
        <rFont val="Arial"/>
        <family val="2"/>
      </rPr>
      <t>ME:</t>
    </r>
    <r>
      <rPr>
        <sz val="12"/>
        <rFont val="Arial"/>
        <family val="2"/>
      </rPr>
      <t xml:space="preserve"> No cargue oportuno de la documentación de los contratos suscritos en 2023 en la plataforma SIA observa</t>
    </r>
  </si>
  <si>
    <t>Seguimiento periodico a los contratos suscritos por la Secretaría de Gestión Social</t>
  </si>
  <si>
    <t>Equipo Juridico Secertaría de Gestión Social / Equipo Gestión administrativa/ Supervisores</t>
  </si>
  <si>
    <t>10 Seguimientos al cargue por parte de secretaría general</t>
  </si>
  <si>
    <t xml:space="preserve">Correos electrónicos / reportes </t>
  </si>
  <si>
    <t>Número de Seguimientos relizados</t>
  </si>
  <si>
    <t>01/03/02024</t>
  </si>
  <si>
    <t>Se cuenta con reportes de SIA OBSERVA, se pueden hacer consultas en tiempo real a través de el Power BI construido</t>
  </si>
  <si>
    <t>SECRETARÍA DISTRITAL DE GESTIÓN SOCIAL</t>
  </si>
  <si>
    <t>ISMAEL MARIN</t>
  </si>
  <si>
    <t>ELSY RADA</t>
  </si>
  <si>
    <t>DEPENDENCIA Y PROCESO: SECRETARÍA DE GOBIERNO - FORTALECIMIENTO A LA JUSTICIA - PARTICIPACIÓN CIUDADANA.</t>
  </si>
  <si>
    <t>1. Es necesario establecer las acciones y responsables para actualizar el micrositio de la entidad en cuanto a información relevante y preguntas frecuentes.</t>
  </si>
  <si>
    <r>
      <rPr>
        <b/>
        <sz val="12"/>
        <rFont val="Arial"/>
        <family val="2"/>
      </rPr>
      <t>MO:</t>
    </r>
    <r>
      <rPr>
        <sz val="12"/>
        <rFont val="Arial"/>
        <family val="2"/>
      </rPr>
      <t xml:space="preserve"> Falta de compromiso de la persona responsable en la actualización del micrositio.                                    </t>
    </r>
  </si>
  <si>
    <t>Sensibilizar a los responsables de actualización del micrositio.</t>
  </si>
  <si>
    <t>Enlace de Comunicaciones - Lideres de Proceso - Agente de Cambio de cada dependencia</t>
  </si>
  <si>
    <t>10 Funcionarios sensibilizados en la dependencia.</t>
  </si>
  <si>
    <t>Convocatoria, asistencia, registro fotográfico.</t>
  </si>
  <si>
    <t>N° de funcionarios sensibilizados / total de funcionarios programados * 100</t>
  </si>
  <si>
    <t>31/04/2024</t>
  </si>
  <si>
    <t>Se lleva a cabo reunión de sensibilización sobre la importancia de mantener actualizado el micrositio; con los funcionarios lideres de proyectos.</t>
  </si>
  <si>
    <t>Las evidencias fueron cargadas en el siguiente link.
https://mbarranquilla.sharepoint.com/:f:/s/PROYECTOSSECRETARIADEGOBIERNO/EmeRq46Ei7hAviHzIPJ5rYkBf34TFJ8XOSNOrWa_l8uHBQ?e=d7UyCZ</t>
  </si>
  <si>
    <r>
      <rPr>
        <b/>
        <sz val="12"/>
        <rFont val="Arial"/>
        <family val="2"/>
      </rPr>
      <t>MET/MED:</t>
    </r>
    <r>
      <rPr>
        <sz val="12"/>
        <rFont val="Arial"/>
        <family val="2"/>
      </rPr>
      <t xml:space="preserve"> Falta de Instrucciones para el cargue y actiualización del micrositio. </t>
    </r>
  </si>
  <si>
    <t>Crear paso a paso para la solicitud de insumos necesarios para el cargue y actualización del micrositio.</t>
  </si>
  <si>
    <t>Enlace de Comunicaciones - Agente de Cambio de cada dependencia</t>
  </si>
  <si>
    <t>1 Instructivo aprobado.</t>
  </si>
  <si>
    <t>Un instructivo</t>
  </si>
  <si>
    <t>Un instructivo revisado, aprobado y cargado en isolucion</t>
  </si>
  <si>
    <t>Se elabora y aprueba el instructivo para el cargue y actualización del micrositio.</t>
  </si>
  <si>
    <r>
      <rPr>
        <b/>
        <sz val="12"/>
        <rFont val="Arial"/>
        <family val="2"/>
      </rPr>
      <t xml:space="preserve"> MET</t>
    </r>
    <r>
      <rPr>
        <sz val="12"/>
        <rFont val="Arial"/>
        <family val="2"/>
      </rPr>
      <t xml:space="preserve">: Falta de seguimiento al estado del microsito. </t>
    </r>
  </si>
  <si>
    <t>Revisar cada dos (2) meses los seguimientos en las reuniones periodicas del equipo de mejoramiento continuo.</t>
  </si>
  <si>
    <t>Agente de Cambio de cada dependencia</t>
  </si>
  <si>
    <t>5 Revisiones al año.</t>
  </si>
  <si>
    <t>Actas de Equipo de mejoramiento</t>
  </si>
  <si>
    <t xml:space="preserve">5 actas de equipo de mejoramiento </t>
  </si>
  <si>
    <t>Como seguimiento se realizó la primera revisión del micrositio en reunión con el equipo de lideres de proyectos. En el segundo semestre se realiza la actualización de la información correspondiente al Centro Intégrate Barranquilla y se avanzó en la actualización del resto de las áreas funcionales de la Secretaría.</t>
  </si>
  <si>
    <t>2. Es importante revisar, ajustar y mejorar el análisis de los indicadores de gestión definidos por la dependencia en el aplicativo ISOLUCION.</t>
  </si>
  <si>
    <r>
      <rPr>
        <b/>
        <sz val="12"/>
        <rFont val="Arial"/>
        <family val="2"/>
      </rPr>
      <t xml:space="preserve">MET/MED: </t>
    </r>
    <r>
      <rPr>
        <sz val="12"/>
        <rFont val="Arial"/>
        <family val="2"/>
      </rPr>
      <t>falta de analisis estadistico/comparativo de los resultados</t>
    </r>
  </si>
  <si>
    <t>Medir los indicadores y realizar el analisis teniendo en cuenta las variables de cumplimiento de la meta, incremento o decrecimiento, frecuencias, graficas comparativas etc.</t>
  </si>
  <si>
    <t>Agente de cambio de cada dependencia</t>
  </si>
  <si>
    <t>7 indicadores medidos y analizados en la frecuencia definida</t>
  </si>
  <si>
    <t>Indicadores medidos y analizados en el aplicativo ISOLUCION.</t>
  </si>
  <si>
    <t>N° de indicadores medidos en el periodo / total de indicadores a medir en el periodo x 100</t>
  </si>
  <si>
    <t>Se agenda mesa de trabajo con la oficina de planeación, se cumple con la revisión de los indicadores vigentes y se lleva a cabo la medición y análisis del 100% de los indicadores establecidos para el proceso en el aplicativo Isolución.
Evidencia correspondiente en el Aplicativo Isolución.</t>
  </si>
  <si>
    <r>
      <rPr>
        <b/>
        <sz val="12"/>
        <rFont val="Arial"/>
        <family val="2"/>
      </rPr>
      <t>MET/MED:</t>
    </r>
    <r>
      <rPr>
        <sz val="12"/>
        <rFont val="Arial"/>
        <family val="2"/>
      </rPr>
      <t xml:space="preserve"> No se tienen definidos indicadores para el proceso</t>
    </r>
  </si>
  <si>
    <t>Definir los indicadores de gestion del proceso de Participacion Ciudadana y realizar su medicion y analisis</t>
  </si>
  <si>
    <t>Dos indicadores definidos, medidos y analizados.</t>
  </si>
  <si>
    <t>Indicadores definidos, medidos y analizados según la frecuencia establecida.</t>
  </si>
  <si>
    <t>N° de indicadores definidos / Total de indicadores fijados X 100</t>
  </si>
  <si>
    <t>3.Es necesario fortalecer el análisis de causa en las no conformidades identificadas en los diferentes ejercicios de auditoria y así mismo las actividades necesarias para garantizar la eficacia de las acciones tomadas.</t>
  </si>
  <si>
    <r>
      <rPr>
        <b/>
        <sz val="12"/>
        <rFont val="Arial"/>
        <family val="2"/>
      </rPr>
      <t>MET/MED:</t>
    </r>
    <r>
      <rPr>
        <sz val="12"/>
        <rFont val="Arial"/>
        <family val="2"/>
      </rPr>
      <t xml:space="preserve"> No se revisa y validan los ejercicios de analisis de causas formulados.</t>
    </r>
  </si>
  <si>
    <t>Establecer los canales internos para la revision y aprobacion de los analisis de causa generados en la dependencia.</t>
  </si>
  <si>
    <t>Canales y medios de revision y aprobacion formalmente establecidos dentro del proceso.</t>
  </si>
  <si>
    <t>Acta de reunion y formalizacion de la metodologia para la documentacion, revision y aprobacion de los analisis de causas, correos electronicos etc.</t>
  </si>
  <si>
    <t>1 Metodologia formalizada y divulgada en la dependencia.</t>
  </si>
  <si>
    <t>De acuerdo con el instructivo de análisis de causas socializado por la Secretaría de Planeación "ME-DE-I-002" del 30 de mayo de 2024, se adopta este lineamiento y se realizan los análisis de causas de las No conformidades reportadas en Isolución al proceso.</t>
  </si>
  <si>
    <t xml:space="preserve">4.Se recomienda capacitar y asignar las funciones relacionadas con MIPG, Proyectos y PMG teniendo en cuenta los cambios de personal que se presentaron en la dependencia.
</t>
  </si>
  <si>
    <r>
      <rPr>
        <b/>
        <sz val="12"/>
        <rFont val="Arial"/>
        <family val="2"/>
      </rPr>
      <t>MET/MED:</t>
    </r>
    <r>
      <rPr>
        <sz val="12"/>
        <rFont val="Arial"/>
        <family val="2"/>
      </rPr>
      <t xml:space="preserve"> No se encuentra el personal capacitado en su totalidad sobre los temas de MIPG</t>
    </r>
  </si>
  <si>
    <t>Capacitar al equipo de trabajo en las funciones relacionadas con MIPG y proyectos en la dependencia.</t>
  </si>
  <si>
    <t xml:space="preserve">8 funcionarios capacitados </t>
  </si>
  <si>
    <t>Presentacion en power point/video/cartilla etc y listado de asistencia.</t>
  </si>
  <si>
    <t>N° de funcionarios capacitados / total de funcionarios invitados</t>
  </si>
  <si>
    <t>30/03/2024</t>
  </si>
  <si>
    <t>Se llevó a cabo la capacitación de los funcionarios en las funciones relacionadas con MIPG y proyectos. Asimismo, se designó de estos un agente de cambio y otros como enlaces para temas transversales de la Secretaría en cada área donde fueron asignados.</t>
  </si>
  <si>
    <r>
      <rPr>
        <b/>
        <sz val="12"/>
        <rFont val="Arial"/>
        <family val="2"/>
      </rPr>
      <t>MET/MED:</t>
    </r>
    <r>
      <rPr>
        <sz val="12"/>
        <rFont val="Arial"/>
        <family val="2"/>
      </rPr>
      <t xml:space="preserve"> Falta de instrucción con la metodología establecidaen la guía de riesgos de la entidad para el diseño de control.</t>
    </r>
  </si>
  <si>
    <t>Socializar a los líderes de procesos la metodología establecida en la guía.</t>
  </si>
  <si>
    <t>Agentes de Cambio - Lideres de Procesos</t>
  </si>
  <si>
    <t>Metodología socializada para la identificación e incorporación de los puntos de control .</t>
  </si>
  <si>
    <t>No. de socializaciones.</t>
  </si>
  <si>
    <t>Se elabora y socializa un cronograma para llevar a cabo las mesas de trabajo para la revisión y ajuste de los procedimientos del área, teniendo en cuenta el diseño de los puntos de control.</t>
  </si>
  <si>
    <r>
      <rPr>
        <b/>
        <sz val="12"/>
        <rFont val="Arial"/>
        <family val="2"/>
      </rPr>
      <t>MET/MED:</t>
    </r>
    <r>
      <rPr>
        <sz val="12"/>
        <rFont val="Arial"/>
        <family val="2"/>
      </rPr>
      <t xml:space="preserve"> Falta de revisión y actualización de los procedimientos existentes en a dependencia de acuerdo a la metodologia.</t>
    </r>
  </si>
  <si>
    <t>Solicitar a los líderes de proceso revisión, actualización e incorporación de los puntos de control acorde a la metodologia  establecida en la guía de riesgos de la entidad para el diseño de controles.</t>
  </si>
  <si>
    <t>Procedimientos actualizados de acuerdo a la recomendación.</t>
  </si>
  <si>
    <t>Reporte de ISOLUCION</t>
  </si>
  <si>
    <t>No. de procedimientos revisados y actualizados / No. de procedimientos activos en la dependencia * 100</t>
  </si>
  <si>
    <t>01/06/2024</t>
  </si>
  <si>
    <t>31/10/2024</t>
  </si>
  <si>
    <t xml:space="preserve">Se realizó en el mes de marzo la revisión y actualización de 16 formatos del proceso de Fortalecimiento a la Justicia, adecuando membretes y cambios menores. Además, se creó un nuevo formato para los Centros de Rehabilitación. Se creó formato MM-SE-FJ-F-074 y se proyectó un cronograma de mesas de trabajo con el Equipo de mejoramiento de cada área para la revisión de procedimientos. Actualmente, se están ejecutando las mesas de trabajo para actualizar los procedimientos. </t>
  </si>
  <si>
    <t>6.Impulsar el cumplimiento del Plan de Mejoramiento archivístico y la incorporación de avances trimestral en el aplicativo Isolución</t>
  </si>
  <si>
    <r>
      <rPr>
        <b/>
        <sz val="12"/>
        <rFont val="Arial"/>
        <family val="2"/>
      </rPr>
      <t xml:space="preserve">MO: </t>
    </r>
    <r>
      <rPr>
        <sz val="12"/>
        <rFont val="Arial"/>
        <family val="2"/>
      </rPr>
      <t xml:space="preserve">Falta de personal que de cumplimiento al plan de mejoramiento archivístico.                              </t>
    </r>
  </si>
  <si>
    <t>Solicitar la asignación del personal a realizar las actividades que den cumplimiento al plan de mejoramiento archivistico.</t>
  </si>
  <si>
    <t>Jefe del área</t>
  </si>
  <si>
    <t>Personal contratista asignado para las actividades del plan de mejoramiento archivístico.</t>
  </si>
  <si>
    <t>Radicado de la solicitud del personal.</t>
  </si>
  <si>
    <t>No. de solicitudes.</t>
  </si>
  <si>
    <t>No se realizó solicitud de personal, pero de los contratistas adscritos a la dependencia se asignaron a varios para adelantar el desarrollo del plan de mejoramiento archivístico.</t>
  </si>
  <si>
    <r>
      <t xml:space="preserve">MAQ: </t>
    </r>
    <r>
      <rPr>
        <sz val="12"/>
        <rFont val="Arial"/>
        <family val="2"/>
      </rPr>
      <t>Falta de equipos y herramientas que permitan el cumplimiento al plan de mejoramiento archivístico.</t>
    </r>
  </si>
  <si>
    <t>Solicitar a Gerencia TIC los equipos requeridos (Scanner) para dar cumplimiento al plan de mejoramiento archivístico.</t>
  </si>
  <si>
    <t>Dotación de equipos recibidos.</t>
  </si>
  <si>
    <t>Radicado de la solicitud de equipos.</t>
  </si>
  <si>
    <t>Se realizó solicitud formal a la Gerencia TIC para la dotación de los equipos requeridos, pero la respuesta fue que no hay disponibilidad y que sería suministrado cuando la haya.</t>
  </si>
  <si>
    <r>
      <t xml:space="preserve">MET/MED: </t>
    </r>
    <r>
      <rPr>
        <sz val="12"/>
        <rFont val="Arial"/>
        <family val="2"/>
      </rPr>
      <t>Falta de seguimiento en la incorporación de la información de los avances del plan de mejoramiento archivistico en ISOLUCION</t>
    </r>
  </si>
  <si>
    <t>Realizar la incorporación de la información de los avances del plan de mejoramiento archivístico de la dependencia eSon el aplicativo ISOLUCION</t>
  </si>
  <si>
    <t>Avances del cumplimiento de las actividades incorporadas en el aplicativo ISOLUCION</t>
  </si>
  <si>
    <t>Reporte ISOLUCION</t>
  </si>
  <si>
    <t>No. de avances incorporados.</t>
  </si>
  <si>
    <t>Los agentes de cambio y enlaces documentales, realizan el seguimiento al Plan de Mejoramiento Archivístico para el cumplimiento de éste y garantizar la conservación de los documentos de acuerdo con la normatividad vigente. A la fecha se lleva un avance importante en el Despacho, Cuerpo de Bomberos y Centro de Rehabilitación Masculino; se está realizando plan de contingencia para acelerar el avance en el Centro de Rehabilitación Femenino y la Oficina de Inspecciones y Comisarías principalmente.</t>
  </si>
  <si>
    <t>7. Revisar en coordinación con la Secretaría de Planeación la identificación de los riesgos operativos y de corrupción y el adecuado diseño de controles, atendiendo lineamientos de la guía de administración de riesgos de la entidad.</t>
  </si>
  <si>
    <r>
      <rPr>
        <b/>
        <sz val="12"/>
        <rFont val="Arial"/>
        <family val="2"/>
      </rPr>
      <t xml:space="preserve">MET/MED: </t>
    </r>
    <r>
      <rPr>
        <sz val="12"/>
        <rFont val="Arial"/>
        <family val="2"/>
      </rPr>
      <t xml:space="preserve">No se registran adecuadamente los riesgos y sus seguimientos en el aplicativo de acuerdo con la metodologia definida por la entidad. </t>
    </r>
  </si>
  <si>
    <t>Registrar los riesgos y sus seguimientos de acuerdo con la metodologia definida por la entidad.</t>
  </si>
  <si>
    <t>4 riesgos registrados y con seguimientos adecuados en el aplicativo ISOLUCION.</t>
  </si>
  <si>
    <t>Riesgos definidos con sus seguimientos en el aplicativo ISOLUCION.</t>
  </si>
  <si>
    <t>4 Riesgos definidos con seguimiento / Total de riesgos *100</t>
  </si>
  <si>
    <t>En esta vigencia se registraron 3 riesgos en el proceso de Fortalecimiento a la Justicia (2 versionados y 1 nuevo de acuerdo con solicitud de acción correctiva resultante de la auditoría de ICONTEC vigencia anterior). Asímismo, se realiza seguimiento a estos. Evidencias en aplicativo Isolución.</t>
  </si>
  <si>
    <r>
      <rPr>
        <b/>
        <sz val="12"/>
        <rFont val="Arial"/>
        <family val="2"/>
      </rPr>
      <t>M.O.:</t>
    </r>
    <r>
      <rPr>
        <sz val="12"/>
        <rFont val="Arial"/>
        <family val="2"/>
      </rPr>
      <t xml:space="preserve"> Falta del compromiso del personal asignado para la entrega de los avances de acuedo con la estructura de preguntas establecidas.
</t>
    </r>
  </si>
  <si>
    <t xml:space="preserve">Diseñar  un formato acorde a la estructura de preguntas propuestas para reportar los avances del pla n de acción.
</t>
  </si>
  <si>
    <t>Formato elaborado.</t>
  </si>
  <si>
    <t>Un Formato.</t>
  </si>
  <si>
    <t>No. de formatos.</t>
  </si>
  <si>
    <t>Se realizó un formato en excel, para el reporte de avances de las actividades del plan de acción conforme a la estructura de preguntas sugeridas.</t>
  </si>
  <si>
    <t>Sensibilizar y socializar el formato a lideres de proyecto y/o procesos sobre la estructura de preguntas recomendada por la gerencia de control interno para el reporte de avance de metas en el plan de acción.</t>
  </si>
  <si>
    <t>Formato con estructura de preguntas socializado a los líderes de proceso.</t>
  </si>
  <si>
    <t>Se llevó a cabo la socialización del formato realizado conforme a la estructura sugerida por parte de la oficina de Control Interno, durante los días posteriores al corte correspondiente al cargue del segundo trimestre.</t>
  </si>
  <si>
    <t>Solicitar a los líderes de proceso la información de los avances teniendo en cuenta la estructura recomendada.</t>
  </si>
  <si>
    <t>Avances de actividades en aplicativo MiPLAN de acuerdo a la estructura recomendada.</t>
  </si>
  <si>
    <t>Solicitud de reportes.</t>
  </si>
  <si>
    <t>Se llevaron a cabo reuniones de seguimiento a las actividades del plan de acción posterior a cada corte trimestral; verificando que la información de los avances cuenten con la estructura solicitada y realizando las recomendaciones y compromisos que amerite.</t>
  </si>
  <si>
    <r>
      <rPr>
        <b/>
        <sz val="12"/>
        <rFont val="Arial"/>
        <family val="2"/>
      </rPr>
      <t>M.O.:</t>
    </r>
    <r>
      <rPr>
        <sz val="12"/>
        <rFont val="Arial"/>
        <family val="2"/>
      </rPr>
      <t xml:space="preserve"> Falta de compromiso por parte de los supervisores en la revisión de cumplimento de los lineamientos del manual de contratación
</t>
    </r>
  </si>
  <si>
    <t>Difundir entre los funcionarios que ejerzan funciones de supervisión de contratos los lineamientos del manual de contratación .</t>
  </si>
  <si>
    <t>Jurídica - Funcionarios Supervisores de contratos</t>
  </si>
  <si>
    <t>Lineamientos del manual de contratación difundidos a los funcionarios que ejercen supervisión.</t>
  </si>
  <si>
    <t>Correo de difusión.</t>
  </si>
  <si>
    <t>No. de difusiones.</t>
  </si>
  <si>
    <t>Se envía correo  a los supervisores de contratos,  se adjuntan los lineamientos del manual de contratación, resaltando la importancia de que todos los supervisores estén familiarizados con  este manual para garantizar una gestión eficiente y transparente de los contratos.</t>
  </si>
  <si>
    <r>
      <rPr>
        <b/>
        <sz val="12"/>
        <rFont val="Arial"/>
        <family val="2"/>
      </rPr>
      <t>MET/MED.:</t>
    </r>
    <r>
      <rPr>
        <sz val="12"/>
        <rFont val="Arial"/>
        <family val="2"/>
      </rPr>
      <t xml:space="preserve"> Seguimiento inadecuado frente al cumplimiento del manual de contratación.</t>
    </r>
  </si>
  <si>
    <t>Implementar un formato de seguimiento por parte de los supervisores, en donde se deje sentado la revisión periódica de los contratos en plataforma para constatar que estén acorde con las exigencias contractuales.</t>
  </si>
  <si>
    <t>Juridica - Funcionarios Supervisores de contratos</t>
  </si>
  <si>
    <t>Falta cargar evidencia en la carpeta respectiva.</t>
  </si>
  <si>
    <t>10.Realizar acciones que permitan culminar el cargue, en la plataforma SIA OBSERVA de la Contraloría Distrital de Barranquilla, de la documentación de los contratos suscritos por la dependencia en 2023</t>
  </si>
  <si>
    <r>
      <t xml:space="preserve">MO: </t>
    </r>
    <r>
      <rPr>
        <sz val="12"/>
        <rFont val="Arial"/>
        <family val="2"/>
      </rPr>
      <t>Falta de compromiso del personal asignado.</t>
    </r>
  </si>
  <si>
    <t>Reporte Plataforma</t>
  </si>
  <si>
    <t>Se realiza el seguimiento a través de correo electronico enviado al funcionario asignado para el cargue, donde se solicitan evidencias de cargue oportuno de los contratos en la plataforma SIA OBSERVA.
Evidenciable el avance en el informe generado por la Gerencia de Control Interno.</t>
  </si>
  <si>
    <t>SECRETARIA DISTRITAL DE GOBIERNO</t>
  </si>
  <si>
    <t>NELSON PATRON</t>
  </si>
  <si>
    <t>DEPENDENCIA Y PROCESO: SECRETARIA DISTRITA DE HACIENDA</t>
  </si>
  <si>
    <t xml:space="preserve">Desarrollar acciones para la apropiación de la política de administración de riesgo en su dependencia con el fin de fortalecer la cultura de gestión del riesgo en la entidad </t>
  </si>
  <si>
    <t xml:space="preserve">Falta de socialización de la última versión de la política y guía de administración de riesgos de gestión y de corrupción (MO)
</t>
  </si>
  <si>
    <t xml:space="preserve">Solicitar y realizar mesa  de trabajo con la Secretaría Distrital de Planeación para apropiación de la metodología para administración de riesgos de gestión y de corrupción y el adecuado diseño de controles 
</t>
  </si>
  <si>
    <t>Cargo: profesional especializado
Nombre: Yomaira Morales</t>
  </si>
  <si>
    <t xml:space="preserve">1 mesa de trabajo  </t>
  </si>
  <si>
    <t>1 acta con lista de asistencia</t>
  </si>
  <si>
    <t xml:space="preserve">N° de mesa de trabajo realizada / N° de mesa de trabajo programada x 100 </t>
  </si>
  <si>
    <t>Se realizaron capacitaciones con la secretria de planeación los dias 16 y 29 de mayo del 2024</t>
  </si>
  <si>
    <t>Se evidencia el desarrollo de la actividades planteadas mediante los correos enviados para la realización de dichas actividades.</t>
  </si>
  <si>
    <t xml:space="preserve">Ajustar el mapa de riesgos y controles establecidos en conjunto con el líder del proceso y equipo de colaboradores </t>
  </si>
  <si>
    <t>Cargo: profesional especializado
Nombre: Yomaira Morales
Cargo: Técnico Operativo
Nombre: Diana Hernandez
Cargo: Técnico Operativo
Nombre: Alexandra Orozco</t>
  </si>
  <si>
    <t xml:space="preserve">3 mesas de trabajo con equipo interno </t>
  </si>
  <si>
    <t xml:space="preserve">Listados  de asistencia </t>
  </si>
  <si>
    <t xml:space="preserve">Se realizó socialización de los riesgos construidos y su ubicación en Isolucion los dias 30/09/2024 y 12/11/2024 
Se realizó reunión con el equipo de asesores y líderes de procesos internos en la GGC (12/04/2024, 20/05/2024, 03/07/2024, 05/08/2024). Recolección de riesgos internos iniciamos con Atención al ciudadano dentro de la Gerencia (29/08/2024)
</t>
  </si>
  <si>
    <t xml:space="preserve">Actualizar versión del mapa de riesgos del proceso en herramienta ISOLUCIÓN </t>
  </si>
  <si>
    <t xml:space="preserve">mapa de riesgos actualizado </t>
  </si>
  <si>
    <t xml:space="preserve">mapa de riesgos cargado en ISOLUCIÓN </t>
  </si>
  <si>
    <t>Se construyeron 5 riesgos nuevos para un total de 7, los cuales se encuentran cargados en Isolucion</t>
  </si>
  <si>
    <t>Se evidencia el desarrollo de la actividad planteada</t>
  </si>
  <si>
    <t xml:space="preserve">Realizar seguimiento a los riesgos de gestión y de corrupción de la oficina, de acuerdo con periodicidad establecida en guía de administración de riesgos  </t>
  </si>
  <si>
    <t xml:space="preserve">seguimiento y revisión realizado </t>
  </si>
  <si>
    <t>seguimiento y revisión realizado en ISOLUCION</t>
  </si>
  <si>
    <t>Se realizaron 3 seguimientos a los riesgos en el 2024 y uno en enero del 2025 correspondiente al ultimo trimestre</t>
  </si>
  <si>
    <t xml:space="preserve">Implementar acciones que permitan atender los lineamientos del manual de contratación frente a la supervisión de los contratos de tal manera que se eviten los hallazgos reiterativos a los entes de control sobre el tema </t>
  </si>
  <si>
    <t>Realizar socialización sobre los deberes de los supervisores de contratos y equipo de contratación de la SDH</t>
  </si>
  <si>
    <t>Email</t>
  </si>
  <si>
    <t xml:space="preserve">N° del personal de contratación y supervisión socializados  / No total de persona de contratación y supervisión </t>
  </si>
  <si>
    <t>Se han venido realizando capacitaciones y socializaciones con los supervisores y con los ocntratistas de la gerencia, de la siguiente manera: 27/05/2024 y 7/06/2024 asistencia a cpacitación para supervisores del Distrito, oficio de designación de un VoBo inicial para le control de actividades en los informes, correos de trazabilidad de previas autorizaciones para las firmas de los informes y socializaciones en le mes de junio (06 y 12/06/2024) con el personal contratado.
Asi mismo se ha realizado control con el SIA Observa la información contractual</t>
  </si>
  <si>
    <t>Documentar y registrar lecciones aprendidas para fortalecer el aprendizaje organizacional y la política de gestión del conocimiento en la entidad</t>
  </si>
  <si>
    <t>Falta de socialización del proceso y sus formatos con las áreas de la Secretaria Distrital de Hacienda</t>
  </si>
  <si>
    <t>Solicitar jornada de socialización al área encargada de coordinar el proceso de las lecciones aprendidas</t>
  </si>
  <si>
    <t>Listado de asistencia</t>
  </si>
  <si>
    <t xml:space="preserve">N° de socializaciones realizada / N° de socializaciones programada x 100 </t>
  </si>
  <si>
    <t xml:space="preserve">Se asistieron a las 2 capacitaciones organizadas por la gerencia de control interno sobre lecciones aprendidas.
</t>
  </si>
  <si>
    <t>Se evidencio la preseuntación de las lecciones aprendidas durante el año 2024 y esta  a su vez fueron publicadas..</t>
  </si>
  <si>
    <t>Identificar las posibles lecciones aprendidas al interior del proceso</t>
  </si>
  <si>
    <t>Cargo: Agentes de cambio
Nombre: Yomaira Morales- Diana Hernandez- Alicia Caro- Alexandra Orozco</t>
  </si>
  <si>
    <t>Formatos establecidos por la entidad de lecciones aprendidas diligenciados</t>
  </si>
  <si>
    <t xml:space="preserve">N° de lecciones aprendidas redactadas / N° de lecciones aprendidas programada x 100 </t>
  </si>
  <si>
    <t xml:space="preserve">1. Respuestas de fondo PQRSD
2. Autenticación de funcionarios en visitas de inspección tributar
3. Desembargo de cuetas en linea </t>
  </si>
  <si>
    <t>Se evidencio que del informe de las Respuestas de fondo PQRSD quedaron en un porcentaje de cumpimiento del 89,21 y estas a su vez respondieron de forma vencidas 2446 y vencidas respondias poseen 23.</t>
  </si>
  <si>
    <t>Falta de información detallada en el reporte del plan de acción con respecto a las actividades de ejecución de las metas asignadas a los proyectos</t>
  </si>
  <si>
    <t>Solicitar mesa de trabajo de asistencia técnica a la Secretaria Distrital de Hacienda de Planeación sobre la estructura del registro de las actividades en el aplicativo Mi Plan.</t>
  </si>
  <si>
    <t>Cargo: Agentes de cambio
Nombre: Yomaira Morales- Diana Hernandez- Alicia Caro- Alexandra Orozco - Auristela Hernandez - Nalvis Poveda</t>
  </si>
  <si>
    <t>Brindar asistencia técnica a los coordinadores de los programas que maneja la Secretaria Distrital de Hacienda</t>
  </si>
  <si>
    <t>Se realizó asistencia Técnica con el encargado Juan Carlos Llinas sobre el aplicativo el 5 de junio. 
Se asistió a la capacitación virtual del aplicativo Web "MI PLAN" realizada el 21/08/2024 (evidencias de correo, presentación del video por teams), al cual se le realizó el cargue de la formulación de los proyectos y se encuentra prevista el primer seguimiento correspondiente al tercer trimestre del año (mes de septiembre).</t>
  </si>
  <si>
    <t>Incluir en el formato de excel del plan de acción las donde se diligencia el seguimiento trimestral, una columna de ejecución donde se detalle: ¿Qué se hizo?, ¿Cómo se hizo? ¿Quién lo hizo? ¿Cuándo lo hizo?</t>
  </si>
  <si>
    <t>Contar con un formato de recopilación que permita el diligenciamiento correcto del seguimiento del plan de acción en el aplicativo "MI PLAN"</t>
  </si>
  <si>
    <t>Formato de excel diligenciado</t>
  </si>
  <si>
    <t>Correcto diligenciamiento del aplicativo "MI PLAN"</t>
  </si>
  <si>
    <t>Se crearon en el excel las columnas programas para la recopilación de la información</t>
  </si>
  <si>
    <t>Desconocimiento de la guía de administración de riesgos de la entidad</t>
  </si>
  <si>
    <t>Realizar 1 jornada de asistencia técnica para revisión del mapa de riesgos de proceso por parte de la Secretaría de Planeación</t>
  </si>
  <si>
    <t xml:space="preserve">Se realizó reunión con el equipo de asesores y líderes de procesos internos en la GGC (12/04/2024, 20/05/2024, 03/07/2024, 05/08/2024). Recolección de riesgos internos iniciamos con Atención al ciudadano dentro de la Gerencia (29/08/2024) 
Se realizó socialización de los riesgos construidos y su ubicación en Isolucion los dias 30/09/2024 y 12/11/2024 
</t>
  </si>
  <si>
    <t xml:space="preserve"> Realizar acciones que permitan culminar el cargue, en  la plataforma SIA OBSERVA de la Contraloría Distrital de Barranquilla, de la documentación de los contratos suscritos por la dependencia en 2023 
Versión</t>
  </si>
  <si>
    <t>Poca coordinación de la información a reportar entre la Secretaria Distrital de Planeación y la Secretaria Distrital de Hacienda</t>
  </si>
  <si>
    <t>Implementar de manera articulada con la Secretaría de Planeación una mesa de trabajo que permita determinar las estrategias para lograr la alineación de la ejecución fisica y la ejecución presupuestal de los proyectos de inversión con el fin de asegurar confiabilidad en el reporte de avance que emite</t>
  </si>
  <si>
    <t>Cargo: Jefe de presupuesto
Nombre: Adolfo Zuñiga</t>
  </si>
  <si>
    <t xml:space="preserve">Implementación de una estrategia que permita el reporte adecuado de la información en el SIA Observa </t>
  </si>
  <si>
    <t>Se designaron funcionarios por cada area de trabajo para el cargue de la información pendiente de años anetriores y la del 2024</t>
  </si>
  <si>
    <t>Se eviencio que al 31 de diciembre según el reporte de SIA OBSERVA unicamente habian cargado la informacion en un 93.73%</t>
  </si>
  <si>
    <t>PERIODO/VIGENCIA:  1 ENERO A 31 DICIEMBRE 2024</t>
  </si>
  <si>
    <t>Secretaria Distrital de Hacienda</t>
  </si>
  <si>
    <t>Emelith Barraza</t>
  </si>
  <si>
    <t>Hugo Rodriguez</t>
  </si>
  <si>
    <t>DEPENDENCIA Y PROCESO: SECRETARÍA DE OBRAS PÚBLICAS - GESTIÓN DEL DISEÑO Y CONTROL DE OBRAS</t>
  </si>
  <si>
    <r>
      <rPr>
        <b/>
        <sz val="12"/>
        <rFont val="Arial"/>
        <family val="2"/>
      </rPr>
      <t>RECOMENDACIÓN N° 1:</t>
    </r>
    <r>
      <rPr>
        <sz val="12"/>
        <rFont val="Arial"/>
        <family val="2"/>
      </rPr>
      <t xml:space="preserve"> Impulsar el cumplimiento del Plan de Mejoramiento Archivístico y la incorporación de avances en el aplicativo Isolución.                                                    </t>
    </r>
    <r>
      <rPr>
        <b/>
        <sz val="12"/>
        <rFont val="Arial"/>
        <family val="2"/>
      </rPr>
      <t>PROBLEMA:</t>
    </r>
    <r>
      <rPr>
        <sz val="12"/>
        <rFont val="Arial"/>
        <family val="2"/>
      </rPr>
      <t xml:space="preserve"> No se evidencia cumplimiento en el Plan de Manejo Archivístico en la Dependencia.</t>
    </r>
  </si>
  <si>
    <t>MO: Falta de capacitación y asesoría en la gestión documental de la Secretaría.</t>
  </si>
  <si>
    <t>1. Solicitar capacitación a la Oficina de Gestión Documental, para el equipo de trabajo responsable del manejo del archivo de gestión de la Dependencia.</t>
  </si>
  <si>
    <t>Técnico operativo -  Funcionario responsable del archivo de gestión de la Dependencia.</t>
  </si>
  <si>
    <t xml:space="preserve">Una (1) capacitación realizada en el primer semestre </t>
  </si>
  <si>
    <t>Una (1) Acta de asistencia firmada con registro fotográfico</t>
  </si>
  <si>
    <t>Número de funcionarios sensibilizados / Número de funcionarios  programados  x  100</t>
  </si>
  <si>
    <t>Para el primer, segundo, tercer y cuarto seguimiento trimestral de 2024, en marzo la funcionaria responsable del archivo de gestión, solicito por correo electronico a la Oficina de Gestión Documental, capacitación a los funcionarios responsables del archivo de gestión de la Dependencia, todavia no se tiene respuesta por parte de Gestión Documental sobre la capacitación solicitada. En mayo 28 se recibió visita de capacitación y seguimiento al PMA (Ver acta). En los meses de agosto yseptiembre de 2024 se han recibido visitas de asesorias y capacitación por parte de la Oficina de Gestión Documental, sobre manejo de archivos en la Secretaría.</t>
  </si>
  <si>
    <t>Se evendencia las realizacion de las actividades desarrolladas durnte el año 2024</t>
  </si>
  <si>
    <t>MT: Falta de revisar y ajustar el Plan de Mejoramiento Archivístico de la Dependencia</t>
  </si>
  <si>
    <t>2. Revisar, reformular y ajustar el Plan de Mejoramiento Archivístico de la Secretaría, para impulsar su cumplimiento.</t>
  </si>
  <si>
    <t>Uno (1) Plan de Mejoramiento Archivístico</t>
  </si>
  <si>
    <t>Uno (1) Plan de Mejoramiento Archivístico actualizado</t>
  </si>
  <si>
    <t>Número de Plan realizado / Número de Plan programado x 100</t>
  </si>
  <si>
    <t>Para el primer y segundo seguimiento trimestral de 2024,  la funcionaria responsable del archivo de gestión realizó la revisión, ajustes y actualización del Plan de Mejoramiento arhivistico de la Dependencia, luego de actualizar el PMA lo envió por correo electronico a las partes interesadas (Oficina Gestión Documental, Gerencia Control Interno y EMC SDOP) para su conocimiento y fines pertinentes, se cargó la información en isolución.</t>
  </si>
  <si>
    <t>Se evidencia el envio de los correos elctronicos con el fin de culminar las actividaees planteadas.</t>
  </si>
  <si>
    <t>ME: Falta de documentar y subir el plan actualizado en el aplicativo Isolución</t>
  </si>
  <si>
    <t>3. Cargar el plan de mejoramiento archivístico ajustado con sus seguimientos en el aplicativo Isolución de acuerdo con la frecuencia definida.</t>
  </si>
  <si>
    <t>Profesional Universitario - Funcionario responsable del cargue de información en aplicativo Isolución.</t>
  </si>
  <si>
    <t>Informe de reporte cargue de plan de mejoramiento archivístico y seguimiento en Isolución</t>
  </si>
  <si>
    <t>Dos (2)  informes realizados</t>
  </si>
  <si>
    <t>Número de informes realizados / Número de informes programados  x  100</t>
  </si>
  <si>
    <t>Para el primer, segundo, tercer y cuarto seguimiento trimestral de 2024, el Profesional Universitario de la Secretaría responsable del cargue de documentos en el aplicativo isolución, cargó el PMA actualizado al isolución para sus seguimientos trimestrales con los avances y soportes de evidencias pertinentes. El archivo cargado en isolución contiene el tercer y cuarto seguimiento trimetral 2024. Avance promedio 97,00%.</t>
  </si>
  <si>
    <t>Se evidencio el cargue de los archivos de l caso.</t>
  </si>
  <si>
    <r>
      <rPr>
        <b/>
        <sz val="12"/>
        <rFont val="Arial"/>
        <family val="2"/>
      </rPr>
      <t>RECOMENDACIÓN N° 2:</t>
    </r>
    <r>
      <rPr>
        <sz val="12"/>
        <rFont val="Arial"/>
        <family val="2"/>
      </rPr>
      <t xml:space="preserve"> Fortalecer el seguimiento y control de la supervisión de los contratos a cargo de sus dependencias. Implementar acciones que permitan atender los lineamientos del manual de contratación frente a la supervisión de los contratos de tal manera que se eviten los hallazgos reiterativos los entes de control sobre el tema.                                                   </t>
    </r>
    <r>
      <rPr>
        <b/>
        <sz val="12"/>
        <rFont val="Arial"/>
        <family val="2"/>
      </rPr>
      <t>PROBLEMA:</t>
    </r>
    <r>
      <rPr>
        <sz val="12"/>
        <rFont val="Arial"/>
        <family val="2"/>
      </rPr>
      <t xml:space="preserve"> No se cuenta con los informes de supervisión de contratos actualizados en la Secretaría.</t>
    </r>
  </si>
  <si>
    <t>MO: Falta de compromisos por parte de los funcionarios supervisores de contratos</t>
  </si>
  <si>
    <t>1. Emitir circular interna de estricto cumplimiento, para recordar el compromiso de los funcionarios supervisores de contratos</t>
  </si>
  <si>
    <t>Despacho Secretaría de Obras Públicas. Secretario de Obras Públicas.</t>
  </si>
  <si>
    <t>Doce (12) funcionarios notificados a través de la circular interna, reforzando compromiso de entrega oportuna de informes mensuales de supervisión de contratos</t>
  </si>
  <si>
    <t xml:space="preserve">Una (1) Circular interna emitida y firmada por los funcionarios supervisores de contratos.                                      </t>
  </si>
  <si>
    <t>Número de Circular emitida / Total de Circular programada  x  100</t>
  </si>
  <si>
    <t>Para el primer y segundo seguimiento trimestral de 2024, el Despacho de la Secretaría de Obras Públicas emitió la Circular interna No. 001 en marzo 4 de 2024, la cual fue socializada por correo electronico en marzo 5 con los funcionarios supervisores y apoyos de supervisión de contratos y convenios en la Dependencia.</t>
  </si>
  <si>
    <t>Se evidenciom el cumplimiento de la actividad por medio de los correos enviados y el cumplimiento de la actividad desarrollada.</t>
  </si>
  <si>
    <t>MO: Falta de inducción de los supervisores</t>
  </si>
  <si>
    <t>2. Realizar capacitación y/o reunión de trabajo para motivar al personal de supervisores de contratos, sobre las directrices del nuevo manual de contratación del Distrito</t>
  </si>
  <si>
    <t>EMC Equipo de Mejoramiento Continuo SDOP. Profesional Universitario - Agente de Cambio de la Dependencia</t>
  </si>
  <si>
    <t>Doce (12) funcionarios supervisores sensibilizados en la Dependencia</t>
  </si>
  <si>
    <t>Número de funcionarios supervisores sensibilizados / Total de funcionarios supervisores programados  x  100</t>
  </si>
  <si>
    <t>Para el primer, segundo, tercer y cuarto seguimiento trimestral de 2024, el EMC de la Secretaría de Obras Públicas realizó seis (6) reuniones con los funcionarios y contratistas supervisión y apoyo de supervisión de contratos y convenios, en mayo 28 y junio 27, julio, agosto, septiembre y diciembre de 2024, Tema: Supervisión de Contratos y Convenios - Ver actas registro de asistencia y registro fotografico.</t>
  </si>
  <si>
    <t>Se evidencio mediante la verificacion de las actas  sobre las actividadesdesarrolladas.</t>
  </si>
  <si>
    <t>MO: Falta de revisar los hallazgos de los entes de control relacionados con los temas de supervisión de contratos.</t>
  </si>
  <si>
    <t>3. Revisar y documentar los hallazgos de los entes de control relacionados con los temas de supervisión de contratos en la Dependencia</t>
  </si>
  <si>
    <t>Dos (2) informes semestrales sobre los hallazgos de los entes de control relacionados con los temas de supervisión de contratos en la Dependencia</t>
  </si>
  <si>
    <t xml:space="preserve">Para el primer, segundo, tercer y cuarto seguimiento trimestral de 2024, el EMC de la Secretaría realizó reuniones del equipo de trabajo para dar respuesta a los hallazgos de la auditoría de la Contraloría Distrital de Barranquilla, a los cuales se les hizo plan de mejoramiento y seguimiento. </t>
  </si>
  <si>
    <t>Se evidencio en el plan de mejoramiento de la contraloria distrital el cumplimeinto del mismo.</t>
  </si>
  <si>
    <t>MO: Sobre carga laboral en algunos de los funcionarios de supervisión de contratos</t>
  </si>
  <si>
    <t>4. Realizar la distribución de las cargas laborales de los supervisores de contratos de una forma equitativa, para mejorar las actividades y cumplimientos de la supervisión de contratos en la Secretaría</t>
  </si>
  <si>
    <t>Realizar una (1) revisión anual de la distribución equitativa de proyectos, asignados a los supervisores para su respectivo seguimiento</t>
  </si>
  <si>
    <t>Uno (1) oficio interno realizado</t>
  </si>
  <si>
    <t>Número de oficio realizado / Número de oficio programado  x  100</t>
  </si>
  <si>
    <t>Para el primer, segundo, tercer y cuarto seguimiento trimestral de 2024, el Despacho de la Secretaría de Obras Públicas, en los meses de marzo y abril y en el segundo semestre, emitió documentos de cuadro de distribución de funcionarios de supervisión y apoyo de supervisión de contratos y convenios.</t>
  </si>
  <si>
    <t>SE evidencio el cumplimiento de dicha actividad desarrollada durante el año 2024.</t>
  </si>
  <si>
    <r>
      <rPr>
        <b/>
        <sz val="12"/>
        <rFont val="Arial"/>
        <family val="2"/>
      </rPr>
      <t xml:space="preserve">RECOMENDACIÓN N° 3: </t>
    </r>
    <r>
      <rPr>
        <sz val="12"/>
        <rFont val="Arial"/>
        <family val="2"/>
      </rPr>
      <t xml:space="preserve">Fortalecer las estrategias y acciones al interior de su dependencia para lograr el cumplimiento en calidad y oportunidad del 100% de las pqrsd a cargo.             </t>
    </r>
    <r>
      <rPr>
        <b/>
        <sz val="12"/>
        <rFont val="Arial"/>
        <family val="2"/>
      </rPr>
      <t>PROBLEMA:</t>
    </r>
    <r>
      <rPr>
        <sz val="12"/>
        <rFont val="Arial"/>
        <family val="2"/>
      </rPr>
      <t xml:space="preserve"> No se está dando respuesta en calidad y oportunidad del 100% de las pqrsd a cargo.</t>
    </r>
  </si>
  <si>
    <t>MO: Falta de compromiso de algunos funcionarios en la Dependencia, para dar respuesta oportuna y con calidad a las pqrsd.</t>
  </si>
  <si>
    <t>1. Expedir circular interna de estricto cumplimiento, para recordar a los funcionarios de la Dependencia, el compromiso de dar respuesta oportuna y con calidad a las pqrsd a cargo.</t>
  </si>
  <si>
    <t>Treinta (30) funcionarios notificados a través de la circular interna, reforzando el compromiso en referencia.</t>
  </si>
  <si>
    <t xml:space="preserve">Dos (2) Circulares internas emitidas y firmadas por los funcionarios de la Dependencia en la vigencia 2024.                                      </t>
  </si>
  <si>
    <t>Número de Circulares expedidas / Total de Circulares programadas  x  100</t>
  </si>
  <si>
    <t>Para el primer y segundo seguimiento trimestral de 2024, el Despacho de la Secretaría de Obras Públicas expidió en marzo las circulares internas No. 002 y No. 004, para los funcionarios y contratistas de la Dependencia del estricto cumplimiento en la respuesta oportuna y con calidad de las pqrsd a cargo, circulares que fueron socializadas por correo electronico. Tambien se realizó en mayo 28 reunión con los funcionarios y contratistas de la Dependencia, para socializar asuntos sobre las PQRSD-SIGOB - Ver acta de asistencia y registro fotografico.</t>
  </si>
  <si>
    <t>Se evidencio en la s actas la reauniones realizadas con el fin de cumplir tal fin.</t>
  </si>
  <si>
    <t>MO: Falta de capacitación de los funcionarios de la Dependencia.</t>
  </si>
  <si>
    <t>2. Capacitar a los funcionarios de la Dependencia, sobre los requerimientos legales e implicaciones relacionadas con el cumplimiento de la gestión oportuna de las PQRSD, en el aplicativo SIGOB.</t>
  </si>
  <si>
    <t>Treinta (30) funcionarios capacitados en la dependencia</t>
  </si>
  <si>
    <t>Número de funcionarios sensibilizados / Total de funcionarios programados  x  100</t>
  </si>
  <si>
    <t>Para el primer y segundo seguimiento trimestral de 2024, los funcionarios enlaces del sigob y el funcionario agente de cambio solicitaron capacitación a la Oficina de Gestión Documental. En marzo 15 de 2024 se realizó capacitación sobre pqesd sigob por un funcionario de la Oficina de Gestión Documental, ver acta de asistencia y registro fotografico.  Tambien se realizó en mayo 28 reunión con los funcionarios y contratistas de la Dependencia, para socializar asuntos sobre las PQRSD-SIGOB - Ver acta de asistencia y registro fotografico.</t>
  </si>
  <si>
    <t>Se evidencio la asistencia a la capacitación sobre las PQRSD, durante el año 2024</t>
  </si>
  <si>
    <t>MT: Por falta de identificar la tipología de pqrsd que se presentan en la Secretaría</t>
  </si>
  <si>
    <t>3. Identificar la tipología de pqrsd que presentan y/o generan incumplimientos en los tiempos de respuesta.</t>
  </si>
  <si>
    <t>Asesor SDOP, Auxiliar administrativo - Funcionarios responsables enlaces del SIGOB.</t>
  </si>
  <si>
    <t>Doce (12) informes mensuales de pqrsd, con su análisis respectivo</t>
  </si>
  <si>
    <t>Doce (12) informes mensuales pqrsd</t>
  </si>
  <si>
    <t>Número de informes mensuales pqrsd realizados / Número de informes mensuales pqrsd programados x 100</t>
  </si>
  <si>
    <t>Para el primer, segundo, tercer y cuarto seguimiento trimestral de 2024, los funcionarios enlaces del sigob, han realizado los informes mensuales de pqrsd desde enero a diciembre 30 2024, la Secretaría tiene un porcentaje de cumplimiento muy bueno del  99.38% de las pqrsd a cargo con corte a noviembre 30 de 2024.</t>
  </si>
  <si>
    <t>Se evidencio el cumplimiento de dicha actividad en ese porcentaje.</t>
  </si>
  <si>
    <t>MT: Por falta de metodología para el seguimiento preventivo y cumplimiento de los tiempos de respuesta en la dependencia.</t>
  </si>
  <si>
    <t>4. Establecer la metodología para el seguimiento preventivo y cumplimiento de los tiempos de respuesta a pqrsd en la dependencia.</t>
  </si>
  <si>
    <t>Uno (1) informe con la metodología establecida para las pqrsd a cargo</t>
  </si>
  <si>
    <t>Uno (1) informe realizado</t>
  </si>
  <si>
    <t>Número de informe metodológico pqrsd realizado / Número de informe metodológico pqrsd programado x 100</t>
  </si>
  <si>
    <t>Para el primer y segundo seguimiento trimestral de 2024, los funcionarios enlaces del sigob de la Secretaría realizaron esta actividad, en abril 29 de 2024 se envió por correo electrónico, socialización del manual metodología SIGOB, para dar cumplimiento oportuno a las actividades programadas,</t>
  </si>
  <si>
    <t>Se evidencio mediante las actas de asistencia de la socializacion realizada.</t>
  </si>
  <si>
    <r>
      <rPr>
        <b/>
        <sz val="12"/>
        <rFont val="Arial"/>
        <family val="2"/>
      </rPr>
      <t>RECOMENDACIÓN N° 4:</t>
    </r>
    <r>
      <rPr>
        <sz val="12"/>
        <rFont val="Arial"/>
        <family val="2"/>
      </rPr>
      <t xml:space="preserve"> Realizar acciones que permitan culminar el cargue, en la plataforma SIA OBSERVA de la Contraloría Distrital de Barranquilla, de la documentación de los contratos suscritos por la dependencia en 2023.                                    </t>
    </r>
    <r>
      <rPr>
        <b/>
        <sz val="12"/>
        <rFont val="Arial"/>
        <family val="2"/>
      </rPr>
      <t>PROBLEMA:</t>
    </r>
    <r>
      <rPr>
        <sz val="12"/>
        <rFont val="Arial"/>
        <family val="2"/>
      </rPr>
      <t xml:space="preserve"> No se ha cargado la documentación en la plataforma SIA OBSERVA.</t>
    </r>
  </si>
  <si>
    <t>MO: Por la falta de capacitación de la entidad responsable de la plataforma</t>
  </si>
  <si>
    <t>1. Solicitar capacitación a la entidad responsable de la plataforma SIA OBSERVA, al equipo de trabajo sobre el acceso y cargue de la información en la plataforma SIA OBSERVA</t>
  </si>
  <si>
    <t>EMC Equipo Mejoramiento Continuo - Profesional Universitario - Funcionario enlace de la plataforma SIA OBSERVA.</t>
  </si>
  <si>
    <t>Para el primer, segundo, tercer y cuarto seguimiento trimestral de 2024, el profesional universitario de la Secretaría responsable del cargue de información en la plataforma SIA OBSERVA, solicitó por correo electronico en marzo 5 de 2024 a las partes interesadas capacitación de la plataforma, a la fecha no se tiene respuesta de la solicitud. Igualmente en febrero 15 y 16 se realizaron capacitaciones sobre la plataforma SIA OBSERVA, se anexa registro fotografico.</t>
  </si>
  <si>
    <t>MT: Por falta de un procedimiento establecido para el cargue de documentos en la plataforma</t>
  </si>
  <si>
    <t>2. Solicitar el procedimiento o manual escrito a la entidad responsable de la plataforma, para el cargue de los documentos de forma correcta y oportuna</t>
  </si>
  <si>
    <t>Solicitud del procedimiento o manual plataforma SIA OBSERVA</t>
  </si>
  <si>
    <t>Uno (1) oficio y/o correo electrónico de solicitud a la plataforma</t>
  </si>
  <si>
    <t>Para el primer, segundo, tercer y cuarto seguimiento trimestral de 2024, el profesional universitario de la Secretaría responsable del cargue de información en la plataforma SIA OBSERVA, solicitó por correo electronico en marzo 5 de 2024 a las partes interesadas el manual de procedimiento de la plataforma, a la fecha no se tiene respuesta de la solicitud.</t>
  </si>
  <si>
    <t>Se evidencio el carge de la informacion en la plataforma SIA OBSERVA.</t>
  </si>
  <si>
    <t>MO: Por la rotación del personal en la Dependencia</t>
  </si>
  <si>
    <t>3. Designar formalmente al equipo de trabajo y el funcionario responsable del cargue oportuno de la información en la plataforma</t>
  </si>
  <si>
    <t>Uno (1) oficio interno de trabajo</t>
  </si>
  <si>
    <t>Uno (1) oficio y/o correo electrónico realizado</t>
  </si>
  <si>
    <t xml:space="preserve">Para el primer y segundo seguimiento trimestral de 2024, el Despacho de la Secretaría de Obras Públicas, emitió en marzo la Circular interna No. 005 de estricto cumplimiento, delegación funcionarios de la plataforma SIA OBSERVA, en marzo 8 se socializó la circular por correo electronico. </t>
  </si>
  <si>
    <t>Se evidencio el carge  y estricto cumplimiento de la informacion en la plataforma SIA OBSERVA.</t>
  </si>
  <si>
    <r>
      <rPr>
        <b/>
        <sz val="12"/>
        <rFont val="Arial"/>
        <family val="2"/>
      </rPr>
      <t>RECOMENDACIÓN N° 5:</t>
    </r>
    <r>
      <rPr>
        <sz val="12"/>
        <rFont val="Arial"/>
        <family val="2"/>
      </rPr>
      <t xml:space="preserve"> Es conveniente revisar y actualizar los procedimientos de su dependencia incorporando los puntos de control acorde con la metodología establecida en la guía de riesgos de la entidad para el diseño de controles.                                                </t>
    </r>
    <r>
      <rPr>
        <b/>
        <sz val="12"/>
        <rFont val="Arial"/>
        <family val="2"/>
      </rPr>
      <t>PROBLEMA:</t>
    </r>
    <r>
      <rPr>
        <sz val="12"/>
        <rFont val="Arial"/>
        <family val="2"/>
      </rPr>
      <t xml:space="preserve"> No se cuenta con los procedimientos documentados en la Dependencia, acorde con la metodología establecida.</t>
    </r>
  </si>
  <si>
    <t>MO: Por falta de definir en la Dependencia, el equipo de trabajo que se va a encargar de la revisión y actualización de los procedimientos.</t>
  </si>
  <si>
    <t>1. Formalizar en la Dependencia, el equipo de trabajo encargado de la revisión y actualización de los procedimientos y puntos de control.</t>
  </si>
  <si>
    <t xml:space="preserve">Para el primer y segundo seguimiento trimestral de 2024, el Despacho de la Secretaría de Obras Públicas, emitió la Circular interna No. 003 de estricto cumplimiento, delegación funcionarios del EMC Equipo de Mejoramiento Continuo, para la actualización de los procedimientos y riesgos del proceso, en marzo 7 se socializó la circular por correo electronico. </t>
  </si>
  <si>
    <t>Se evidencio la actualización de los riesgos.</t>
  </si>
  <si>
    <t>MO: Por falta de capacitación al equipo de trabajo encargado de la revisión y actualización de los procedimientos en la Dependencia.</t>
  </si>
  <si>
    <t>2. Solicitar capacitación a la Dependencia responsable del SGC Sistema de Gestión de la Calidad en el Distrito, al equipo de trabajo encargado de la revisión y actualización de los procedimientos y puntos de control</t>
  </si>
  <si>
    <t>Para el primer, segundo,  tercer y cuarto seguimiento trimestral de 2024, el funcionario agente de cambio de la Secretaría recibió capacitación y la replicó al equipo de trabajo para los procedimientos de la Dependencia</t>
  </si>
  <si>
    <t>Se evidencio la capacitacion del caso.</t>
  </si>
  <si>
    <t>MT: Por la falta de identificar, listar y documentar los procedimientos que cuentan y no cuentan con los puntos de control acorde con la metodología establecida</t>
  </si>
  <si>
    <t>3. Identificar, listar y documentar los procedimientos que cuentan y no cuentan con los puntos e control definidos según la metodología establecida, una vez documentados proceder con el cargue en el aplicativo Isolución.</t>
  </si>
  <si>
    <t>Uno (1) informe de trabajo con la revisión de los procedimientos</t>
  </si>
  <si>
    <t>Número de informe realizado / Número de informe programado x 100</t>
  </si>
  <si>
    <t>Para el primer y segundo seguimiento trimestral de 2024, el profesional universitario de la Secretaría agente de cambio, realizó el informe de la revisión y actualización de los procedimientos que no contaban con los puntos de control en el proceso, de los 5 procedimientos se actualizaron 3 en el aplicativo isolución en marzo y abril de 2024.</t>
  </si>
  <si>
    <t>Se evidencio la actualización de los procedimientos colocandole los respectivos puntos de control.</t>
  </si>
  <si>
    <r>
      <rPr>
        <b/>
        <sz val="12"/>
        <rFont val="Arial"/>
        <family val="2"/>
      </rPr>
      <t>RECOMENDACIÓN N° 6:</t>
    </r>
    <r>
      <rPr>
        <sz val="12"/>
        <rFont val="Arial"/>
        <family val="2"/>
      </rPr>
      <t xml:space="preserve"> Desarrollar acciones para la apropiación de la política de administración de riesgo en su dependencia con el fin de fortalecer la cultura de gestión del riesgo en la entidad.                                                   </t>
    </r>
    <r>
      <rPr>
        <b/>
        <sz val="12"/>
        <rFont val="Arial"/>
        <family val="2"/>
      </rPr>
      <t>PROBLEMA:</t>
    </r>
    <r>
      <rPr>
        <sz val="12"/>
        <rFont val="Arial"/>
        <family val="2"/>
      </rPr>
      <t xml:space="preserve"> No hay conocimiento de la política de administración de riesgo en la Dependencia.</t>
    </r>
  </si>
  <si>
    <t>MT: Por desconocimiento de la política de administración de riesgo en la Secretaría.</t>
  </si>
  <si>
    <t>1. Solicitar a la Secretaría de Planeación, capacitación a los funcionarios de la Dependencia, sobre la política de administración de riesgo</t>
  </si>
  <si>
    <t xml:space="preserve">Una (1) capacitación realizada en la vigencia 2024. </t>
  </si>
  <si>
    <t>Para el primer y segundo seguimiento trimestral de 2024, el profesional universitario agente de cambio de la Secretaria, en marzo 11 de 2024 solicitó por correo electronico a la Secretaría de Planeación capacitación sobre la politica de administración de riesgo, Planeación dio respuesta que se van a programar mesas de trabajo sobre el tema de riesgos que oportunamente serán compartidas para que hagan parte. En mayo 20 de 2024 hora 9.00 a.m a 12.00 m, La Secretaría de Planeación realizó la capacitación virtual por microsof teams sobre Riesgos de Gestión a nuestra Dependencia y otras Secretarías.</t>
  </si>
  <si>
    <t>Se evidencio la realizacion de las mesas de trabajo para discutir el tema de los riesgos de la dependencia.</t>
  </si>
  <si>
    <t>MO: Por falta de mayor  divulgación en la entidad de la política de administración de riesgo por parte de la Dependencia responsable de esta labor.</t>
  </si>
  <si>
    <t>2. Impulsar acciones de divulgación de la política de administración de riesgo en la Dependencia, mediante envío de correos electrónicos, mensajes de chat interno, charlas, entre otros</t>
  </si>
  <si>
    <t>Dos (2) correos electrónicos enviados.  Dos (2) mensajes por chat interno.         Una (1) Charla sobre la política en referencia.</t>
  </si>
  <si>
    <t>Para el primer, segundo, tercer y cuarto seguimiento trimestral de 2024, el profesional universitario agente de cambio de la Secretaria, en marzo 12 de 2024 socializó por correo electronico a los funcionarios y contratistas de la Dependencia la politica de administración de riesgo de la entidad, impulsando acciones para su divulgación. En el mes de junio 2024 se actualizaron los Riesgos de Gestión de nuestro proceso en el aplicativo ISOLUCIÓN, tambien se les realizó primer, segundo y tercer seguimiento trimestral de riesgo, en las seis reuniones que se realizaron con los funcionarios supervisión de contratos tambien se socializó el tema</t>
  </si>
  <si>
    <t>Se evidencia el cumplimiento de dicha actividad</t>
  </si>
  <si>
    <r>
      <rPr>
        <b/>
        <sz val="12"/>
        <rFont val="Arial"/>
        <family val="2"/>
      </rPr>
      <t>RECOMENDACIÓN N° 7:</t>
    </r>
    <r>
      <rPr>
        <sz val="12"/>
        <rFont val="Arial"/>
        <family val="2"/>
      </rPr>
      <t xml:space="preserve"> 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xml:space="preserve"> No se tiene identificado los riesgos operativos y de corrupción en la Dependencia.</t>
    </r>
  </si>
  <si>
    <t>MO: Por falta de un equipo de trabajo en la Dependencia, que se encargue de revisar, identificar, divulgar los riesgos operativos y de corrupción con sus controles, siguiendo los lineamientos establecidos para ello.</t>
  </si>
  <si>
    <t>1. Designar formalmente en la Dependencia, el equipo encargado de revisar y actualizar de los riesgos en el proceso.</t>
  </si>
  <si>
    <t>Uno (1) oficio interno de trabajo y/o correo electrónico</t>
  </si>
  <si>
    <t>MO: Por falta de revisar, identificar y documentar los riesgos operativos y de corrupción con sus controles en la Dependencia.</t>
  </si>
  <si>
    <t>2. Revisar, identificar y documentar los riesgos en la Dependencia</t>
  </si>
  <si>
    <t>Uno (1) informe de trabajo con la revisión, identificación y documentación de los riesgos</t>
  </si>
  <si>
    <t>Para el primer y segundo seguimiento trimestral de 2024, el profesional universitario agente de cambio de la Secretaría, en coordinación con la Secretaría de Planeación en marzo 6 de 2024, se realizó la revisión y actualización los Riesgos de la Dependencia, los cuales quedaron cargados en el aplicativo Isolución. En mayo 20 de 2024 hora 9.00 a.m a 12.00 m, La Secretaría de Planeación realizó la capacitación virtual por microsof teams sobre Riesgos de Gestión a nuestra Dependencia. En el mes de junio 2024 se actualizaron los Riesgos de Gestión de nuestro proceso en el aplicativo ISOLUCIÓN, tambien se les realizó primer y segundo seguimiento trimestral.</t>
  </si>
  <si>
    <t>Se evidencio la realizacion de la revision ya ctualizacion de los riesgos</t>
  </si>
  <si>
    <t>MT: Por falta de solicitar la revisión y aprobación de los riesgos referenciados, a la Dependencia responsable del SGC en el Distrito.</t>
  </si>
  <si>
    <t>3. Solicitar a la Secretaría de Planeación, la revisión y aprobación de los riesgos en el proceso</t>
  </si>
  <si>
    <t xml:space="preserve">Para el primer y segundo  seguimiento trimestral de 2024, el profesional universitario agente de cambio de la Secretaría, en coordinación con la Secretaría de Planeación en marzo 6 de 2024, se realizó la revisión y actualización los Riesgos de la Dependencia, los cuales quedaron cargados en el aplicativo Isolución. Luego en mayo 20 de 2024 hora 9.00 a.m a 12.00 m, La Secretaría de Planeación realizó la capacitación virtual por microsof teams sobre Riesgos de Gestión a nuestra Dependencia. En el mes de junio 2024 se actualizaron los Riesgos de Gestión de nuestro proceso en el aplicativo ISOLUCIÓN, tambien se les realizó primer y segundo seguimiento trimestral. </t>
  </si>
  <si>
    <t>Se evidencio la realizacion de todas las actividades palsmadas dentro del año 2024</t>
  </si>
  <si>
    <t>MO: Por falta de cargar en el aplicativo Isolución los riesgos con sus controles y seguimientos periódicos.</t>
  </si>
  <si>
    <t>4. Cargar en el aplicativo Isolución los riesgos aprobados, y realizar sus seguimientos respectivos.</t>
  </si>
  <si>
    <t>Reporte de cargue en el aplicativo Isolución de los riesgos documentados</t>
  </si>
  <si>
    <t>Reportes del aplicativo Isolución</t>
  </si>
  <si>
    <t>Número de reporte realizado / Número de reporte programado  x  100</t>
  </si>
  <si>
    <t xml:space="preserve">Para el primer y segundo seguimiento trimestral de 2024, el profesional universitario agente de cambio realizó en marzo el cargue de los Riesgos 2024 actualizados en el aplicativo Isolución, ademas realizó el cargue del primer seguimiento trimestral de los Riesgos en la primera semana de abril de 2024. Luego en mayo 20 de 2024 hora 9.00 a.m a 12.00 m, La Secretaría de Planeación realizó la capacitación virtual por microsof teams sobre Riesgos de Gestión a nuestra Dependencia. En el mes de junio 2024 se actualizaron los Riesgos de Gestión de nuestro proceso en el aplicativo ISOLUCIÓN, tambien se les realizó primer y segundo seguimiento trimestral. </t>
  </si>
  <si>
    <t>SECRETARÍA DE OBRAS PÚBLICAS</t>
  </si>
  <si>
    <t>ING. RAFAEL LAFONT DE SALES - SECRETARIO DE DESPACHO</t>
  </si>
  <si>
    <t>DEPENDENCIA Y PROCESO: Secretaría de Planeación / Direccionamiento Estratégico</t>
  </si>
  <si>
    <t xml:space="preserve">PROBLEMAS </t>
  </si>
  <si>
    <r>
      <t xml:space="preserve">1. </t>
    </r>
    <r>
      <rPr>
        <b/>
        <sz val="12"/>
        <rFont val="Arial Narrow"/>
        <family val="2"/>
      </rPr>
      <t>(MD</t>
    </r>
    <r>
      <rPr>
        <sz val="12"/>
        <rFont val="Arial Narrow"/>
        <family val="2"/>
      </rPr>
      <t xml:space="preserve">). FALTA DE IMPLEMENTACIÓN EN EL MANUAL DE CONTRATACION.  </t>
    </r>
  </si>
  <si>
    <r>
      <rPr>
        <u/>
        <sz val="12"/>
        <rFont val="Arial Narrow"/>
        <family val="2"/>
      </rPr>
      <t>ASIGNAR</t>
    </r>
    <r>
      <rPr>
        <sz val="12"/>
        <rFont val="Arial Narrow"/>
        <family val="2"/>
      </rPr>
      <t xml:space="preserve"> PERSONAL IDONEO PARA QUE SUPERVISE LOS CONTRATOS SEGÚN LOS LINEAMIENTOS DEL MANUAL DE CONTRATACIÓN                                                                                                                                                                           </t>
    </r>
    <r>
      <rPr>
        <u/>
        <sz val="12"/>
        <rFont val="Arial Narrow"/>
        <family val="2"/>
      </rPr>
      <t>SOCIALIZAR</t>
    </r>
    <r>
      <rPr>
        <sz val="12"/>
        <rFont val="Arial Narrow"/>
        <family val="2"/>
      </rPr>
      <t xml:space="preserve"> LOS LINEAMIENTOS DEL MANUAL DE CONTRATACIÓN CON LOS SUPERVISORES DE LOS CONTRATOS</t>
    </r>
  </si>
  <si>
    <t>Nombre: Diana Mantilla
Cargo: Secretaría Distrital de Planeación</t>
  </si>
  <si>
    <t xml:space="preserve">LA PERSONA RESPONSABLE ESCOGERA EL O LOS FUNCIONARIOS QUE SUPERVISARAN LOS CONTRATOS </t>
  </si>
  <si>
    <t>POR ASIGNACION MEDIANTE CORREO SE ASIGNA EL PERSONAL QUE VA A SUPERVISAR LOS CONTRATOS</t>
  </si>
  <si>
    <t>N. DE SUPERVISORES / N. DE PERSONAS CONTRATADAS</t>
  </si>
  <si>
    <t>La persona responsable asignó el personal para la supervisión de los contratos, en cumplimiento de la meta se asistió a la capacitación el día 4 de junio por parte de la Secretaria General, según oficio código de registro No. QUILLA-24-085360</t>
  </si>
  <si>
    <t xml:space="preserve">Conclusión: Se evidenció la asignación de funcionarios con niveles de autoridad y responsabilidad adecuada, para las labores de supervisión de los contratos suscritos por la dependencia. Se evidenció asistencia a actividad de capacitación el día 4 de junio por parte de la Secretaria General
Evidencia: SECOP II, listado de asistencia </t>
  </si>
  <si>
    <t xml:space="preserve"> 2. (MO) FALTA DE PERSONAL ASIGNADO.</t>
  </si>
  <si>
    <t>UNA (1) CAPACITACIÓN REALIZADA PARA FORTALECER CONOCIMIENTO EN MATERIA DE SUPERVISIÓN DE CONTRATOS ESTATALES.</t>
  </si>
  <si>
    <t>LISTADO DE ASISTENCIA, EMAIL, CAPTURA DE PANTALLA Y/O E-DOCUMENT DE SOCIALIZACIÓN O REUNIÓN PRESENCIAL Y/O VIRTUAL.</t>
  </si>
  <si>
    <t>CAPACITACIÓN Y/O SOCIALIZACIÓN REALIZADA / CAPACITACIÓN Y/O SOCIALIZACIÓN PROYECTADA A REALIZAR</t>
  </si>
  <si>
    <t>1.(MO). FALTA DE CAPACITACIÓN DEL TALENTO HUMANO EN MATERIA DE SUPERVISIÓN DE CONTRATOS.</t>
  </si>
  <si>
    <r>
      <rPr>
        <u/>
        <sz val="12"/>
        <color theme="1"/>
        <rFont val="Arial"/>
        <family val="2"/>
      </rPr>
      <t>GESTIONAR</t>
    </r>
    <r>
      <rPr>
        <sz val="12"/>
        <color theme="1"/>
        <rFont val="Arial"/>
        <family val="2"/>
      </rPr>
      <t xml:space="preserve"> ANTE LA SECRETARIA GENERAL CAPACITACIONES EN MATERIA DE SEGUIMIENTO, CONTROL Y SUPERVISIÓN DE CONTRATOS.                                        </t>
    </r>
  </si>
  <si>
    <t>Con el fin de fortalecer y controlar el proceso de contratación los funcionarios de Planeación asistieron a la capacitación liderada por la Secretaria General el día 4 de Junio, según cronograma enviada por correo electrónico</t>
  </si>
  <si>
    <t xml:space="preserve">Conclusión: Se evidenció la asigación de funcionarios con niveles de autoridad y responsabilidad adecuada, para las labores de supervisión de los contratos suscritos por la dependencia. Se evidenció asistencia a actividad de capacitación el día 4 de junio por parte de la Secretaria General
Evidencia: SECOP II, listado de asistencia </t>
  </si>
  <si>
    <t xml:space="preserve">1. (MO). FALTA DE INDUCCIÓN FRENTE AL USO Y GESTIÓN DE LAS PQRS EN LA HERRAMIENTA SIGOB. </t>
  </si>
  <si>
    <r>
      <rPr>
        <u/>
        <sz val="12"/>
        <color theme="1"/>
        <rFont val="Arial"/>
        <family val="2"/>
      </rPr>
      <t>GESTIONAR</t>
    </r>
    <r>
      <rPr>
        <sz val="12"/>
        <color theme="1"/>
        <rFont val="Arial"/>
        <family val="2"/>
      </rPr>
      <t xml:space="preserve"> CAPACITACIONES POR PARTE DE LA OFICINA DE GESTIÓN DOCUMENTAL PARA EL MANEJO ASERTIVO DE LA HERRAMIENTA SIGOB. </t>
    </r>
  </si>
  <si>
    <t>DOS (2) CAPACITACIONES SOBRE EL USO DE LA HERRAMIENTA SIGOB.</t>
  </si>
  <si>
    <t xml:space="preserve"> LISTADO DE ASISTENCIA, EMAIL, CAPTURA DE PANTALLA Y/O E-DOCUMENT DE SOCIALIZACIÓN O REUNIÓN PRESENCIAL Y/O VIRTUAL.</t>
  </si>
  <si>
    <t>NUMERO DE CAPACITACIONES Y/O SOCIALIZACIÓN REALIZADAS / NUMERO DE CAPACITACIONES Y/O SOCIALIZACIÓN PROYECTADAS A REALIZAR.</t>
  </si>
  <si>
    <t xml:space="preserve">Se realizan seguimientos mensuales, con cortes trimestrales para el complimiento de respuestas. A corte del 4to trimestre del año 2024 se dio respuesta oportuna a PQRSD en la Secretaria de Planeación con un % de 96,46, y un total de respuesta oportuna de PQRSD por el Direccionamiento Estratégico con un % de 97,07. </t>
  </si>
  <si>
    <t xml:space="preserve">Conclusión: Se evidenció cumplimiento anual del 96% de las PQRSD asignadas a la dependencia 
Evidencia: Informe consolidado de PQRSD </t>
  </si>
  <si>
    <t>2. (MD). FALTA DE SEGUIMIENTO A FUNCIONARIOS O CONTRATISTAS FRENTE A GESTIÓN DE PQRS ASIGNADAS.</t>
  </si>
  <si>
    <r>
      <rPr>
        <u/>
        <sz val="12"/>
        <color theme="1"/>
        <rFont val="Arial"/>
        <family val="2"/>
      </rPr>
      <t>REALIZAR</t>
    </r>
    <r>
      <rPr>
        <sz val="12"/>
        <color theme="1"/>
        <rFont val="Arial"/>
        <family val="2"/>
      </rPr>
      <t xml:space="preserve"> SEGUIMIENTO MEDIANTE REPORTES MENSUALES A LOS RESPONSABLES DE LAS PQRS EN LA HERRAMIENTA SIGOB.</t>
    </r>
  </si>
  <si>
    <t>SEGUIMIENTOS MENSUALES MEDIANTE REPORTES A LA ASIGNACIÓN DE RESPONSABLES DE PQRS.</t>
  </si>
  <si>
    <t>INFORME DE SEGUIMIENTO PQRSD</t>
  </si>
  <si>
    <t xml:space="preserve">NUMERO DE SEGUIMIENTOS REALIZADOS / NUMERO DE SEGUIMIENTOS PROYECTADOS A REALIZAR. </t>
  </si>
  <si>
    <t>1. (MA) FALTA DE LINEAMIENTOS PARA LA ADECUADA FORMULACIÓN DE ACTIVIDADES DEL PLAN DE ACCIÓN</t>
  </si>
  <si>
    <r>
      <t xml:space="preserve">REALIZAR </t>
    </r>
    <r>
      <rPr>
        <sz val="12"/>
        <rFont val="Arial Narrow"/>
        <family val="2"/>
      </rPr>
      <t>JORNADAS DE INDUCCIÓN SOBRE LA FORMULACIÓN DE ACTIVIDADES MIPG EN EL PLAN DE ACCIÓN</t>
    </r>
    <r>
      <rPr>
        <u/>
        <sz val="12"/>
        <rFont val="Arial Narrow"/>
        <family val="2"/>
      </rPr>
      <t xml:space="preserve">
</t>
    </r>
  </si>
  <si>
    <t>Nombre: Ernesto Toncel
Cargo: Jefe Oficina</t>
  </si>
  <si>
    <t>CAPACITACIONES SOBRE EL USO DE LA HERRAMIENTA MIPLAN</t>
  </si>
  <si>
    <t xml:space="preserve"> LISTADO DE ASISTENCIA, EMAIL, CAPTURA DE PANTALLA Y/O E-DOCUMENT DE SOCIALIZACIÓN O REUNIÓN PRESENCIAL Y/O VIRTUAL</t>
  </si>
  <si>
    <t>Para fortalecer el desarrollo en la herramienta MIPLAN se dictó una capacitación por parte del funcionario Juan Carlos Llinás el día 21 de agosto del 2024, Microsoft Teams 
Id. de reunión: 271 168 994 504
Código de acceso: ciNKAw</t>
  </si>
  <si>
    <t xml:space="preserve">Conclusión: Se evidenció actividade de capacitación desarrollada por la Secretaria Distrital de Planeación, respecto de la formulación de actividades de gestión administrativa en el plan de acción, actividad realizada el día 21 de agosto del 2024, Microsoft Teams 
Id. de reunión: 271 168 994 504
Código de acceso: ciNKAw
Evidencia:Listado de asistencia </t>
  </si>
  <si>
    <r>
      <t>REALIZAR</t>
    </r>
    <r>
      <rPr>
        <sz val="12"/>
        <rFont val="Arial Narrow"/>
        <family val="2"/>
      </rPr>
      <t xml:space="preserve"> MESAS DE TRABAJO PARA ELABORAR UNA GUÍA O MANUAL DE OPERACIÓN DEL PROCESO</t>
    </r>
  </si>
  <si>
    <t xml:space="preserve">1 MESAS DE TRABAJO PARA CONCRETAR LINEAMIENTOS </t>
  </si>
  <si>
    <t xml:space="preserve">En proceso de concretar </t>
  </si>
  <si>
    <t xml:space="preserve">No se evidenció avance de esta actividad </t>
  </si>
  <si>
    <t>1. (MT) DEBILIDAD EN LA SOLICITUD DE CONCERTAR PLANES DE MEJORAMIENTO A LOS LÍDERES DE LA IMPLEMENTACIÓN DE LAS POLÍTICAS DEL MIPG A PARTIR DE LA MEDICIÓN DE FURAG</t>
  </si>
  <si>
    <r>
      <rPr>
        <u/>
        <sz val="12"/>
        <rFont val="Arial Narrow"/>
        <family val="2"/>
      </rPr>
      <t>SOLICITAR</t>
    </r>
    <r>
      <rPr>
        <sz val="12"/>
        <rFont val="Arial Narrow"/>
        <family val="2"/>
      </rPr>
      <t xml:space="preserve"> A LOS LÍDERES DE LA IMPLEMENTACIÓN DE LAS POLÍTICAS DE GESTIÓN Y DESEMPEÑO LA CONCERTACIÓN DE LOS PLANES DE MEJORA CON BASE EN LOS RESULTADOS DE LA MEDICIÓN DE FURAG </t>
    </r>
  </si>
  <si>
    <t>PLANES DE MEJORAMIENTO CONSOLIDADOS CON SUS RESPECTIVOS SEGUIMIENTOS</t>
  </si>
  <si>
    <t>PLANES DE MEJORAMIENTO</t>
  </si>
  <si>
    <t>PLANES DE MEJORAMIENTO RECIBIDOS/PLANES DE MEJORAMIENTO SOLICITADOS</t>
  </si>
  <si>
    <r>
      <rPr>
        <sz val="12"/>
        <color rgb="FF000000"/>
        <rFont val="Arial"/>
        <family val="2"/>
      </rPr>
      <t xml:space="preserve">En seguimiento a la revisión de los planes de mejoramiento de la entidad se corrobora que para el 1er semestre los procesos avanzan en la ejecución de indicadores, riesgos, no conformidades, oportunidades de mejoras en el aplicativo Isolucion, en función de las auditorías internas y externas en el SGC / </t>
    </r>
    <r>
      <rPr>
        <sz val="12"/>
        <color rgb="FF3C7D22"/>
        <rFont val="Arial"/>
        <family val="2"/>
      </rPr>
      <t>Con la Circular Interna No. 008 del 25 de octubre de 2024. QUILLA-24-207707, se socializo a la alta direccion la solicitud de formulación de planes de mejoramiento a partir de los resultados de la medición del desempeño en la vigencia 2023 - MIPG. (esto para seguimiento del segundo semestre 
SECRETARIA DISTRITAL DE PLANEACIÓN)</t>
    </r>
  </si>
  <si>
    <t xml:space="preserve">Conclusión: Se evidenció divulgación de la Circular Interna No. 008 del 25 de octubre de 2024. QUILLA-24-207707, se socializo a la alta direccion la solicitud de formulación de planes de mejoramiento a partir de los resultados de la medición del desempeño en la vigencia 2023 - MIPG.
Evidencia: Circular Interna Nro. 008 de 2025 </t>
  </si>
  <si>
    <t xml:space="preserve">1.(ME) DEFICIENCIA EN LA ESTRUCTURA DE CONTROL DE LOS PROCEDIMIENTOS DOCUMENTADOS POR LAS DEPENDENCIAS
</t>
  </si>
  <si>
    <r>
      <rPr>
        <u/>
        <sz val="12"/>
        <rFont val="Arial Narrow"/>
        <family val="2"/>
      </rPr>
      <t>ACTUALIZAR</t>
    </r>
    <r>
      <rPr>
        <sz val="12"/>
        <rFont val="Arial Narrow"/>
        <family val="2"/>
      </rPr>
      <t xml:space="preserve"> EL PROCEDIMIENTO PARA LA ACTUALIZACIÓN DE DOCUMENTOS EN LA HERRAMIENTA ISOLUCION                                           </t>
    </r>
  </si>
  <si>
    <t xml:space="preserve">ACTUALIZACIÓN DE DOCUMENTOS                                                                                                     </t>
  </si>
  <si>
    <t>DOCUMENTO ACTUALIZADO Y SOCIALIZADO</t>
  </si>
  <si>
    <t>DOCUMENTOS ACTUALIZADOS/DOCUMENTOS QUE REQUIEREN ACTUALIZACIÓN</t>
  </si>
  <si>
    <t>Documentos actualizados bajo los formatos establecidos por la administracion ( evidencia en el aplicativo ISOLUCION)</t>
  </si>
  <si>
    <t xml:space="preserve">Conclusión: Se evidenció actualización del procedimiento de control de documentos en el marco del SIGAB 
Evidencia:  Procedimiento documentado </t>
  </si>
  <si>
    <t xml:space="preserve">
1.(ME) . DEFICIENTE FORMULACIÓN DE INDICADORES DE PROCESOS</t>
  </si>
  <si>
    <r>
      <rPr>
        <u/>
        <sz val="12"/>
        <rFont val="Arial Narrow"/>
        <family val="2"/>
      </rPr>
      <t>IMPARTIR</t>
    </r>
    <r>
      <rPr>
        <sz val="12"/>
        <rFont val="Arial Narrow"/>
        <family val="2"/>
      </rPr>
      <t xml:space="preserve"> LINEAMIENTOS PARA LA ADECUADA FORMULACIÓN Y SEGUIMIENTO, MEDICIÓN, ANALISIS Y EVALUACIÓN DE LOS INDICADORES DE LOS PROCESOS</t>
    </r>
  </si>
  <si>
    <t>CAPACITACIONES SOBRE LA FORMULACIÓN Y SEGUIMIENTO, MEDICIÓN, ANALISIS Y EVALUACIÓN DE LOS INDICADORES DE LOS PROCESOS</t>
  </si>
  <si>
    <t>NUMERO DE CAPACITACIONES Y/O SOCIALIZACIÓN REALIZADAS / NUMERO DE CAPACITACIONES Y/O SOCIALIZACIÓN PROYECTADAS A REALIZAR</t>
  </si>
  <si>
    <t xml:space="preserve">Se realiza capacitacion para fortalecer los lineamientos de los procedimientos en las dependencias, en el sistema integrado de gestion en la vigencia 2024, ( dia 26 de agosto, instalaciones de Caja Copi en jornada de 8 am - 12 pm)
</t>
  </si>
  <si>
    <t xml:space="preserve">Conclusión: Nose evidenció capacitación sobre la formulación y seguimiento, medición, análisis y evaluación de los indicadores de los procesos  
Recomendación: Adoptar lineamientos para la formulación y seguimiento, medición, análisis y evaluación de los indicadores de los procesos. Diseñar programa de divulgación y socialización de los lineamientos establecidos   </t>
  </si>
  <si>
    <t>1.(ME) NECESIDAD DE DOCUMENTAR EL CONOCIMIENTO ADQUIRIDO A TRAVÉS DE EXPERIENCIAS PARA MEJORAR EN EL FUTURO</t>
  </si>
  <si>
    <r>
      <t xml:space="preserve">CONTINUAR </t>
    </r>
    <r>
      <rPr>
        <sz val="12"/>
        <rFont val="Arial Narrow"/>
        <family val="2"/>
      </rPr>
      <t>CON LA DOCUMENTACIÓN DE BUENAS PRACTICAS REALIZADAS POR LA DEPENDENCIA EN LA HERRAMIENTA DESIGNADA EN LA ENTIDAD</t>
    </r>
  </si>
  <si>
    <t>LECCIONES APRENDIDAS DOCUMENTADAS</t>
  </si>
  <si>
    <t xml:space="preserve">TODOS LOS DOCUMENTO DE LECCIONES APRENDIDAS REPORTADO </t>
  </si>
  <si>
    <t>N° DE LECCIONES APRENDIDAS REPORTADAS</t>
  </si>
  <si>
    <t xml:space="preserve">Se realizó formulario de Lecciones Aprendidas 
</t>
  </si>
  <si>
    <t xml:space="preserve">Conclusión: Se evidenció formulación de dos (2) lecciones aprendidas por la dependencia 
Evidencia:  Registro de lecciones aprendidas </t>
  </si>
  <si>
    <t>1.(ME)  DEBILIDAD EN LA ARTICULACIÓN ENTRE LAS DEPENDENCIAS RESPONSABLES CON RESPECTO A LA POLÍTICA</t>
  </si>
  <si>
    <r>
      <t xml:space="preserve">PARTICIPAR </t>
    </r>
    <r>
      <rPr>
        <sz val="12"/>
        <rFont val="Arial Narrow"/>
        <family val="2"/>
      </rPr>
      <t>EN LAS REUNIONES CONVOCADAS POR EL GRUPO EN LOS QUE SE REQUIERA LA PRESENCIA DE LA DEPENDENCIA.</t>
    </r>
    <r>
      <rPr>
        <u/>
        <sz val="12"/>
        <rFont val="Arial Narrow"/>
        <family val="2"/>
      </rPr>
      <t xml:space="preserve">
CUMPLIR</t>
    </r>
    <r>
      <rPr>
        <sz val="12"/>
        <rFont val="Arial Narrow"/>
        <family val="2"/>
      </rPr>
      <t xml:space="preserve"> CON EL DESARROLLO DE LOS PROCESOS Y LINEAMIENTOS ANTE EL SISTEMA NACIONAL DE CIENCIA Y TECNOLOGIA DE LA FUNCION PUBLICA</t>
    </r>
  </si>
  <si>
    <t>ASISTENCIA A REUNIONES CONVOCADAS</t>
  </si>
  <si>
    <t>LISTA DE ASISTENCIA, FOTOGRAFÍAS</t>
  </si>
  <si>
    <t>N° DE REUNIONES ASISTIDAS / N° DE REUNIONES CONVOCADAS</t>
  </si>
  <si>
    <t>En apoyo a este proceso estaremos atentos a la invitación por parte de la Gerencia de Ciudad para las reuniones convocadas relacionadas a este tema de su competencia</t>
  </si>
  <si>
    <t xml:space="preserve">Conclusión: No se evidenció impulso al desarrollo del grupo de investigación creado y registrado ante el Sistema Nacional de Ciencia y Tecnología, conforme a los lineamientos de Función Pública    
</t>
  </si>
  <si>
    <t>1. (MA) FALTA DE LINEAMIENTOS PARA LA GESTIÓN DE LOS RIESGOS FISCALES</t>
  </si>
  <si>
    <r>
      <rPr>
        <u/>
        <sz val="12"/>
        <rFont val="Arial Narrow"/>
        <family val="2"/>
      </rPr>
      <t>ACTUALIZAR</t>
    </r>
    <r>
      <rPr>
        <sz val="12"/>
        <rFont val="Arial Narrow"/>
        <family val="2"/>
      </rPr>
      <t xml:space="preserve"> LA POLITICA DE ADMINISTRACIÓN DE RIESGOS CON LA METODOLOGÍA PARA IDENTIFICACIÓN, SEGUIMIENTO Y CONTROL DE LOS RIESGOS FISCALES DE LA ENTIDAD, DE CONFORMIDAD CON LO ESTABLECIDO EN LA GUÍA PARA LA ADMINISTRACIÓN DE RIESGOS Y EL DISEÑO DE CONTROLES EN ENTIDADES PÚBLICAS V6</t>
    </r>
  </si>
  <si>
    <t>ACTUALIZACIÓN POLÍTICA DE ADMINISTRACIÓN DE RIESGOS - MÓDULO RIESGOS FISCALES</t>
  </si>
  <si>
    <t>DOCUMENTO PUBLICADO</t>
  </si>
  <si>
    <t>N° DE POLÍTICA DE ADMINISTRACIÓN DE RIESGOS ACTUALIZADA</t>
  </si>
  <si>
    <t xml:space="preserve">En competencia de la Secretaria Gerencia de Ciudad </t>
  </si>
  <si>
    <t xml:space="preserve">Conclusión: No se evidenció actualización de la política de administración de riesgos, atendiendo lineamientos para la gestión de riesgos fiscales </t>
  </si>
  <si>
    <t>SECRETARÍA DE PLANEACIÓN</t>
  </si>
  <si>
    <t>DIANA MANTILLA</t>
  </si>
  <si>
    <t>Teniendo en cuenta el bajo porcentaje de cumplimiento de las metas asociadas al Plan de Desarrollo, se recomienda que se analicen las causas de este y que estas sean tenidas en 
cuenta al momento de construir el plan de acción 2024.                                                                                               NO SE TIENE EN CUENTA LOS LINEAMIENTOS DEL MANUAL DE CONTRATACION PARA LA SUPERVISION DE CONTRATOS, LO QUE HACE REITERATIVO LOS HALLAZGOS ANTE LOS ENTES DE CONTROL</t>
  </si>
  <si>
    <t xml:space="preserve">Implementar acciones que permitan atender los lineamientos del manual de contratación frente a la supervisión de los contratos de tal manera que se eviten los hallazgos reiterativos los 
entes de control sobre el tema                                                              NO SE REALIZA SEGUIMIENTO  Y CONTROL DE LA SUPERVISION DE LOS CONTRATOS </t>
  </si>
  <si>
    <t>. Seguir fortaleciendo las estrategias y acciones al interior de su dependencia para lograr el cumplimiento en oportunidad y calidad de respuesta del 100% de los pqrsd a cargo.                                                                                                  NO SE CUMPLE EN OPORTUNIDAD Y CALIDAD DE RESPUESTA DEL 100% DE PQRS</t>
  </si>
  <si>
    <t>Implementar acciones que permitan atender los lineamientos del manual de contratación frente a la supervisión de los contratos de tal manera que se eviten los hallazgos reiterativos los 
entes de control sobre el tema.                                                                                                                                         ESTABLECER LOS LINEAMIENTOS A TODAS LAS DEPENDENCIAS PARA LA ADECUADA FORMULACIÓN DE ACTIVIDADES EN CADA UNA DE LAS POLÍTICAS DE MIPG Y BRINDAR ASISTENCIA TÉCNICA A LAS AREAS EN EL TEMA</t>
  </si>
  <si>
    <t xml:space="preserve"> Formular acciones para atender resultados Furag relacionados con el área de su competencia, de acuerdo con de la medición del indice desempeño institucional                                                                                           SOLICITAR Y CONCERTAR PLAN DE MEJORAMIENTO CON LOS LÍDERES DE LAS POLÍTICAS DEL MIPG DE ACUERDO CON LOS RESULTADOS Y RECOMENDACIONES DE FUNCIÓN PÚBLICA A PARTIR DE MEDICIÓN FURAG</t>
  </si>
  <si>
    <t>. Se reiteran recomendaciones, las cuales se establecieron en la Evaluación a la Gestión de 2022 realizada a la SD de Planeación, y a las que se les suscribió acciones en el Plan de 
Mejoramiento a la Gestión 2023, sin embargo, no fueron cumplidas, estas son: "Establecer los lineamientos a todas las dependencias para la adecuada formulación de actividades en cada 
una                                                                                                                                                                                de las políticas de MIPG y brindar asistencia técnica a las areas en el tema", "Solicitar y concertar plan de mejoramiento con los líderes de las políticas del MIPG de acuerdo con los 
resultados y recomendaciones de Función Públlca a partir de medición FURAG", "Establecer los lineamientos para la actualización de los procedimientos en las dependencias con el fin de 
fortalecer la estructura de control, atendiendo para ello los lineamientos de Función Pública (Guia para la gestión por procesos en el marco del MIPG)", "Como responsable del SGC, 
conforme al Decreto 289 de 2021, es pertinente que la Secretaría de Planeación imparta los lineamientos para la adecuada formulación y seguimiento, medición, analisis y evaluación de los 
indicadores de los procesos" y "Continuar con la documentación y registro de lecciones aprendidas para fortalecer el aprendizaje organizacional y la politica de gestión del conocimiento en la 
entidad"                                                                                                                                                   ESTABLECER LOS LINEAMIENTOS PARA LA ACTUALIZACIÓN DE LOS PROCEDIMIENTOS EN LAS DEPENDENCIAS CON EL FIN DE FORTALECER LA ESTRUCTURA DE CONTROL, ATENDIENDO PARA ELLO LOS LINEAMIENTOS DE FUNCIÓN PÚBLICA (GUIA PARA LA GESTIÓN POR PROCESOS EN EL MARCO DEL MIPG)</t>
  </si>
  <si>
    <t>. Se reiteran recomendaciones, las cuales se establecieron en la Evaluación a la Gestión de 2022 realizada a la SD de Planeación, y a las que se les suscribió acciones en el Plan de 
Mejoramiento a la Gestión 2023, sin embargo, no fueron cumplidas, estas son: "Establecer los lineamientos a todas las dependencias para la adecuada formulación de actividades en cada 
una de las políticas de MIPG y brindar asistencia técnica a las areas en el tema", "Solicitar y concertar plan de mejoramiento con los líderes de las políticas del MIPG de acuerdo con los 
resultados y recomendaciones de Función Públlca a partir de medición FURAG", "Establecer los lineamientos para la actualización de los procedimientos en las dependencias con el fin de 
fortalecer la estructura de control, atendiendo para ello los lineamientos de Función Pública (Guia para la gestión por procesos en el marco del MIPG)", "Como responsable del SGC, 
conforme al Decreto 289 de 2021, es pertinente que la Secretaría de Planeación imparta los lineamientos para la adecuada formulación y seguimiento, medición, analisis y evaluación de los 
indicadores de los procesos" y "Continuar con la documentación y registro de lecciones aprendidas para fortalecer el aprendizaje organizacional y la politica de gestión del conocimiento en la 
entidad"                                                                                                                                                            COMO RESPONSABLE DEL SGC, CONFORME AL DECRETO 289 DE 2021, ES PERTINENTE QUE LA SECRETARÍA DE PLANEACIÓN IMPARTA LOS LINEAMIENTOS PARA LA ADECUADA FORMULACIÓN Y SEGUIMIENTO, MEDICIÓN, ANALISIS Y EVALUACIÓN DE LOS INDICADORES DE LOS PROCESOS</t>
  </si>
  <si>
    <t>Documentar y registrar lecciones aprendidas para fortalecer el aprendizaje organizacionacional y la política de gestión del conocimeinto en la entidad.                                                                                                                       CONTINUAR CON LA DOCUMENTACIÓN Y REGISTRO DE LECCIONES APRENDIDAS PARA FORTALECER EL APRENDIZAJE ORGANIZACIONAL Y LA POLITICA DE GESTIÓN DEL CONOCIMIENTO EN LA ENTIDAD</t>
  </si>
  <si>
    <t xml:space="preserve"> Es conveniente impulsar el desarrollo del grupo de investigación creado y registrado ante el Sistema Nacional de Ciencia y Tecnología, conforme a los lineamientos de Función Pública                                                                                     IMPULSAR EL DESARROLLO DEL GRUPO DE INVESTIGACIÓN CREADO Y REGISTRADO ANTE EL SISTEMA NACIONAL DE CIENCIA Y TECNOLOGÍA, CONFORME A LOS LINEAMIENTOS DE FUNCIÓN PÚBLICA</t>
  </si>
  <si>
    <t xml:space="preserve">Definir metodología para identificación, seguimiento y control de los riesgos fiscales de la entidad, de conformidad con lo establecido en la Guía para la administración de riesgos y el diseño 
de controles en entidades públicas V6                                                                                                                DETERMINAR LA METODOLOGÍA PARA IDENTIFICACIÓN, SEGUIMIENTO Y CONTROL DE LOS RIESGOS FISCALES DE LA ENTIDAD, DE CONFORMIDAD CON LO ESTABLECIDO EN LA GUÍA PARA LA ADMINISTRACIÓN DE RIESGOS Y EL DISEÑO DE CONTROLES EN ENTIDADES PÚBLICAS V6 </t>
  </si>
  <si>
    <r>
      <t>Recomendaciones,</t>
    </r>
    <r>
      <rPr>
        <b/>
        <sz val="12"/>
        <color theme="1" tint="4.9989318521683403E-2"/>
        <rFont val="Arial Narrow"/>
        <family val="2"/>
      </rPr>
      <t xml:space="preserve"> como líder de la política de planeación institucional y del Modelo Integrado de Planeación y Gestión - MIPG</t>
    </r>
  </si>
  <si>
    <t xml:space="preserve"> VIGENCIA:  ENERO A 31 DE DICIEMBRE 2024.</t>
  </si>
  <si>
    <t>DEPENDENCIA Y PROCESO:  SECRETARIA PRIVADA.</t>
  </si>
  <si>
    <t>Concertar y evaluar al 100% de sus funciones a cargo</t>
  </si>
  <si>
    <t xml:space="preserve"> MO: Medir objetivamente las competencias, destrezas, actitudes, aptitudes y rendimiento de los empleados durante el periodo respectivo.</t>
  </si>
  <si>
    <t xml:space="preserve">1. Realizar concertacion de objetivos para la vigencia 2024 antes del 21 de febrero. </t>
  </si>
  <si>
    <t>Asesor de Despacho</t>
  </si>
  <si>
    <t>100% funcionarios conertados</t>
  </si>
  <si>
    <t>Concertaciones y calificaciones mediante las herramientas establecidas en el G+</t>
  </si>
  <si>
    <t xml:space="preserve">funcionarios concertados /total de funcionarios </t>
  </si>
  <si>
    <t>Los funcionarios adscritos a la dependencia, realizaron  la formulación de las concertaciones, posteriormente se hicieron las respectivas evaluaciones del  de cada uno de los integrantes de la secretaria privada.</t>
  </si>
  <si>
    <t>Se verifica el cumplimiento de lo registrado.</t>
  </si>
  <si>
    <t xml:space="preserve"> 2. Realizar dos evaluaciones al año correspondienes a dos semestres. </t>
  </si>
  <si>
    <t xml:space="preserve">Asesor de Despacho  </t>
  </si>
  <si>
    <t>100% funcionarios  evaluados</t>
  </si>
  <si>
    <t xml:space="preserve">funcionarios evaluados/total de funcionarios </t>
  </si>
  <si>
    <t>Efectuar oportunamente la concertacion y seguimiento de los acuerdos de gestion de su dependencia</t>
  </si>
  <si>
    <t>Metodo: Es necesario efectuar las concertaciones y seguimientos en el tiempo establecido por la Secretaria de Gestion humana, capacitando a los funcionarios para que hagan sus compromisos en el plazo establecido</t>
  </si>
  <si>
    <t xml:space="preserve">1.Realizar seguimiento y evaluacion de acuerdos de gestion                                     Primer semestre: del 1 de febrero al 31 de julio de 2024.
</t>
  </si>
  <si>
    <t xml:space="preserve">Secretario </t>
  </si>
  <si>
    <t>1 funcionario evaluado</t>
  </si>
  <si>
    <t>Se hicieron por parte de cada uno de los funcionarios adscritos a la dependencia la formulación de las concertaciones, posteriormente se hicieron las respectivas evaluaciones de cada uno de los integrantes de la secretaria privada.</t>
  </si>
  <si>
    <t>2.Realizar seguimiento y evaluacion de acuerdos de gestion                                      Segundo semestre: del 1 de agosto de 2024 al 31 de enero de 2025.</t>
  </si>
  <si>
    <t>Revisar y ajustar de manera articulada con la secretaria de Gestion Humana las actividades formuladas en el plan de accion para el fortalecimeinto d e la gestion etica</t>
  </si>
  <si>
    <t xml:space="preserve">Materiales: falta de programacion, capacitacion y actividades para el fortalecimiento de la gestion etica de la entidad </t>
  </si>
  <si>
    <t xml:space="preserve">1.Articular con Gestion humana las actividades correspondientes al fortalecimiento de la gestion etica. </t>
  </si>
  <si>
    <t xml:space="preserve">Equipo de trabajo                Agente de cambio             Gestor etico </t>
  </si>
  <si>
    <t xml:space="preserve">100% funcionarios capacitados </t>
  </si>
  <si>
    <t>Evidencias fotograficas-listado de asistencia</t>
  </si>
  <si>
    <t xml:space="preserve">funcionarios capacitados/total de funcionarios </t>
  </si>
  <si>
    <t>se realizaron por parte del equipo de trabajo las reuniones mensuales y la organización de las diferentes actividades que realizaron, los mensajes eticos y la socializacion de la gestion etica</t>
  </si>
  <si>
    <t xml:space="preserve">2.Participar activamente en la programacin de gestion etica formuladas en el plan de accion para el fortalecimiento de la gestion etica </t>
  </si>
  <si>
    <t>Desarrollar acciones para la politica de adminsitracion del riesgo en su dependencia con el fin de fortalecer la cultura de gestion del riesgo de la entidad.</t>
  </si>
  <si>
    <t xml:space="preserve">Metodo: Se debe establecer criterios para la identificacion y priorizacion de los riesgos correspondientes al proceso que pertenece.                                 </t>
  </si>
  <si>
    <t xml:space="preserve">1. Solicitar y realizar mesa de apoyo a la secretaria de planeacion como segunda linea de defensa para la idientificacion y priorizacion de riesgos según la nueva politica de riesgos                                                                                                                      </t>
  </si>
  <si>
    <t xml:space="preserve">1 mesa de trabajo programado con la Secretaria de planeacion y el  proceso de comunicación </t>
  </si>
  <si>
    <t xml:space="preserve">Acta de reunion </t>
  </si>
  <si>
    <t xml:space="preserve">Riesgos identificados y priorizados </t>
  </si>
  <si>
    <t xml:space="preserve">  2. participar activamente de las capacitaciones  convocadas por la Secretaria de planeacion    </t>
  </si>
  <si>
    <t xml:space="preserve">2 capacitaciones </t>
  </si>
  <si>
    <t>listado de asistencia</t>
  </si>
  <si>
    <t>capacitaciones realizadas/capacitaciones programadas</t>
  </si>
  <si>
    <t xml:space="preserve"> 3. Identificar las actividades para el control de riesgos.     </t>
  </si>
  <si>
    <t>1  mapa de riesgo actualizado y ajustado</t>
  </si>
  <si>
    <t>N° de actualizaciones realizadas/N° de actualizaciones programadas</t>
  </si>
  <si>
    <t>se priorizaron y se socializaron los riesgos que podria incurrir la secretaria, en la defensa e dientificacion de los riesgos haciendo enfasis en que se debe tener suma precacion en los correso elecronicos de dudosa procedencia, se participo en las diferentes reunioes que realizo la gerencia de control interno, oficina d eplaneacion, se identifica los respectivos riesgos a los cuales podria concurir en la secretaria.</t>
  </si>
  <si>
    <t>Establecer responsabilidades para la ejecucion de actividades de control y asegurar que las personas competetntes y con autoridad suficiente efectuen  actividades con diligencia y oportunidad al interior de la dependencia</t>
  </si>
  <si>
    <t xml:space="preserve">MO: Se hace necesario identificar las responsabilidades de cada miembro del equipo </t>
  </si>
  <si>
    <t xml:space="preserve">1. Implementar acciones de autocontrol.     </t>
  </si>
  <si>
    <t>Asesor de Despacho-Secretaria Privada</t>
  </si>
  <si>
    <t>100% de cumpliemiento en las actividades de control implementadas</t>
  </si>
  <si>
    <t xml:space="preserve">Actas de reuniones - listado de asistencia- evidencias fotograficas-correos electronicos </t>
  </si>
  <si>
    <t>Activdades realizadas/actividades programadas</t>
  </si>
  <si>
    <t>se realizaron por parte de la secretaria los resppectivos acompañamiento al secretario privado y al señor alcalde en las diferentes reunioesy visitas a la comunidad, realizando visitas a la comunidad, se implementa el registro de las visitas de las personas que visitan la secretaria privada.</t>
  </si>
  <si>
    <t xml:space="preserve">  2. Identificar las responsabilidas de cada miembro del equipo de trabajo estableciendo las competencias  establecido en el manual  de sobre las funciones de la Secretaria.</t>
  </si>
  <si>
    <t>2 reuniones anuales</t>
  </si>
  <si>
    <t>Reuniones realizadas/reuniones programadas</t>
  </si>
  <si>
    <t xml:space="preserve"> 3. implementar reuniones de equipo e mejoramiento para revisar los avances en las responsabilidades identificadas</t>
  </si>
  <si>
    <t>4 reuniones anuales</t>
  </si>
  <si>
    <t>Fortalecer las estrategias y acciones al interiuor de su dependencia para lograr el cumplimiento del 100% de los PQRS  a cargo</t>
  </si>
  <si>
    <t xml:space="preserve">MO: Hallazgo PQRSD ( 98,3 %)  cumplimiento de  la Ley 1755 de 2015 en cuanto a oportunidad en las repuestas a las PQRSD.    </t>
  </si>
  <si>
    <t xml:space="preserve">1.Solicitar capacitacion -asesoria a la  oficina de gestion documental para el manejo eficiciente de los PQRSD que reciba Secretaria privada.                                                                                                                                                                        </t>
  </si>
  <si>
    <t xml:space="preserve">1 mesa de trabajo programada con la oficina de gestion documental </t>
  </si>
  <si>
    <t>N° de capacitaciones recibidas/N° de capacitaciones programadas</t>
  </si>
  <si>
    <t xml:space="preserve">2.  Implementar acciones para la vigilancia del tiempo de respuestas de las PQRSD        </t>
  </si>
  <si>
    <t xml:space="preserve">100% de PQRSD contestados a tiempo </t>
  </si>
  <si>
    <t>1 informe semanal</t>
  </si>
  <si>
    <t>N° de acciones realizadas/N° de acciones programadas</t>
  </si>
  <si>
    <t xml:space="preserve"> 3. Asegurar que las peticiones sean finalizadas efectivamente como lo indica el procedimiento de gestion documental    </t>
  </si>
  <si>
    <t>1 reunion mensual</t>
  </si>
  <si>
    <t xml:space="preserve">acta de reunion-listado de asistencia  </t>
  </si>
  <si>
    <t xml:space="preserve">PQRSD contestados/PQRSD recibidos </t>
  </si>
  <si>
    <t xml:space="preserve"> 4. Diseñar alertas mensuales para el cumplimiento del 100% </t>
  </si>
  <si>
    <t xml:space="preserve">100% de cumplimiento PQRSD </t>
  </si>
  <si>
    <t>informe mensual de gestion de PQRSD</t>
  </si>
  <si>
    <t>N° de alertas realizadas/N° de alertas diseñadas</t>
  </si>
  <si>
    <t>Por parte del la secrertaria se tiene un lrespuesta de efectividad del 94% de efectividad de acuerdo alos lineamientos trazados, habiendose contestado en tiempo real los PQRSD de la secretaria privada.</t>
  </si>
  <si>
    <t>De acuerdo a lo reportado por la Oficina de Relación con el Ciudadano, el porcetaje de cumplimiento de PQRSD es del 97%.</t>
  </si>
  <si>
    <t xml:space="preserve">ME: Desconocimiento en la metodologia en la identificacion de lecciones aprendidas </t>
  </si>
  <si>
    <t xml:space="preserve">1. Solicitar y realizar mesa de apoyo con la dependencia encargada de la politica de gestion de conocimiento e innovacion, para la identificacion de lecciones aprendidas dentro de la dependencia. </t>
  </si>
  <si>
    <t xml:space="preserve">1 Capacitacion </t>
  </si>
  <si>
    <t>2. Identificar  lecciones aprendidas para la vigencia 2024</t>
  </si>
  <si>
    <t>leccion aprendida</t>
  </si>
  <si>
    <t>N° de lecciones aprendidas identificadasN°de lecciones aprendidas programadas</t>
  </si>
  <si>
    <t xml:space="preserve">3. Registrar leccion aprendida en el formulario destinado para el reporte. </t>
  </si>
  <si>
    <t>1 leccion aprendida registrada</t>
  </si>
  <si>
    <t xml:space="preserve">Registro de leccion aprendida-aplicación forms </t>
  </si>
  <si>
    <t>N° de lecciones aprendidas registrada/N°de lecciones aprendidas programadas</t>
  </si>
  <si>
    <t>Secretaria Privada</t>
  </si>
  <si>
    <t>Jorge Sanchez</t>
  </si>
  <si>
    <t>DEPENDENCIA Y PROCESO: SECRETARÍA DISTRITAL DE SALUD / GESTIÓN DE LA SALUD</t>
  </si>
  <si>
    <r>
      <t xml:space="preserve">1. Es conveniente revisar y actualizar los procedimientos de su dependencia incorporando los puntos de control acorde con la metodología establecida en la guía de riesgos de la entidad para el diseño de controles
</t>
    </r>
    <r>
      <rPr>
        <sz val="12"/>
        <color rgb="FF00B050"/>
        <rFont val="Arial"/>
        <family val="2"/>
      </rPr>
      <t>Problema: Algunos de los procedimientos de la dependencia no se encuentran actualizados, incorporando los puntos de control acorde con la metodologia establecida en la guia de riesgos de la entidad.</t>
    </r>
    <r>
      <rPr>
        <sz val="12"/>
        <rFont val="Arial"/>
        <family val="2"/>
      </rPr>
      <t xml:space="preserve">
</t>
    </r>
  </si>
  <si>
    <r>
      <t xml:space="preserve">1. Falta de capacitación a los funcionarios para la actualización de los procedimientos de la dependencia acorde con la metodología establecida en la guía de riesgos de la entidad . </t>
    </r>
    <r>
      <rPr>
        <b/>
        <sz val="12"/>
        <rFont val="Arial"/>
        <family val="2"/>
      </rPr>
      <t>MO</t>
    </r>
    <r>
      <rPr>
        <sz val="12"/>
        <rFont val="Arial"/>
        <family val="2"/>
      </rPr>
      <t xml:space="preserve">
2. Falta de Recurso humano competente para la asistencia técnica y el seguimiento a la actualización de los procedimientos de la dependencia. </t>
    </r>
    <r>
      <rPr>
        <b/>
        <sz val="12"/>
        <rFont val="Arial"/>
        <family val="2"/>
      </rPr>
      <t>MO</t>
    </r>
    <r>
      <rPr>
        <sz val="12"/>
        <rFont val="Arial"/>
        <family val="2"/>
      </rPr>
      <t xml:space="preserve">
</t>
    </r>
  </si>
  <si>
    <t>Asignar a un funcionario competente para la actualización de los procedimientos de la dependencia cumpliendo con los puntos de control acorde con la metodologia establecida en la guia de riesgos de laentidad.</t>
  </si>
  <si>
    <t>Coordinadora de Grupo de Gestión Estratégica</t>
  </si>
  <si>
    <t>1 Funcionario asignado a la dependencia</t>
  </si>
  <si>
    <t xml:space="preserve">1 Contrato de funcionarios asignados a la dependencia </t>
  </si>
  <si>
    <t xml:space="preserve"># funcionarios asignados /  X100                  Total funcionarios programados
</t>
  </si>
  <si>
    <t>31/12//2024</t>
  </si>
  <si>
    <t>Se realizó contratación de funcionario asginado para la actualización de los procedimientos de la dependencia con No de contrato CD-11-2024-4244</t>
  </si>
  <si>
    <t>Se evidenció el cumplimiento de las actividades descritas con sus respectivos soportes</t>
  </si>
  <si>
    <t>Revisar los procedimientos de la dependencia que se encuentran desactualizados</t>
  </si>
  <si>
    <t>Relacion de procedimientos desactualizados</t>
  </si>
  <si>
    <t xml:space="preserve">#Procedimientos actualizados / X100    Total de procedimientos que requieran actualización </t>
  </si>
  <si>
    <t>Se realizó revisión de los procedimientos identificando en cada oficina, los procedimientos que se encuentran desactualizados, en espera del funcionamiento del aplicativo Isolucion para gstionar</t>
  </si>
  <si>
    <t>Capacitar a nuevos funcionarios en el cargue y actualización de los procedimientos de la dependencia.</t>
  </si>
  <si>
    <t>1 funcionario capacitado en la dependencia</t>
  </si>
  <si>
    <t># funcionarios capacitados /   X100                Total de funcionarios programados</t>
  </si>
  <si>
    <t>La funcionaria Cindy Coba realizó asistencia técnica y sensibiliación en las diferentes oficinas, en la actualización  de los procedimientos de la dependencia</t>
  </si>
  <si>
    <t>Realizar seguimiento semestral a la actualización de los procedimientos de la dependencia.</t>
  </si>
  <si>
    <t>2 informes de seguimiento</t>
  </si>
  <si>
    <t>#informes realizados /    X100                       Total de informes programados</t>
  </si>
  <si>
    <t>La funcionaria Cindy Coba realizó seguimiento y asistencia técnica en todas las oficinas de la dependencia, para la actualización de los procedimientos.</t>
  </si>
  <si>
    <r>
      <t xml:space="preserve">2. Es importante fortalecer las estrategias y acciones al interior de su dependencia para lograr el cumplimiento en oportunidad y calidad de respuesta del 100% de los PQRSD a cargo.
</t>
    </r>
    <r>
      <rPr>
        <sz val="12"/>
        <color rgb="FF00B050"/>
        <rFont val="Arial"/>
        <family val="2"/>
      </rPr>
      <t>Problema: Persisten las respuestas extenporaneas por algunos funcionarios en la dependencia para el cumplimiento en la oportunidad y calidad de respuesta del 100% de las PQRSD a cargo.</t>
    </r>
  </si>
  <si>
    <r>
      <t xml:space="preserve">
1. Falta de controles a los funcionarios en el trámite y gestión de las PQRSD en la dependencia.</t>
    </r>
    <r>
      <rPr>
        <b/>
        <sz val="12"/>
        <rFont val="Arial"/>
        <family val="2"/>
      </rPr>
      <t xml:space="preserve"> MD</t>
    </r>
    <r>
      <rPr>
        <sz val="12"/>
        <rFont val="Arial"/>
        <family val="2"/>
      </rPr>
      <t xml:space="preserve">
2. Seguimiento inadecuado al cumplimiento en oportunidad y calidad de las PQRSD a cargo.</t>
    </r>
    <r>
      <rPr>
        <b/>
        <sz val="12"/>
        <rFont val="Arial"/>
        <family val="2"/>
      </rPr>
      <t>MD</t>
    </r>
  </si>
  <si>
    <t>Diseñar controles para la gestión con oportunidad y calidad de las PQRSD en la dependencia</t>
  </si>
  <si>
    <t>Coordinadora de Grupo de Gestión Estratégica / Oficina SAC</t>
  </si>
  <si>
    <t>2 Controles diseñados</t>
  </si>
  <si>
    <t xml:space="preserve">Informe de seguimiento </t>
  </si>
  <si>
    <t># Controles diseñados /  X100                            Total Controles programados</t>
  </si>
  <si>
    <t>Se realizó control por parte de la oficina SAC a la oportunidad y calidad de respuesta de las PQRSD en la dependencia.</t>
  </si>
  <si>
    <t>Del informe de la Oficina de Relación con el ciuddano se reporto avance del 92,94%</t>
  </si>
  <si>
    <t>Realizar seguimiento mensual al cumplimiento en la oportunidad y calidad de las respuestas de PQRSD</t>
  </si>
  <si>
    <t>Oficina SAC</t>
  </si>
  <si>
    <t>12 Seguimientos al cumplimiento y oportunidad de las PQRSD</t>
  </si>
  <si>
    <t># Seguimientos realizados /  X100                            Total Seguimientos programados</t>
  </si>
  <si>
    <t>Se realizaron 12 seguimientos al cumplimiento y oportunidad de las PQRSD según lo programado</t>
  </si>
  <si>
    <r>
      <t xml:space="preserve">3. Es conveniente impulsar el cumplimiento del Plan de Mejoramiento archivístico y la incorporación de avances en el aplicativo Isolución.
</t>
    </r>
    <r>
      <rPr>
        <sz val="12"/>
        <color rgb="FF00B050"/>
        <rFont val="Arial"/>
        <family val="2"/>
      </rPr>
      <t>Problema: Incorrecto registro del cumplimiento del Plan archivistico, con la incorporación de las metas y de los avances en el aplicativo Isolucion</t>
    </r>
    <r>
      <rPr>
        <sz val="12"/>
        <rFont val="Arial"/>
        <family val="2"/>
      </rPr>
      <t xml:space="preserve"> </t>
    </r>
  </si>
  <si>
    <t>La no disponibilidad de la TRD de la dependencia actualizada para la organización del archivo. MT
Rotación de personal asignado para la organización de archivos en la dependencia. MO
Falta de capacitación a los funcionarios de la dependencia en el manejo y organización del archivo. MO</t>
  </si>
  <si>
    <t>Solicitar a Gestión Documental la publicación de la TRD de la dependencia con los ajustes requeridos.</t>
  </si>
  <si>
    <t>1 Solicitud a Gestión Documental</t>
  </si>
  <si>
    <t>1 Correo de solicitud</t>
  </si>
  <si>
    <t>#Solicitudes realizadas / x 100           Total de solicitudes programdas</t>
  </si>
  <si>
    <t>Se realizó solicitud en el marco del seguimiento al Plan de mejoramiento Archivistico, sin embargo, informaron que las tablas se encuentran en etapa de revisión con el Archivo General de la Nación.</t>
  </si>
  <si>
    <t xml:space="preserve">según lo reportado por gestión documental el avance es del 85% se debe garantizar la correcta conservación y preservación de la información, así como el cumplimiento de los compromisos registrados en el PMA </t>
  </si>
  <si>
    <t>Realizar seguimiento al cumplimiento del Plan de mejoramiento Archivístico</t>
  </si>
  <si>
    <t>1 seguimiento Trimestral al Plan de mejoramiento Archivístico</t>
  </si>
  <si>
    <t>4 Seguimientos realizados</t>
  </si>
  <si>
    <t>Se realizó seguimiento a las diferentes oficinas de la dependencia en los avacnes obtenidos en el PMA, evidenciando un avance significativo.</t>
  </si>
  <si>
    <t>Realizar el cargue de los avances en el aplicativo Isolucion</t>
  </si>
  <si>
    <t>1 cargue Trimestral en el aplicativo Isolucion</t>
  </si>
  <si>
    <t>4 avances cargados en el aplicativo Isolucion</t>
  </si>
  <si>
    <t># avances cargados /    X100                      Total de avances programados</t>
  </si>
  <si>
    <t>Se realizó cargue de los avances obtenidos en el aplicativo Isolucion correspondiente al primer trimestre, segundo trimestre y tercer trimestre de la vigencia 2024, el cuarto trimestre no se ha cargado por fallas en la plataforma Isolucion</t>
  </si>
  <si>
    <t>Capacitar al recurso humano de las oficinas en el manejo del archivo de acuerdo a lo establecido en la norma.</t>
  </si>
  <si>
    <t>4 Capacitaciones sobre el cumplimiento normativo para la organización del archivo</t>
  </si>
  <si>
    <t>Lista de asistencia a la capacitación</t>
  </si>
  <si>
    <t># capacitaciones realizadas / x 100          Total de capacitaciones programadas</t>
  </si>
  <si>
    <t>Se realizaron cuatro capacitaciones en la oficina de Salud Pública en materia de organización archivistica, una de ellas con el apoyo de la oficina de Gestión Documental</t>
  </si>
  <si>
    <r>
      <t xml:space="preserve">4. Es pertinente revisar en coordinación con la Secretaría de Planeación la identificación de los riesgos operativos y de corrupción y el adecuado diseño de controles, atendiendo lineamientos de la guía de administración de riesgos de la entidad.
</t>
    </r>
    <r>
      <rPr>
        <sz val="12"/>
        <color rgb="FF00B050"/>
        <rFont val="Arial"/>
        <family val="2"/>
      </rPr>
      <t>Problema: Los riesgos de corrupción establecidos en la dependencia no se ajustan con los lineamientos definidos en la guia de administración de riesgos de la entidad.</t>
    </r>
  </si>
  <si>
    <r>
      <t xml:space="preserve">Desconocimiento de la Metodologia aplicada por el equipo responsable en salud en la identificación del riesgo. </t>
    </r>
    <r>
      <rPr>
        <b/>
        <sz val="12"/>
        <rFont val="Arial"/>
        <family val="2"/>
      </rPr>
      <t>MT</t>
    </r>
    <r>
      <rPr>
        <sz val="12"/>
        <rFont val="Arial"/>
        <family val="2"/>
      </rPr>
      <t xml:space="preserve">
Formulación del riesgo mal definido. </t>
    </r>
    <r>
      <rPr>
        <b/>
        <sz val="12"/>
        <rFont val="Arial"/>
        <family val="2"/>
      </rPr>
      <t>MT</t>
    </r>
  </si>
  <si>
    <t>Actualizar los riesgos de corrupción identificados en la dependencia y sus controles.</t>
  </si>
  <si>
    <t>1 actualización de la matriz de corrupción</t>
  </si>
  <si>
    <t>Matriz de corrupción actualizada</t>
  </si>
  <si>
    <t># Actualización realizada / X100                Total de actualizaciones programadas</t>
  </si>
  <si>
    <t>Se realizó reunión interna para la identificación de riesgo de corrupción en el comité de calidad de la Secretaría de Salud en la cual asisten todos los enlaces de calidad de las diferentes oficinas de la dependencia al cual se le realiza seguimiento por parte del promotor ético</t>
  </si>
  <si>
    <t>Se umplieron las actividades formualdas con sus respectivos sopportes</t>
  </si>
  <si>
    <t>Realizar seguimiento a los riesgos de corrupción</t>
  </si>
  <si>
    <t xml:space="preserve">1 seguimiento trimestral </t>
  </si>
  <si>
    <t>Seguimientos realizados</t>
  </si>
  <si>
    <t>Se realizó seguimiento a las acciones establecidas para controlar los riesgos de corrupción en la plataforma Isolucion</t>
  </si>
  <si>
    <t>Fortalecer la coordinación con la Secretaría de planeación para la identificación de los riesgos operativos y de corrupción y el adecuado diseño de los controles cumpliendo con los lineamientos de la guia de administración de riesgos de la entidad.</t>
  </si>
  <si>
    <t>1 Reunión anual con la Secretaría de Planeación.</t>
  </si>
  <si>
    <t>Acta de asistencia a reunión de coordianción con la Secretaría de Planeación.</t>
  </si>
  <si>
    <t># reuniones realizadas /    X100                   Total de reuniones programadas</t>
  </si>
  <si>
    <t>Se identificaron los riesgos operativos y de corrupción con el adecuado diseño de controles de acuerdo con la guía de riesgos de la entidad.</t>
  </si>
  <si>
    <r>
      <t xml:space="preserve">5. Es necesario fortalecer el seguimiento y control de la supervisión de los contratos a cargo de su dependencia. Implementar acciones que permitan atender los lineamientos del manual de contratación frente a la supervisión de los contratos de tal manera que se eviten los hallazgos reiterativos los entes de control sobre el tema.
</t>
    </r>
    <r>
      <rPr>
        <sz val="12"/>
        <color rgb="FF00B050"/>
        <rFont val="Arial"/>
        <family val="2"/>
      </rPr>
      <t>Problema: Persisten la falta de controles en la supervisión de contratos de la dependencia, incumpliendo los lineamientos del manual de contratación.</t>
    </r>
  </si>
  <si>
    <r>
      <t xml:space="preserve">1. Desconocimiento del manual de contratación por parte de algunos supervisores. </t>
    </r>
    <r>
      <rPr>
        <b/>
        <sz val="12"/>
        <rFont val="Arial"/>
        <family val="2"/>
      </rPr>
      <t>MO</t>
    </r>
    <r>
      <rPr>
        <sz val="12"/>
        <rFont val="Arial"/>
        <family val="2"/>
      </rPr>
      <t xml:space="preserve">
2. Falta de capacitación a los supervisores de los contratos en la dependencia. </t>
    </r>
    <r>
      <rPr>
        <b/>
        <sz val="12"/>
        <rFont val="Arial"/>
        <family val="2"/>
      </rPr>
      <t>MO</t>
    </r>
  </si>
  <si>
    <t>Identificar y revisar los hallazgos reiterativos de los entes de control.</t>
  </si>
  <si>
    <t>Responsable de contratación en la dependencia.</t>
  </si>
  <si>
    <t>1 Mesa de trabajo</t>
  </si>
  <si>
    <t>Actas de mesas de trabajo</t>
  </si>
  <si>
    <t># mesas realizadas /      X100                         Total de mesas programadas</t>
  </si>
  <si>
    <t>En el comité de calidad de la Secretaría de Salud se realizó la identificación y revisión de los hallazgos reiterativos por los entes de control.</t>
  </si>
  <si>
    <t>Cumplio con los planes de mejoramiento de los Entes de Control</t>
  </si>
  <si>
    <t>Capacitar a los supervisores de los contratos en la aplicación estricta del manual de contratación.</t>
  </si>
  <si>
    <t>4 capacitaciones a los supervisores</t>
  </si>
  <si>
    <t>Registro de asistencia a capacitación</t>
  </si>
  <si>
    <t xml:space="preserve">Los supervisores participaron en la capacitación adelantada por la Secretaría General el día 29/05/2024, es de señalar, que dicha capacitación fue solicitada por la oficina de Gestión Estraégica de la Secretaría de Salud, de igual manera, se realizó capacitación de la platraforma SIA Observa </t>
  </si>
  <si>
    <t xml:space="preserve">Realizar mesas de trabajo con los supervisores para el segumiento y control del mismo. </t>
  </si>
  <si>
    <t>2 Mesas de trabajo</t>
  </si>
  <si>
    <t>Se llevó a cabo una mesa de trabajo con los supervisores de la dependencia con el fin de realizar seguimiento y control a la supervisión de los contratos implementando los lineamientos del manual de contratacción.</t>
  </si>
  <si>
    <r>
      <t xml:space="preserve">6. Formular acciones para atender recomendaciones señaladas en el informe de evaluación de la estrategía de rendición de cuentas de la Alcaldía Distrital de Barranquilla 2023.
</t>
    </r>
    <r>
      <rPr>
        <sz val="12"/>
        <color rgb="FF00B050"/>
        <rFont val="Arial"/>
        <family val="2"/>
      </rPr>
      <t>Problema: Incumplimiento de acciones para atender las recomendaciones señaladas en el informe de evaluación de la estrategia de Rendición de Cuentas 2023.</t>
    </r>
  </si>
  <si>
    <r>
      <t xml:space="preserve">1. Falta de actualización en la aplicación de los requisitos normativos que se deben cumplir en la estrategia de rendición de cuentas. </t>
    </r>
    <r>
      <rPr>
        <b/>
        <sz val="12"/>
        <rFont val="Arial"/>
        <family val="2"/>
      </rPr>
      <t>MT</t>
    </r>
    <r>
      <rPr>
        <sz val="12"/>
        <rFont val="Arial"/>
        <family val="2"/>
      </rPr>
      <t xml:space="preserve">
2. No se aplican procesos de evaluación  en el desarrollo de la rendición de cuentas de la dependencia para la mejora continua.</t>
    </r>
    <r>
      <rPr>
        <b/>
        <sz val="12"/>
        <rFont val="Arial"/>
        <family val="2"/>
      </rPr>
      <t>MD</t>
    </r>
  </si>
  <si>
    <t>Ajustar la rendición de cuentas de la dependencia al cumpliendo los requistios normativos.</t>
  </si>
  <si>
    <t>Rendición de cuentas cumpliendo con los requisitos normativos</t>
  </si>
  <si>
    <t>Informe de rendición de cuentas</t>
  </si>
  <si>
    <t># Rendición de cuentas cumpliendo los requisitos realizadas /      X100                         Total Rendición de cuentas cumpliendo los requisitos programadas</t>
  </si>
  <si>
    <t>La rendición de cuentas se encuentra programada para el mes de enero de 2025</t>
  </si>
  <si>
    <t>Rendición de cuentas realiada en el  mes de enero 2025</t>
  </si>
  <si>
    <t>Aplicar el procedimiento establecido por la entidad para la audiencia pública de rendición de cuentas cumpliendo con los requisitos normativos vigentes.</t>
  </si>
  <si>
    <t>Cumplir con los requisitos normativos en la audiencia pública de rendición de cuentas</t>
  </si>
  <si>
    <t># Requisitos normativos aplicados /   X100                Total de requisitos normativos establecidos</t>
  </si>
  <si>
    <r>
      <t xml:space="preserve">7. Es conveniene continuar con la documentación y registro de lecciones aprendidas para fortalecer el aprendizaje organizacionacional y la política de gestión del conocimiento en la entidad.
</t>
    </r>
    <r>
      <rPr>
        <sz val="12"/>
        <color rgb="FF00B050"/>
        <rFont val="Arial"/>
        <family val="2"/>
      </rPr>
      <t>Problema: No se cuenta con la documentación y registro de lecciones aprendidas necesarias para fortalecer el aprendizaje organizacional y la politica de gestión del conocimiento en la entidad.</t>
    </r>
  </si>
  <si>
    <r>
      <t xml:space="preserve">1. Falta de motivación para documentar y registrar las lecciones aprendidas en la dependencia. </t>
    </r>
    <r>
      <rPr>
        <b/>
        <sz val="12"/>
        <rFont val="Arial"/>
        <family val="2"/>
      </rPr>
      <t>MO</t>
    </r>
    <r>
      <rPr>
        <sz val="12"/>
        <rFont val="Arial"/>
        <family val="2"/>
      </rPr>
      <t xml:space="preserve">
2. Falta de seguimiento al registro de las lecciones aprendidas de la dependencia. </t>
    </r>
    <r>
      <rPr>
        <b/>
        <sz val="12"/>
        <rFont val="Arial"/>
        <family val="2"/>
      </rPr>
      <t>MD</t>
    </r>
  </si>
  <si>
    <t>Realizar la identificación de lecciones aprendidas en la dependencia</t>
  </si>
  <si>
    <t>Todas las oficinas</t>
  </si>
  <si>
    <t>Se realizó la identificación de lecciones aprendidas en la dependencia</t>
  </si>
  <si>
    <t>leccion aprendida formulada</t>
  </si>
  <si>
    <t>Continuar con actividades de sensibilización que motiven a los funcionarios a documentar y registrar las experiencias positivas en el desarrollo de la gestión.</t>
  </si>
  <si>
    <t>2 Actividades de sensibilización en coordinación con Gerencia de Control Interno de Gestión</t>
  </si>
  <si>
    <t>Registro de asistencia a las actividades de sensibilización
Actas</t>
  </si>
  <si>
    <t># Actividades realizadas /     X100            Total de actividades programadas</t>
  </si>
  <si>
    <t>El grupo de Gestión Estratégica realizó sensibilización en el comité de calidad de la Secretaría de Salud, sobre la importancia de la documentación y registro de las lecciones aprendidas de la dependencia.</t>
  </si>
  <si>
    <t>Realizar seguimiento semestral al registro de las lecciones aprendidas de la dependencia.</t>
  </si>
  <si>
    <t>2 Seguimientos al registro de lecciones aprendidas</t>
  </si>
  <si>
    <t>Seguimiento a lecciones aprendidas</t>
  </si>
  <si>
    <t># Seguimientos realizados /     X100                              Total de seguimientos programadas</t>
  </si>
  <si>
    <t>Se realizó seguimiento por parte deL Grupo de Gestión Estratégica logrando la documentación y registro de una lección aprendida dentro de la dependencia.</t>
  </si>
  <si>
    <r>
      <t xml:space="preserve">8.Impulsar el cargue de la documentación contractual en la plataforma SIA observa, atendiendo las directrices de la Contraloría Distrital en la Circular 321 de diciembre de 2023.
</t>
    </r>
    <r>
      <rPr>
        <sz val="12"/>
        <color rgb="FF00B050"/>
        <rFont val="Arial"/>
        <family val="2"/>
      </rPr>
      <t>Problema: No se cumple con la totalidad del cargue de la documentación contractual en la plataforma SIA observa, atendiendo las directices de la Contraloria Distrital.</t>
    </r>
  </si>
  <si>
    <r>
      <t xml:space="preserve">1. Falta de responsabilidad por parte de los supervisores en el cargue de la información en la plataforma SIA Observa. </t>
    </r>
    <r>
      <rPr>
        <b/>
        <sz val="12"/>
        <rFont val="Arial"/>
        <family val="2"/>
      </rPr>
      <t>MO</t>
    </r>
    <r>
      <rPr>
        <sz val="12"/>
        <rFont val="Arial"/>
        <family val="2"/>
      </rPr>
      <t xml:space="preserve">
2. Falta de asistencia técnica y seguimiento al cargue de la información en la plataforma SIA Observa. </t>
    </r>
    <r>
      <rPr>
        <b/>
        <sz val="12"/>
        <rFont val="Arial"/>
        <family val="2"/>
      </rPr>
      <t>MD</t>
    </r>
  </si>
  <si>
    <t>Asignar a un funcionario competente para el cargue de los documentos en la plataforma SIA Observa</t>
  </si>
  <si>
    <t>Cargue de la documentación en plataforma</t>
  </si>
  <si>
    <t>Cada oficina de la dependencia realizó la asignación de un funcionario encargado del cargue de los documentos en la plataforma SIA Observa</t>
  </si>
  <si>
    <t xml:space="preserve">De 711 contratos se cumplio con el reporte de  documentos en un68.41% y se incumplió en 31,59% </t>
  </si>
  <si>
    <t>Capacitar a los funcionarios encargados del cargue de la información en la plataforma SIA Observa</t>
  </si>
  <si>
    <t>2 capacitaciones a los funcionarios</t>
  </si>
  <si>
    <t>Registro de asistencia a capacitacón</t>
  </si>
  <si>
    <t>Se realizó una capacitación en la plataforma SIA Observa con todos los funcionarios asignados en la dependencia para el cargue.</t>
  </si>
  <si>
    <t>Realizar seguimiento y control a la totalidad del cargue de la documentación contractual en la plataforma SIA observa cumpliendo con las directrices dadas por la Contraloria Distrital.</t>
  </si>
  <si>
    <t>1 Seguimiento trimestral al cargue de documentos en la plataforma SIA Observa</t>
  </si>
  <si>
    <t>4 Informes de seguimiento</t>
  </si>
  <si>
    <t xml:space="preserve"># informes realizados /  X100                      Total informes programados
</t>
  </si>
  <si>
    <t>Se realizó actualización de procesos SECOP II y SIA Observa, manteniendo sus evidencias completas</t>
  </si>
  <si>
    <t>SECRETARÍA DISTRITAL DE SALUD</t>
  </si>
  <si>
    <t>STEPHANIE ARAUJO BLANCO</t>
  </si>
  <si>
    <t>DEPENDENCIA Y PROCESO: SECRETARIA DISTRITAL DE TRANSITO Y SEGURIDAD VIAL- GESTION DE TRANSITO Y SEGURIDAD VIAL</t>
  </si>
  <si>
    <r>
      <t xml:space="preserve">Es importante concertar y evaluar oportunamente el 100% de sus funcionarios a cargo.
</t>
    </r>
    <r>
      <rPr>
        <sz val="11"/>
        <color rgb="FF00B050"/>
        <rFont val="Arial"/>
        <family val="2"/>
      </rPr>
      <t xml:space="preserve">Problema: No se está concertando y evaluando oportunamente a los funcionarios
</t>
    </r>
    <r>
      <rPr>
        <sz val="11"/>
        <rFont val="Arial"/>
        <family val="2"/>
      </rPr>
      <t xml:space="preserve">
</t>
    </r>
  </si>
  <si>
    <t xml:space="preserve">1. Desinformación de los funcionarios y jefes de oficina, con respecto a la obligación de realizar la concertación y evaluación en los tiempos definidos por ley. 
2. Falta de seguimiento al cumplimiento de la obligación de realizar la concertación y evaluación en los tiempos definidos por ley. </t>
  </si>
  <si>
    <t>Emitir una circular, memorando y email, recordando la obligación de realizar la concertación y evaluación de los compromisos laborales, en los tiempos definidos por las normas.
Definir de acuerdo con cada tipo de vinculación, el personal que debe ser evaluado, consolidando base de datos unificada de los funcionarios de la Secretaria, para efectar el seguimiento definido.</t>
  </si>
  <si>
    <t xml:space="preserve"> Despacho (Equipo de mejoramiento)
</t>
  </si>
  <si>
    <t>Tres (3) documentos (circular, memorando, email) emitidos por el Despacho Secretarial, indicando la obligación de cumplir con las fechas de concertación y evaluación establecidas.
 Mínimo dos (2) seguimientos al año</t>
  </si>
  <si>
    <t xml:space="preserve">Circular
Memorando
Correo electronico
</t>
  </si>
  <si>
    <t xml:space="preserve">(Número de documentos informativos enviados) / (Número de documentos proyectados) x 100
</t>
  </si>
  <si>
    <t>Junio de 2024</t>
  </si>
  <si>
    <t>Diciembre de 2024</t>
  </si>
  <si>
    <t>Se organizó de manera satisfactoria la información de los funcionarios de la secretaría identificando 197 funcionarios que deben ser evaluados, tods los funcionarios, ncluidos aquellos que se encontraban en periodo periodo de prueba fueron evaludos de manera satisfactoria. Con el propósito de afianzar la concertación y evaluación oportuna, el 22 de mayo-2024, se solicitó mediante correo electrónico, a la Secretaría de Gestión humana, la capacitación en esta temática, a los jefes de oficina, adicionalmente se les envió recordatorio sobre los plazos para la evaluación de los funcionarios del primer semestre a manera memorando el 3 de julio -2024 a través del grupo de WhatsApp de jefes y asesores (comité directivo). Finalmente se envió correo electrónico el 22 de agosto de 2024, a jefes recordando los plazos de evaluación y solicitando la informar la relación de los funcionarios evaluados.</t>
  </si>
  <si>
    <t>A través de la revisión documental de las evidencias presentadas por la dependencia y las entrevistas realizadas, se constató que la SDTSV acogió y cumplió con la recomendación dada. Las evidencias reposan en el siguiente enlace: https://mbarranquilla.sharepoint.com/:f:/s/riesgostrnsitoyseguridadvial/Em1c58GlF8hAtRFTT52wrL4BfjDkTCgBTP1gVHzGTpvV4Q?e=RJ8jLh</t>
  </si>
  <si>
    <r>
      <t xml:space="preserve">Es importante efectuar oportunamente la concertación y seguimiento de los acuerdos de gestión de su dependencia. 
</t>
    </r>
    <r>
      <rPr>
        <sz val="11"/>
        <color rgb="FF00B050"/>
        <rFont val="Arial"/>
        <family val="2"/>
      </rPr>
      <t>Problema: No se está concertando y realizando seguimiento oportuno de los acuerdos de gestión de la dependencia.</t>
    </r>
    <r>
      <rPr>
        <sz val="11"/>
        <rFont val="Arial"/>
        <family val="2"/>
      </rPr>
      <t xml:space="preserve">
</t>
    </r>
  </si>
  <si>
    <t xml:space="preserve">1. Desinformación de los jefes de oficina, con respecto a la obligación de realizar  los acuerdos de gestión de la dependencia, en los tiempos definidos por ley. 
2. Falta de seguimiento al cumplimiento de la obligación de realizar la concertación de los acuerdos de gestión según los tiempos definidos por ley. </t>
  </si>
  <si>
    <t xml:space="preserve">Gestionar ante la Secretaria de Gestión Humana una capacitación al personal de nivel directivo en el manejo de la plataforma G+ y socializar el nuevo acuerdo "Nuevo modelo de gestión de gerencia pública y acuerdos de gestión".
Hacer seguimiento al cumplimiento </t>
  </si>
  <si>
    <t>Envió de dos(2) Oficios, a la Secretaría de Gestión Humana, solicitando  capacitación  en el manejo de la plataforma G+ , para el personal de nivel directivo de la Secretaría, con copia a la Gerencia de Control interno de Gestión.</t>
  </si>
  <si>
    <t xml:space="preserve"> Oficios</t>
  </si>
  <si>
    <t>(Número oficios enviados) / (Número  Oficios programados) x 100</t>
  </si>
  <si>
    <t>Se solicitó a la Secretaria de Gestión Humana una capacitación al personal de nivel directivo de la Secretaría de Tránsito y Seguridad Vial en el manejo de la plataforma G+ y la socialización del "Nuevo modelo de gestión de gerencia pública y acuerdos de gestión" mediante oficio QUILLA-24-074187 del 29 de abril. Se reiteró mediante correo electronico la solicitud de realizada en el mes de abril solicitando capacitación al personal de nivel directivo de la Secretaría de Tránsito, en el manejo de la plataforma G+. Todos los acuerdos de gestión se concertaron efectivamente y se les hizo seguimiento a corte 31 de julio.</t>
  </si>
  <si>
    <t>De acuerdo a los documentos aportados, se logró verificar la solicitud realizada por la SDTSV a la SD Gestión Humana sobre la capacitación al aplicativo G+. 
Las evidencias reposan en el siguiente enlace: https://mbarranquilla.sharepoint.com/:f:/s/riesgostrnsitoyseguridadvial/Em1c58GlF8hAtRFTT52wrL4BfjDkTCgBTP1gVHzGTpvV4Q?e=RJ8jLh</t>
  </si>
  <si>
    <r>
      <t xml:space="preserve">Impulsar el fortalecimiento de las competencias en MIPG del personal a cargo. 
</t>
    </r>
    <r>
      <rPr>
        <sz val="11"/>
        <color rgb="FF00B050"/>
        <rFont val="Arial"/>
        <family val="2"/>
      </rPr>
      <t>Problema: Falta de fortalecimiento de las competencias en MIPG del personal a cargo.</t>
    </r>
  </si>
  <si>
    <t xml:space="preserve">1. Falta de capacitación y sensibilización sobre las politicas de MIPG a los funcionarios y nivel directivo.
2.  Falta de espacios para revisar al interior de la Secretaría las estrategias de fortalecimiento de las políticas de MIPG. </t>
  </si>
  <si>
    <t>Gestionar ante la Secretaría de Gestión Humana, una capacitación a los funcionarios y directivos, sobre las políticas de MIPG y su operatividad en la entidad.
Generar espacios al interior de la secretaría para revisar conjuntamente con el directivo a cargo y los miembros del equipo de mejoramiento las estrategias de fortalecimiento de las políticas de MIPG al interior del proceso.</t>
  </si>
  <si>
    <r>
      <t>Envió de un (1) Oficio, a la Secretaría de Gestión Humana, solicitando  capacitación a los funcionarios y directivos sobre las políticas de MIPG y su operatividad en la entidad.
Mínimo dos (2) reuniones</t>
    </r>
    <r>
      <rPr>
        <sz val="11"/>
        <color theme="1"/>
        <rFont val="Arial"/>
        <family val="2"/>
      </rPr>
      <t xml:space="preserve"> de Jefes con</t>
    </r>
    <r>
      <rPr>
        <sz val="11"/>
        <rFont val="Arial"/>
        <family val="2"/>
      </rPr>
      <t xml:space="preserve"> el equipo de mejoramiento, para definir las estrategias de fortalecimieto politicas MIPG.</t>
    </r>
  </si>
  <si>
    <t>Oficio.
Registro de asistencia a eventos internos</t>
  </si>
  <si>
    <t>(Número oficios enviados) / (Número  Oficios programados) x 100
(Numero de reuniones efectuadas) / (Numero reuniones programadas) x 100</t>
  </si>
  <si>
    <t>Abril de 2024</t>
  </si>
  <si>
    <t>Se compartió con jefes y asesores la oportunidad brindada por la ESAP, de participar en el seminario de 8 horas sobre Modelo Integrado de Planeación y Gestión -MIPG. Se incluyeron en el plan de acción metas y actividades para todas las dimensiones de MIPG alcanzando un alto cumplimiento.</t>
  </si>
  <si>
    <t>No se logró las reuniones, sin embargo se pudo verificar las inscripciones a capacitaciones. Verificar en el enlace: https://mbarranquilla.sharepoint.com/:f:/s/riesgostrnsitoyseguridadvial/Em1c58GlF8hAtRFTT52wrL4BfjDkTCgBTP1gVHzGTpvV4Q?e=RJ8jLh</t>
  </si>
  <si>
    <r>
      <t xml:space="preserve">Es pertinente concertar con la Secretaría jurídica un plan de mejoramiento para disminuir el indice de tutelas al interior de la dependencia. 
</t>
    </r>
    <r>
      <rPr>
        <sz val="11"/>
        <color rgb="FF00B050"/>
        <rFont val="Arial"/>
        <family val="2"/>
      </rPr>
      <t>Problema: Falta de concertación del Plan de Mejoramiento con Secretaría Jurídica para disminuir el índice de tutelas</t>
    </r>
  </si>
  <si>
    <t xml:space="preserve">1. Falta de gestión para acordar mesa de trabajo para establecer el plan de mejoramiento entre las dependencias.
2. Falta de análisis para identificar los motivos recurrentes en las tutelas recibidas
</t>
  </si>
  <si>
    <t>Solicitar a la Secretaria Jurídica una mesa de trabajo para concretar el plan de mejoramiento.
Reunión con el equipo de defensa judicial para definir los lineamientos generales del informe de caracterización de tutelas.
 Realizar analisis de los motivos más recurrente en la interposición de tutelas.</t>
  </si>
  <si>
    <t xml:space="preserve">Despacho (Asesor asuntos Judiciales) </t>
  </si>
  <si>
    <t>Dos (2) oficios solicitando mesa de trabajo
Una (1) Reunión
Dos (2) informes de caracterización de tutelas</t>
  </si>
  <si>
    <t xml:space="preserve">Oficio
Acta de Reunión
Informes </t>
  </si>
  <si>
    <t>(Número oficios enviados) / (Número  Oficios programados) x 100
(Numero de reuniones efectuadas) / (Numero reuniones programadas) x 100
(Número de Informes elaborados) / (Número de Informes programados) x 100</t>
  </si>
  <si>
    <t>Se solicitó por correo electrónico del 22 de mayo dirigido a la Secretaría Jurídica, apoyo con una mesa de trabajo, con el propósito de avanzar consensuadamente en la implementación de las acciones de mejora correspondientes. Se solicito mediante oficio QUILLA-24-073690 del 29 de abril apoyo con una mesa de trabajo. Se realizó reunión con el equipo de defensa judicial para estuidar la información con la cual controlan la asignacón de tutelas, se enviaron los registros en dos ocasiones de la información de asignación y atención de tutelas identificando las ofiicnas y temas recurrentes por los cuales se reciben tutelas.</t>
  </si>
  <si>
    <t>Se evidenció correo a través de los registros aportados en la carpeta virtual. Las evidencias reposan en el siguiente enlace: https://mbarranquilla.sharepoint.com/:f:/s/riesgostrnsitoyseguridadvial/Em1c58GlF8hAtRFTT52wrL4BfjDkTCgBTP1gVHzGTpvV4Q?e=RJ8jLh</t>
  </si>
  <si>
    <r>
      <t xml:space="preserve">Implementar acciones que permitan atender los lineamientos del manual de contratación frente a la supervisión de los contratos de tal manera que se eviten los hallazgos reiterativos de los entes de control sobre el tema.
</t>
    </r>
    <r>
      <rPr>
        <sz val="11"/>
        <color rgb="FF00B050"/>
        <rFont val="Arial"/>
        <family val="2"/>
      </rPr>
      <t>Problema: Falta de seguimiento al cumplimiento de los lineamientos del Manual de Contratación.</t>
    </r>
  </si>
  <si>
    <t>1 Falta de compromisos de los Supervisores de Contratos.
2. Falta de instrucción para el personal designado en apoyo a  la supervisión de los contratos.
3. Falta revisar los hallazgos de los entes de control relacionados con los temas de contratación.  
4. Falta identificar los posibles riesgos que se pueden materializar relacionados con todas las etapas contractuales. 
5. Falta definir e implementar controles  para evitar materialización de riesgos en temas contractuales.</t>
  </si>
  <si>
    <t xml:space="preserve">1.  Sensibilizar al personal del área designado para temas de contratación y supervisión sobre las directrices del nuevo manual de contratación.   
2. Revisar los hallazgos de los entes de control relacionados con los temas de contratación.  
3. Identificar los posibles riesgos que se pueden materializar al interior del área relacionados con todas las etapas contractuales. 
4. Definir e implementar controles  para evitar materialización de riesgos en temas contractuales.
</t>
  </si>
  <si>
    <t>Oficina de Gestión Estrategica e Institucional
Despacho (Equipo de mejoramiento)</t>
  </si>
  <si>
    <t>Una (1) Circular informando las directrices del nuevo manual de contratación.
Un (1) Informe de revisión de los hallazgos de los entes de control, relacionados con temas de contratación.
Una (1) reunión con el personal designado en  temas de contratación, para identificar los posibles riesgos en esta area.y definir sus controles.
Un (1) Informe de seguimiento a los controles implementados para evitar la materialización de riesgos en temas contractuales.</t>
  </si>
  <si>
    <t xml:space="preserve">Circular
Informe de seguimiento a los hallazgos
Acta de Reunión
Informe de seguimiento a los controles del riesgo 
</t>
  </si>
  <si>
    <t>(Número circulares emitidas) / (Número  circulares  programadas) x 100
(Número de Informes) / (Número de Informes programados)  x 100
(Numero de reuniones efectuadas) / (Numero reuniones programadas) x 100
(Número de Informes elaborados) / (Número de Informes programados ) x 100</t>
  </si>
  <si>
    <t>Se emitió la circular 24-24178044, dirigida a los supervisores de contratos, respecto al pago de estampillas distritales y fue socializada mediante correo electrónico el 19 de septiembre-2024, así mismo mediante correo electrónico el 28 octubre-2024 se socializó la Circular 005 del procedimiento para el pago de la seguridad social. La secretaría General a través de su oficina de contratación coordinó y organizó CAPACITACIÓN A SUPERVISORES DEL DISTRITO en fecha de 5 de junio con el fin de socializar en la que se socializaron entre otros temas relacionados con procesos contractuales la responsabilidad que le acarrea al servidor público designado para esta labor, las consecuencias de tipo civil, penal, fiscal y disciplinario de que puede ser objeto por un mal ejercicio de la designación. 
Uno de los rasgos principales en materia de contratación en el ámbito de control de la Secretaría de Tránsito, está relacionado con la no ejecución total o parcial del plan anual de adquisiciones por falta de gestión de los proceso contractuales en los términos adecuados y de las formas establecidas por Secretaria General, para esto la secretaría de Tránsito ha conformado en los últimos años un equipo de servidores públicos que hacen seguimiento a todos los procesos contractuales del plan de anual de adquisiciones y hacen acompañamiento a los jefes de oficina y supervisores de contratos para llevar a término los procesos de contratación. la no presentación del plan anual de adquisiciones y el no cumplimiento No hay evidencia de haberse materializado riesgos en materia de contratación. Durante la vigencia 2023 no se detectaron hallazgos en materia de contratación.</t>
  </si>
  <si>
    <t>A través de los registros aportados se evidenció el cumplimiento de las acciones programadas, en el marco del cierre de la presente recomendación.
Las evidencias reposan en el siguiente enlace: https://mbarranquilla.sharepoint.com/:f:/s/riesgostrnsitoyseguridadvial/Em1c58GlF8hAtRFTT52wrL4BfjDkTCgBTP1gVHzGTpvV4Q?e=RJ8jLh</t>
  </si>
  <si>
    <r>
      <t xml:space="preserve">Es conveniente revisar y actualizar los procedimientos de su dependencia incorporando los puntos de control acorde con la metodología establecida en la guía de riesgos de la entidad para el diseño de controles.
</t>
    </r>
    <r>
      <rPr>
        <sz val="11"/>
        <color rgb="FF00B050"/>
        <rFont val="Arial"/>
        <family val="2"/>
      </rPr>
      <t>Problema :Falta de revisión y actualización de los puntos de control en los procedimientos de la dependencia.</t>
    </r>
  </si>
  <si>
    <t>1. Falta de cronograma para la revisión y actualización de los procedimientos de la dependencia.
2. Necesidad de fortalecer los conocimientos de la guia de riesgos de la entidad</t>
  </si>
  <si>
    <t>1 - Elaborar un cronograma de revisión y actualización de los procedimientos de la Secretaría
2 - Habilitar espacios de gestión del conocimiento para estudiar y compartir la información de la guia de riesgos entre los miembros del equipo designado para la revisión de los procedimientos</t>
  </si>
  <si>
    <t>Despacho (Equipo de mejoramiento)</t>
  </si>
  <si>
    <t xml:space="preserve"> Un (1) Cronograma elaborado, donde se definan  las fechas  de revisión y actualización de los procedimientos de la SDTSV.
Una (1) reunión de estudio de la guía.</t>
  </si>
  <si>
    <t xml:space="preserve"> Cronograma
Acta de Reunión</t>
  </si>
  <si>
    <t xml:space="preserve">(Numero de actividades del cronograma ejecutadas) / (Número de activdades del cronograma programadas) x 100.
(Numero de reuniones efectuadas) / (Numero reuniones programadas) x 100
</t>
  </si>
  <si>
    <t>Octubre de 2024</t>
  </si>
  <si>
    <t>Se elaboró y socializó con el equipo de trabajo el cronograma para la revisión de la información documentada cargada en Isolución (procedimientos, manuales, instructivos y formatos), Se priorizaron par arevisión 114 documentos, 72 cuentan con revisión y/o actualización en Isolución. En total se actualizaron 51 formatos con la imagen institucional entre otras modificaciones generales, ser evisaron 15 procedimientos, 5 instructivos, 1 manual y la caracterización del proceso. Todas las actualizaciones solicitadas o como resultado de las revisiones se han cargado en el aplicativo Isolución. Se propuso metodología de revisión y modelo de informes de los resultados de la revisión en caso de ser necesario.</t>
  </si>
  <si>
    <r>
      <t xml:space="preserve">Es importante fortalecer las estrategias y acciones al interior de su dependencia para lograr el cumplimiento en oportunidad y calidad de respuesta del 100% de los pqrsd a cargo.
</t>
    </r>
    <r>
      <rPr>
        <sz val="11"/>
        <color rgb="FF00B050"/>
        <rFont val="Arial"/>
        <family val="2"/>
      </rPr>
      <t>Problema: Falta de acciones y estrategias para cumplir con la atención de las PQRSD en un 100%</t>
    </r>
  </si>
  <si>
    <t>1. No se identifican regularmente, los motivos recurrentes que generan las PQRSD.
2. Deficiencia en el seguimiento a las acciones de mejora.</t>
  </si>
  <si>
    <t xml:space="preserve">Socializar al personal asignado en la atención de las PQRSD,sobre los reqerimientos legales e implicaciones relaciondas con el cumplimiento de la gestion oportuna de las PQRSD.
Identificar la tipologia de PQRSD  donde se  presentan y/o generan incumplimientos en los tiempos de respuesta
Identificar las oficinas y los funcionarios responsables de la atención de PQRSD,  que presentan  mayor incumplimiento en los tiempos de respuesta establecidos para  las  PQRSD.
Continuar el seguimiento a las PQRSD, mediante el Boletín de Cmplimiento de PQRSD. 
</t>
  </si>
  <si>
    <t xml:space="preserve">Una (1) Circular respecto a los lineamientos y requerimientos legales en cuanto al cumplimiento de las PQRSD.
Dos (2) Informes de caracterización de las PQRSD.
Doce (12) Boletines de cumplimiento de PQRSD
</t>
  </si>
  <si>
    <t xml:space="preserve"> Circular 
 Informes de caracterización de las PQRSD.
 Boletines de cumplimiento de PQRSD
</t>
  </si>
  <si>
    <t>(Número circulares emitidas) / (Número  circulares  programadas) x 100
(Número de Informes PQRSD elaborados) / (Número de Informes PQRSD  programados) x 100
(Número de Boletines  PQRSD elaborados) / (Número de Iboletines PQRSD programados) x 100</t>
  </si>
  <si>
    <t>Se envió circular Quilla 24-160355, con lineamientos específicos de cumplimiento en la gestión de PQRSD a los jefes de oficina para fortalecer los controles en materia de atención de peticiones.
Se han enviado 12 boletines de seguimiento a la atención de las PQRSD.
Se realizaron las actividades respectivas para la caracterización de las PQRSD tomando una muestra de 415 peticiones de la vigencia 2023, se realizaron 2 reuniones de revisión y ajustes para la elaboración del informe final el cual fue finalizado y se socializó mediante correo electrónico a los jefes de oficina el 18 noviembre -2024, así mismo el 8 de noviembre se efectuó el informe de seguimiento a la caracterización de PQRSD, el cual se socializó mediante correo electrónico el 20 de noviembre.</t>
  </si>
  <si>
    <t>Las evidencias permiten constatar que se envió la circular QUILLA 24-160355 para todos los funcionarios de la SDTSV, con el fin de que conozcan los lineamientos de las PQRSD.
Las evidencias reposan en el siguiente enlace: https://mbarranquilla.sharepoint.com/:f:/s/riesgostrnsitoyseguridadvial/Em1c58GlF8hAtRFTT52wrL4BfjDkTCgBTP1gVHzGTpvV4Q?e=RJ8jLh</t>
  </si>
  <si>
    <r>
      <t xml:space="preserve">Es importante realizar de manera oportuna el reporte de seguimiento de los proyectos de inversión en la plataforma SPI acorde con lineamientos de la Sec de planeación
</t>
    </r>
    <r>
      <rPr>
        <sz val="12"/>
        <color rgb="FF00B050"/>
        <rFont val="Arial"/>
        <family val="2"/>
      </rPr>
      <t>Problema: Reportar de manera inoportuna el seguimiento de los proyectos de inversón  en la plataforma SPI  .</t>
    </r>
  </si>
  <si>
    <t>1. Retrasos en la consolidación de la información del Plan de acción.
2. Demoras en recibir la información de la Secretaría de Hacienda (Oficina de Presupuesto)</t>
  </si>
  <si>
    <r>
      <t xml:space="preserve">Designar formalmente el equipo de trabajo responsable del reporte oportuno de la información del plan de acción.
</t>
    </r>
    <r>
      <rPr>
        <sz val="11"/>
        <color theme="1"/>
        <rFont val="Arial"/>
        <family val="2"/>
      </rPr>
      <t xml:space="preserve">Designar formalmente el equipo de trabajo (principal y suplente) respónsable de cargar el seguimiento a los proyectos en el aplicativo SPI.
</t>
    </r>
    <r>
      <rPr>
        <sz val="11"/>
        <rFont val="Arial"/>
        <family val="2"/>
      </rPr>
      <t xml:space="preserve">
Informar a la Secretaría de Hacienda (Oficina de Presupuesto) los inconvenientes generados para el cargue oportuno de la información en la Plataforma SPI,.debido a la información recibida  tardiamente para revisión y consolidación.
</t>
    </r>
  </si>
  <si>
    <t>Oficina de Gestión Estrategica e Institucional</t>
  </si>
  <si>
    <t>Un (1) Memorando designando el equipo de trabajo responsable por el reporte oportuno de la ijnformación del plan de acción.
Un (1) Memorando designandoel equipo de trabajo (principal y suplente) respónsable de cargar el seguimiento a los proyectos en el aplicativo SPI.
Un (1) oficio a la Secretaría de Hacienda (Oficina de Presupuesto) los inconvenientes generados para el cargue oportuno de la información en la Plataforma SPI,.debido a la información recibida  tardiamente para revisión y consolidación.</t>
  </si>
  <si>
    <t xml:space="preserve">Memorandos
Oficio </t>
  </si>
  <si>
    <t>(Número memorandos  elaborados) / (Número  memorandos  programados) x 100
(Número oficios enviados) / (Número  Oficios programados) x 100</t>
  </si>
  <si>
    <t>Se solicitó por correo a los jefes de oficina la asignación del personal que apoyará con el seguimiento en el avance de los proyectos formulados en la MGA. La secretaría cuenta con un funcionario de la oficina de Gestión Estratégica e Institucional encargada de consolidar la información de seguimiento a los proyectos en las plataformas respectivas la cual mantiene comunicación constante con la Secretaría de Planeación. La información de ejecución presupuestal es enviada regularmente sin inconvenientes.</t>
  </si>
  <si>
    <r>
      <t xml:space="preserve">Impulsar el cumplimiento del Plan de Mejoramiento archivístico y la incorporación de avances trimestral en el aplicativo Isolución
</t>
    </r>
    <r>
      <rPr>
        <sz val="12"/>
        <color rgb="FF00B050"/>
        <rFont val="Arial"/>
        <family val="2"/>
      </rPr>
      <t>Problema: Incumplimiento del plan de mejoramiento archivístico y su registro en ISOLUCIÓN</t>
    </r>
  </si>
  <si>
    <t>1. Deficiencia de recursos logísticos para la adecuada ejecución del PMA
2. Carencia de infraestructura para la adecuada ejecución del plan de manejo archivístico</t>
  </si>
  <si>
    <t>Gestionar ante la secretaria general, los recursos logísticos y de personal, para la adecuada ejecución del PMA.
Gestionar ante secretaria general  la infraestructura para la adecuada ejecución del PMA</t>
  </si>
  <si>
    <t>Cinco   (5) Oficios o mensajes por correo electronico, dirigidos a la Secretaría General  , solictando los recursos logísticos y de personal, para la adecuada ejecución del PMA.
Cinco   (5) Oficios o mensajes por correo electronico, dirigidos a la Secretaría General,soliictando la infraestructura para la adecuada ejecución del PMA</t>
  </si>
  <si>
    <t>Oficios</t>
  </si>
  <si>
    <t>Se efectuaron las gestiones correspondientes ante la Secretaría General, para atender las necesidades de insumos y personal y de esta manera poder realizar la labor de organización, rotulación y conservación de expedientes en las cajas y carpetas respectivas.
Se realizaron gestiones con la Gerencia de TIC para un desarrollo que permitiera modificar el índice electrónico (hoja de control) actual exclusivamente para las hojas de vida vehiculares, a lo cual se dio respuesta negativa dado que  DOZZIER es administrado por terceros.
Se efectuaron las gestiones correspondientes ante la Secretaría General, para atender las necesidades de insumos y personal y de esta manera poder realizar la labor de organización, conservación de expedientes en las cajas y cambio de carpetas de los expedientes que lo requieran por las carpetas adecuadas, con sus rótulos institucionales y según las TRD.
Se efectuaron las gestiones correspondientes ante la Secretaría General, a fin de atender las necesidades de insumos, personal e infraestructura que se requieren para la conservación de los expedientes de hojas de vida vehiculares según las TRD. De la tipología documental RNA, RNMA y RNRYS, se logró 100% de conservación total de los expedientes. Los cuales están debidamente organizados, quedando pendiente colocaren carpetas y cajas adecuadas 234.492 expedientes de RNA. RNMA. RNRYS. Con respecto a la digitalización de las hojas de vida del RNA, se avanzó un 40% En la tipología documental IPATS, se logró avance del 100% en la organización en carpetas y cajas adecuadas,  y en COMPARENDOS, se logró avance del 41%.Se efectuaron las gestiones correspondientes ante la Secretaría General, para atender las necesidades de insumos que se requieren para garantizar las condiciones ambientales y laborales adecuadas del personal asignado para esta labor, como también, la necesidad de infraestructura que se requiere para la conservación adecuada de los expedientes de hojas de vida vehiculares y las condiciones de salubridad de los funcionarios.
En cuanto al diligenciamiento del FUID, se avanzó en general en un 20%.</t>
  </si>
  <si>
    <r>
      <t xml:space="preserve">Es conveniene continuar con la documentación y registro de lecciones aprendidas para fortalecer el aprendizaje organizacionacional y la política de gestión del conocimiento en la entidad
</t>
    </r>
    <r>
      <rPr>
        <sz val="12"/>
        <color rgb="FF00B050"/>
        <rFont val="Arial"/>
        <family val="2"/>
      </rPr>
      <t>Problema:  documentación y registro de las acciones aprendidas</t>
    </r>
  </si>
  <si>
    <t xml:space="preserve">1. Falta definir formalmente el equipo de trabajo encargado de la identificacion y documentacion de la leccion aprendida en cada Oficina. 
2.Falta Divulgar y capacitar a los funcionarios en la Secretaría.  sobre la metodologia definida en la entidad, su importancia y registro de las lecciones aprendidas.
3. Falta Identificar, definir y documentar  las posibles lecciones aprendidas en cada oficina que conforma la Secretaría de Tránsito y Seguridad Vial.
</t>
  </si>
  <si>
    <t>Definir formalmente el equipo de trabajo encargado de la identificacion y documentacion de la leccion aprendida en cada oficina que conforma la Secretaría de Tránsito y Seguridad Vial.
Solicitar a la Gerencia de Control Interno de Gestión, la capacitación a los  funcionarios designados de la Secretaría de Tránsito y Seguridad Vial, respecto a la metodologia definida en la entidad para la identificación y   registro de las lecciones aprendidas.
Cada Oficina identificará, definirá y documentará, la leccion aprendida en el formato establecido por la entidad.</t>
  </si>
  <si>
    <t xml:space="preserve">
Despacho (Equipo de mejoramiento)</t>
  </si>
  <si>
    <t>Un (1)  correo electronico a cada Jefe de Oficina, solicitando los nombres de los funcionarios asignads a documentar las leccionews aprendidas.
Un (1) Oficio  a la Gerencia de Control Interno de Gestión, la capacitación a los  funcionarios designados de la Secretaría de Tránsito y Seguridad Vial, respecto a la metodologia definida en la entidad para la identificación y   registro de las lecciones aprendidas.
Seis (6) lecciones aprendidas documentadas por cada oficina</t>
  </si>
  <si>
    <t>Correo electronico
Oficio
Formato lecciones aprendidas</t>
  </si>
  <si>
    <t>(Número correos enviados) / (Número  correos programados) x 100
(Número oficios enviados) / (Número  Oficios programados) x 100
(Número formatos lecciones documentados) / (Número  formatos lecciones programados) x 100</t>
  </si>
  <si>
    <t>Se envió oficio solicitando capacitación sobre lecciones aprendidas a la Gerencia de Control Interno de Gestión quien recomienda solicitar la capacitación a la Secretaría de Planeación. Se solicitará a los jefes de oficina el personal de apoyo durante el mes de Agosto. Se documentaron y cargaron en el formulario respectivo 6 lecciones aprendidas.</t>
  </si>
  <si>
    <r>
      <t xml:space="preserve">Revisar en coordinación con la Secretaría de Planeación la identificación de los riesgos operativos y de corrupción y el adecuado diseño de controles, atendiendo lineamientos de la guía de administración de riesgos de la entidad.
</t>
    </r>
    <r>
      <rPr>
        <sz val="12"/>
        <color rgb="FF00B050"/>
        <rFont val="Arial"/>
        <family val="2"/>
      </rPr>
      <t>Problema: inadecuada aplicación de los lineamientos establecidos en la guía de administración de riesgo en la identificación de los riesgos.</t>
    </r>
  </si>
  <si>
    <t xml:space="preserve">1. Debilidad en la aplicación de los lineamientos por falta de interpretación de los mismos.
2. Insuficiente consulta ante la Secretaría de Planeación, respecto a los riesgos y controles definidos </t>
  </si>
  <si>
    <t>Revisar e identificar los riesgos aplicables a cada proceso de la entidad.
Someter a revision, recomendaciones y aprobacion de los riesgos y sus controles por parte de Direccionamiento Estrategico.
Cargar los riesgos, controles y seguimientos en el aplicativo ISOLUCION de acuerdo con la frecuencia definida.</t>
  </si>
  <si>
    <t>Despacho (Grupo de Mejoramiento)</t>
  </si>
  <si>
    <t>Un (1) acta de reunión para revisar y actualizar los riesgos y controles identificados
Un (1) correo electrónico remitiendo a la Secretaría de Planeación el mapa de riesgos para su revisión.
Cargue de los riesgos y controles en el aplicativo ISOLUCION</t>
  </si>
  <si>
    <t>Acta de reunión
Mapa de riesgos actualizado
Correo Electrónico</t>
  </si>
  <si>
    <t>(Numero de reuniones efectuadas) / (Numero reuniones programadas) x 100
(Número de correos electrónicos enviados) / (Número orreos electrónicos programados) x 100</t>
  </si>
  <si>
    <t>Julio de 2024</t>
  </si>
  <si>
    <t xml:space="preserve">Se socializó la matriz de riesgos con los jefes de oficinas y equipo de poyo en la que se presentaban los riesgos y las respectivos controles a aplicar durante la vigencia para su revisión y aprobación adjuntando la matriz y una guía explicativa de cada riesgo y sus controles. Posterior a la aceptación de los riesgos se realizaron los seguimientos correspondientes solicitando información sobre los controles implementados. Se envió por correo electronico el mapa de riesgos para la revisión por parte de la Secretaría de Planeación. Se cargaron en isolución los riesgos y se realizaron 3 seguimientos a la implementación de controles, los cuales se aplican con la periodicidad definida para cada uno. </t>
  </si>
  <si>
    <r>
      <t xml:space="preserve">Impulsar el cargue de la documentación contractual en la plataforma SIA observa, atendiendo las directrices de la Contraloría Distrital en la Circular 321 de diciembre de 2023
</t>
    </r>
    <r>
      <rPr>
        <sz val="12"/>
        <color rgb="FF00B050"/>
        <rFont val="Arial"/>
        <family val="2"/>
      </rPr>
      <t>Problema: Incumplimiento en el cargue de la documentación contractual en su totalidad en la plataforma SIA OBSERVA.</t>
    </r>
  </si>
  <si>
    <t xml:space="preserve">1. Inadecuada remisión de la información   por parte de los supervisores para el cargue en la plataforma SIA OBSERVA.   
2. No disponibilidad de documentos requeridos por la plataforma, por ser de competencia de la Secretaría de Hacienda.
</t>
  </si>
  <si>
    <t xml:space="preserve">Elaborar circular para informar a los supervisores los lineamientos para la recepción de los documentos requeridos para el cargue en la plataforma SIA observa. 
Gestionar con la Secretaría de Hacienda los pagos realizados a los contratatistas para su cargue en la plataforma Sia Observa
</t>
  </si>
  <si>
    <t xml:space="preserve">Despacho (Equipo de mejoramiento)
Oficina de Gestión Estrategica e Institucional (Contratación)
</t>
  </si>
  <si>
    <t>Una (1) circular elaborada, para  informar a los supervisores de contratos, los documentos que deben remitir, para cargar en la plataforma SIA OBSERVA
Un (1) oficio remitido a Secretaría de Hacienda</t>
  </si>
  <si>
    <t xml:space="preserve">Circular
Oficio
</t>
  </si>
  <si>
    <t>(Número circulares emitidas) / (Número  circulares  programadas) x 100
(Número oficios enviados) / (Número  Oficios programados) x 100</t>
  </si>
  <si>
    <t>Mediante correo electrónico se informó a los supervisores la documentación requerida para cumplir con la obligación de rendir la información de la ejecución contractual en la plataforma SIA Observa. Por otro lado se realizó la  gestión respectiva con la Gerencia  TIC para mejorar el acceso oportuno a la información de los comprobantes de pago, finalmente se asignó usuario y contraseña de la plataforma Treasuri para descargar la información requerida para rendir la cuenta. Hasta el momento no se han presentado contratiempos con la consulta de la información.</t>
  </si>
  <si>
    <t>SECRETARIA DISTRITAL DE TRANSITO Y SEGURIDAD VIAL</t>
  </si>
  <si>
    <t>EUCARIS NAVARRO</t>
  </si>
  <si>
    <t>DEPENDENCIA Y PROCESO: Gerencia de Desarrollo Social - Gestión y Desarrollo Social</t>
  </si>
  <si>
    <t>Documentar el Plan de Mejoramiento a la Gestión teniendo en cuenta las actividades necesarias y el establecimiento de las metas con valores numéricos o porcentuales; así 
mismo, revisar el establecimiento de las fórmulas para estos indicadores de las actividades.</t>
  </si>
  <si>
    <t>La Gerencia de Desarrollo Social no cuenta con el establecimiento de metas con valores numéricos o porcentuales con relación a las evaluaciones de gestión.</t>
  </si>
  <si>
    <t>Establecer metas claras con valores numéricos y porcentuales en el plan de mejoramiento.</t>
  </si>
  <si>
    <t>Nombre: Gina Cera Cargo: Contratista</t>
  </si>
  <si>
    <t>Establecer una meta por cada hallazgo y/o recomendación en el plan de mejoramiento. (6 metas)</t>
  </si>
  <si>
    <t>Plan de mejoramiento con sus metas e indicadores.</t>
  </si>
  <si>
    <t>(No. de metas realizadas / No. de hallazgos o recomendaciones (6)) * 100</t>
  </si>
  <si>
    <t xml:space="preserve">Con base a la capacitación recibida por parte de la Gerencia de Control Interno de gestión, se formulo el plan de mejoramiento y se establecieron los respectivos indicadores </t>
  </si>
  <si>
    <t>se evidencia el cumplimiento con las evidencias de capacitaciones presentadas por la entidad</t>
  </si>
  <si>
    <t>Continuar con el fortalecimiento a la gestión de las PQRSD de la dependencia para dar cumplimiento a los requisitos legales y reglamentarios.</t>
  </si>
  <si>
    <t>Falta de claridad en el desempeño de las actividades y métodos de medición.</t>
  </si>
  <si>
    <t>Realizar mensualmente seguimiento de la gestión oportuna de las PQRSD.</t>
  </si>
  <si>
    <t>Nombre Ena Vélez/ Cargo: Asistente administrativo</t>
  </si>
  <si>
    <t>Realizar un informe mensual (11 informes al año) de gestión de las PQRSD para su seguimiento y control.</t>
  </si>
  <si>
    <t>Informe mensual</t>
  </si>
  <si>
    <t>(No. de informes realizados / No. de informes programados(11))* 100</t>
  </si>
  <si>
    <t>Se han realizado 11 informes de gestión de los meses de febrero a diciembre del 2024</t>
  </si>
  <si>
    <t>se evidencia el cumplimiento con las evidencias en la gestion de los informes presentados</t>
  </si>
  <si>
    <t>Controles débiles en el seguimiento de las PQRSD.</t>
  </si>
  <si>
    <t>Establecer mecanismos de alertas tempranas para la gestión oportuna de las PQRSD.</t>
  </si>
  <si>
    <t>Enviar por correo electrónico las alertas tempranas de las PQRSD próximas a vencer según la necesidad.</t>
  </si>
  <si>
    <t>Correos de alerta</t>
  </si>
  <si>
    <t>(No. de PQRS respondidas Oportunamente / No. de PQRSD recibidas)*95</t>
  </si>
  <si>
    <t>01/02/202</t>
  </si>
  <si>
    <t>Se envian los correos para la gestion de las PQRSD al igual que las alertas recordando que se encuentra proximo a vencer.</t>
  </si>
  <si>
    <t>se ve mejoria en los tiempos de respuesta en sigob</t>
  </si>
  <si>
    <t>Identificar, documentar y cargar en el aplicativo ISOLUCION los indicadores de gestión relacionados con la dependencia, no se evidencian indicadores propios en el aplicativo.</t>
  </si>
  <si>
    <t>La dependencia no cuenta con indicadores propios en el aplicativo isolution.</t>
  </si>
  <si>
    <t>Crear dos indicadores de procesos en el aplicativo isolution.</t>
  </si>
  <si>
    <t>Crear dos (2) indicadores de gestión.</t>
  </si>
  <si>
    <t>Ver plataforma Isolution</t>
  </si>
  <si>
    <t>(No. de indicadores creados / No. de indicadores programados (2))*100</t>
  </si>
  <si>
    <t>Se crearon dos indicadores de proceso en el aplicativo Isolution, realcionados con PQRS y Formulación de proyectos en el Plan de Desarrollo, ver plataforma.</t>
  </si>
  <si>
    <t>se vereificaron los procesos de PQRSD EN aplicativo isolution</t>
  </si>
  <si>
    <t>Falta de instrucciones y supervisión.</t>
  </si>
  <si>
    <t>Hacer seguimiento cada 3 meses a estos indicadores.</t>
  </si>
  <si>
    <t>Realizar 4 seguimientos en el año trimestralmente.</t>
  </si>
  <si>
    <t>(No. de seguimientos realizados / No. de seguimientos programados (4))*100</t>
  </si>
  <si>
    <t>Se hace el cuarto  seguimiento, con corte 31 de  diciembre  a los indicadores de gestión, ver plataforma Isolucion</t>
  </si>
  <si>
    <t>se verifico segiomiento de indicadores de gestion</t>
  </si>
  <si>
    <t>Fortalecer los conocimientos generales de las actividades relacionadas al PMG, Plan de Acción, aplicativo ISOLUCION y auditorias internas teniendo en cuenta el nuevo equipo de trabajo integrado a la dependencia.</t>
  </si>
  <si>
    <t>Falta de capacitación y/o Socialización</t>
  </si>
  <si>
    <t xml:space="preserve">Realizar  socializaciones  a los funcionarios de la dependencia de las actividades relacionadas con PMG, Plan de acción y Riesgos de la gerencia establecidos en la plataforma Isolution. </t>
  </si>
  <si>
    <t>Realizar 3 socializaciones a los funcionarios de la dependencia con relación al procesos de Gestión del Desarrollo Social.</t>
  </si>
  <si>
    <t xml:space="preserve">Piezas comunicativas y correos </t>
  </si>
  <si>
    <t>(No. de Socializaciones programadas/No. de socializaciones realizadas)*100</t>
  </si>
  <si>
    <t>Se realizó una socialización presencial con todo el equipo de la Gerencia de Desarrollo Social, el día 19 de marzo, en donde se trató el tema del sistema de gestión de la Alcaldía Distrital de Barranquilla, y las responsablidades de la dependencia frente a este. Se realizó una segunda socialización el 28 de agosto respecto al nuevo plan de desarrollo 2024-2027 y recordatorio de mapa de procesos, se realizo un atercera reunión el dia 20 de noviembre con los coordinadores de proyectos y area juridica para realizar seguimiento al plan de acción.</t>
  </si>
  <si>
    <t>verificado con la evidencias presentadas</t>
  </si>
  <si>
    <t>Es importante describir el avance de las actividades en el aplicativo Mi plan de acuerdo con la siguiente estructura de preguntas, sin importar el orden en que se diligencie: 
¿Qué se hizo?, ¿Cómo se hizo?, ¿Quién lo hizo?, ¿Cuándo lo hizo?, ¿Qué soporta la ejecución de la actividad?</t>
  </si>
  <si>
    <t>Se realizo formulación del plan de acción en la plataforma mi plan y se realiza un último seguimiento para cierre de periodo 2024 a 31 de Dic.</t>
  </si>
  <si>
    <t>se verifica en la plataforma y se evidencia seguimiento</t>
  </si>
  <si>
    <t>Fortalecer y priorizar la documentación de las actividades que requieran controles para generar los procedimientos, formatos, guías, instructivos etc.</t>
  </si>
  <si>
    <t>Falta de procedimientos establecidos en la gerencia</t>
  </si>
  <si>
    <t>Identificar y documentar un procedimiento en la gerencia</t>
  </si>
  <si>
    <t>Identificar un procedimiento en la gerencia y documentarlo</t>
  </si>
  <si>
    <t>Ver plataforma Isolucion</t>
  </si>
  <si>
    <t>(No. De procedimiento documentado/ No. de procedimiento programado)*100</t>
  </si>
  <si>
    <t>Se realiza procedimiento y se le asigna registro  oficial en la plataforma Isolución.</t>
  </si>
  <si>
    <t>se verifico adecuadamente</t>
  </si>
  <si>
    <t>GERENCIA DESARROLLO SOCIAL</t>
  </si>
  <si>
    <t>MARIA EUGENIA YUNIS MOLINARES</t>
  </si>
  <si>
    <t>EDGAR SOLANO</t>
  </si>
  <si>
    <t>EDGAR SOLANO R</t>
  </si>
  <si>
    <t>PLAN DE MEJORAMIENTO A LA GESTION 2024</t>
  </si>
  <si>
    <t>DEPENDENCIA Y PROCESO: SECRETARIA JURIDICA/ APOYO A LA GESTION JURIDICA</t>
  </si>
  <si>
    <t xml:space="preserve">No cargan los documentos de la informacón financiera de los contratos en la plataforma SIA OBSERVA </t>
  </si>
  <si>
    <t>Falta de envio de la información complementaria por parte de la dependencia  encargada para cargarlo en el sistema.</t>
  </si>
  <si>
    <t>Solicitar formalmente a la oficina de presupesto el envio oportuno de los documentos financieros para cargarlos a cada contrato en la plataforma Sia observa</t>
  </si>
  <si>
    <t xml:space="preserve">Secretario Juridico </t>
  </si>
  <si>
    <t>12 solicitudes enviadas a la oficina de contabilidad</t>
  </si>
  <si>
    <t>Oficios de solicitud via sigob</t>
  </si>
  <si>
    <t xml:space="preserve">No de solicitudes enviadas via sigob       </t>
  </si>
  <si>
    <t xml:space="preserve">Segundo semestre </t>
  </si>
  <si>
    <t xml:space="preserve">No hubo necesidad de enviar más solicitudes a la Oficina de Contabilidad teniendo en cuenta que a partir del mes de abril los certificados se pueden descargar de l link enviado para tal fin. </t>
  </si>
  <si>
    <t xml:space="preserve"> Se evidencia los soportes que dan cumplimiento a la meta planteada</t>
  </si>
  <si>
    <t>Falta deseguimiento por parte de la pérsona encargada de subir la información.</t>
  </si>
  <si>
    <t>Designar formalmente a un funcionario de planta  para realizar el eguimiento de la plataforma Siaobserva</t>
  </si>
  <si>
    <t>Tecnico</t>
  </si>
  <si>
    <t>2 personas designadas  formalmente por el secretario juridico</t>
  </si>
  <si>
    <t xml:space="preserve">Documento de designación del funcionario encargado </t>
  </si>
  <si>
    <t>Documentos de designación</t>
  </si>
  <si>
    <t>Ver correo de designación al funcionario Marcelo Molina y a la contratista Ana Zapata.</t>
  </si>
  <si>
    <t xml:space="preserve">Software complejo de usar </t>
  </si>
  <si>
    <t xml:space="preserve">Solicitar jornada de inducción  sobre el manejo de la plataforma Siaobserva al funcionario encargado </t>
  </si>
  <si>
    <t>1 solicitud de capacitación</t>
  </si>
  <si>
    <t>Oficio de solicitud de capacitación y  constancia de capacitación</t>
  </si>
  <si>
    <t xml:space="preserve">1.-Oficio de soliciud de capacitación </t>
  </si>
  <si>
    <t>Ver correo dirigido a la Gerencia de Control Interno de Gestion solicitando la jornada de Capacitación, y la capacitación como  evidencia.  Cpacitación recibida  de manera presencia y realizada por el funcionario Edwin Porras de Control de Gestión.</t>
  </si>
  <si>
    <t>No se cuenta con personal capacitado y certificado en  para  formular las acciones  según la estructura y metodologia de Miplan</t>
  </si>
  <si>
    <t>Falta de conocimiento de la persona encargada de redactar las actividades(Avance )bajo la estructura de los 5 "Que"</t>
  </si>
  <si>
    <t xml:space="preserve">Solicitar capacitacion sobre los 5W2h dirigida a los funcionarios encargados  de redactar los avances de cumplimiento del Plan de Acción- Miplan </t>
  </si>
  <si>
    <t xml:space="preserve">Secretaria Juridica  Asesor                                                                                                                                                                                                                                                                                                                                                                                                                                     Profesional Especializado                                                                                                                                                                                                                                                                                                                                                                                                      Tecnico                                                                                                                                                                                                                                                                                                                                                                                                                                                                                                                                                                                                                                                                                                           </t>
  </si>
  <si>
    <t>7 Funcionarios capacitados y formados en redación de avances metas de miplan bajo la metodologia 5W2h</t>
  </si>
  <si>
    <t>Lista de asistencia de la capacitación realizada</t>
  </si>
  <si>
    <t>No de funcionarios capacitados sobre No de funcionarios programadosx100</t>
  </si>
  <si>
    <t xml:space="preserve">Jornada realizada con el apoyo del ing. Ivan Ojito Palma, asociado a la redacción de avances de metas en mi plan. </t>
  </si>
  <si>
    <t>Sensibilizar a todos los funcionarios  sobre la importancia de describir correctamente los avances de las actividades de cumplimiento de Mi plan.</t>
  </si>
  <si>
    <t xml:space="preserve">21 funcionarios sensibilizados </t>
  </si>
  <si>
    <t>Listada de asistencia , fotos, videos de la jornada de sensibilización realizada</t>
  </si>
  <si>
    <t>Capacitación personal de planta y contratistas de apoyo a la gestión juridica, sobre redacción de  en la descripción cumplimiento de metas. Expositor Marrcelo Molina Venera.</t>
  </si>
  <si>
    <t xml:space="preserve">No se cuenta con los la disposición de los funcionarios responsables de los procedimientos, para readactar y actualizar su procedimiento bajo la metodologia  de admnistración de los Riesgos </t>
  </si>
  <si>
    <t>Sentido de pertenencia porapropiarse  activiad de revisión y actualización periodica de sus procedimientos.</t>
  </si>
  <si>
    <t xml:space="preserve">Jornada de reinducción sobre la elaboración de procedimientos </t>
  </si>
  <si>
    <t xml:space="preserve">Secretaria Juridica Aseseores Coordinadores de Grupos internos de trabajo </t>
  </si>
  <si>
    <t xml:space="preserve">7 funcionarios capacitados </t>
  </si>
  <si>
    <t xml:space="preserve">Lista de asistencia jornada de reinduccion </t>
  </si>
  <si>
    <t>Mesa de trabajo capacitación  a los coodinadores de grupos internos con sus apoyos, tema tratado, metodologia para la revisión y ajustes de los procedimientos, identificación de riesgos y puntos de control</t>
  </si>
  <si>
    <t xml:space="preserve">No contar con un cronograma de capacitación a los abogados que ejercen la defensa juridica en la entidad , sobre el tema  gestión del conocimiento </t>
  </si>
  <si>
    <t xml:space="preserve">Falta de capacitación </t>
  </si>
  <si>
    <t xml:space="preserve">Elaborar un cronograma de Capacitacion para a vigencia, dirigido al personal de litigio sobre temas relacionados con la actividad litigiosa, que apunten a incrementar los indicadores de prevención del daño antijuridico </t>
  </si>
  <si>
    <t xml:space="preserve">Secretaria Juridica                                                                                                                                                                                                                                                                                                                                                                                                                       Asesor Coordinador Politica de Defensa Juridica </t>
  </si>
  <si>
    <t xml:space="preserve">2 personas encargadas de coordinar el cronograma de capacitacion                                                                                                                                                                                                                                                                                                                           60 abogados externos sensibilizados </t>
  </si>
  <si>
    <t xml:space="preserve">Cronograma de Capacitaciones       Lista de asistencia jornada de reinduccion </t>
  </si>
  <si>
    <t xml:space="preserve">Total 6 actividades de capacitación debidamente desarrolladas </t>
  </si>
  <si>
    <t>90% de actividades de capacitación cumplidas al final del periodo</t>
  </si>
  <si>
    <t>Seguimiento cumplimiento cronograma</t>
  </si>
  <si>
    <t xml:space="preserve">No de Seguimientos realizados </t>
  </si>
  <si>
    <t>Actividades mensualizadas realizadas según cronograma  - seis (6)aactividades realizadas en el semestre ,</t>
  </si>
  <si>
    <t>No aplicar actividades de las descritas en la cartilla "Fortalecimiento institucional y mejor regulatoria "</t>
  </si>
  <si>
    <t xml:space="preserve">Falta de asignación de responsable de impulsar el desarrollo de actividades asociadas a la politica de Mejora Regulatoria </t>
  </si>
  <si>
    <t xml:space="preserve">Establecer un cronograma  que garantice  jornadas de sensibilizar a los funcionarios responsables del manejo de la politica de mejora normativa, sobre la importancia de aplicar todos los lineamientos establecidos en la cartilla tipo expedida por el Departamento administrativo de planeación nacional  </t>
  </si>
  <si>
    <t xml:space="preserve">Secretaria Juridica                                                                                                                                                                                                                                                                                                                                                                                                                       Asesor Coordinador Asuntos Administrativos                                                                                                                                                                                                                                                                                                                                                              Profesional especializado </t>
  </si>
  <si>
    <t>6 abogados sensibilizados  en la dependencia                                                                                                                                                                                                                                                                                                                                                                          1.-solicitud de capacitación</t>
  </si>
  <si>
    <t>Designación de un profesional de planta que coordina el proyecto de la pólitica de mejora normativa .</t>
  </si>
  <si>
    <t>SECRETARIA JURIDICA</t>
  </si>
  <si>
    <t>MARGINE  CEDEÑO GOMEZ</t>
  </si>
  <si>
    <t>PERIODO/VIGENCIA:  Enero a 31 de Diciembre 2024</t>
  </si>
  <si>
    <t xml:space="preserve">DEPENDENCIA Y PROCESO: Oficina de control interno disciplinario </t>
  </si>
  <si>
    <t>1. Impulsar el diseño y comunicación de campañas informativas de temas relacionados con el codigo disciplinario, con el proposito de difundir y contribuir con la cultura de compartir conocimientos.</t>
  </si>
  <si>
    <t xml:space="preserve">Cambios normativos incluidos en las leyes 1952 de 2019, ley 2094 de 2021 y sentencias de la Corte Constitucional y el Consejo de Estado </t>
  </si>
  <si>
    <t>Formular y llevar a cabo la primera fase del proyecto PREVENCION DE LA FALTA DISCIPLINARIA PARA LOS SERVIDORES PÚBLICOS  DEL DISTRITO ESPECIAL, INDUSTRIAL Y PORTUARIO DE BARRANQUILLA</t>
  </si>
  <si>
    <t xml:space="preserve"> JEFE DE OFICINA</t>
  </si>
  <si>
    <t>REALIZAR 10 CAPACITACIONES A LOS FUNCIONARIOS DEL DISTRITO DE BARRANQUILLA EN ACTUALIZACIÓN NORMATIVA DE DERECHO DISCIPLINARIO</t>
  </si>
  <si>
    <t>Formatos de asistencia a capacitaciones, reuniones internas y evidencias de actividades</t>
  </si>
  <si>
    <t>No de capacitaciones realizadas / No de capacitaciones programadas</t>
  </si>
  <si>
    <t>Conclusiones: Se evidencia cumplimiento a la actividad cumpliendo con el periodo de ejecución programados.
Evidencias: Registro de PQRSD bimensual.
Recomendaciones: Es importante que en la actividad, se haga el seguimiento correspondiente en el tiempo de contestación exigidos por la ley.</t>
  </si>
  <si>
    <t>2. Continuar con la documentación y registro de lecciones aprendidas para fortalecer el aprendizaje organizacionacional y la política de gestión del conocimeinto en la entidad</t>
  </si>
  <si>
    <t xml:space="preserve">Falta de experiencia en la documentación y registro de lecciones aprendidas. </t>
  </si>
  <si>
    <t>1. Analizar y revisar la oportunidad de documentar y registrar lecciones aprendidas dentro del proceso disciplinario.</t>
  </si>
  <si>
    <t>Técnico Operativo.</t>
  </si>
  <si>
    <t>Análisis y revisión, semestral, de oportunidades para documentar y registrar lecciones aprendidas.</t>
  </si>
  <si>
    <t>Formatos de asistencia a reunión interna.</t>
  </si>
  <si>
    <t>Nro de revisiones programadas / Nro de revisiones realizadas.</t>
  </si>
  <si>
    <t>Conclusiones: Se evidencia cumplimiento a la actividad cumpliendo con el periodo de ejecución programados.
Evidencias: N/A
Recomendaciones: Realizar la ejecucion de la meta</t>
  </si>
  <si>
    <t>2. Documentar y registrar lecciones aprendidas dentro del proceso disciplinario.</t>
  </si>
  <si>
    <t>Documentación y registro de 2 lecciones aprendidas, para fortalecer el aprendizaje organizacional y la política de gestión del conocimiento en la entidad.</t>
  </si>
  <si>
    <t>Lecciones aprendidas documentadas y registradas, en el aplicativo destinado para tal fin.</t>
  </si>
  <si>
    <t>Nro. Lecciones aprendidas registradas / Total Lecciones aprendidas programadas.</t>
  </si>
  <si>
    <t>Conclusiones: Se evidencia cumplimiento a la actividad cumpliendo con el periodo de ejecución programados.
Evidencias: control Registro de PQRSD bimensual.
Recomendaciones: Realizar la contratacion del personal idoneo</t>
  </si>
  <si>
    <t>3. Impulsar el cumplimiento del Plan de Mejoramiento archivístico y la incorporación de avances en el aplicativo Isolución</t>
  </si>
  <si>
    <t>falta de transferencia primaria a la oficina de archivo de la documentación de la oficina de control interno disciplinario</t>
  </si>
  <si>
    <t xml:space="preserve">coordinar jornada de revisión y posterior entrega primaria de la información a la oficina de archivo de la alcaldia distrital </t>
  </si>
  <si>
    <t>TECNICO OPERATIVO</t>
  </si>
  <si>
    <t>Realizar una jornada de revisión del archivo de la dependencia con la oficina de archivo</t>
  </si>
  <si>
    <t xml:space="preserve">Formato de actas de reunión con la oficina de archivo </t>
  </si>
  <si>
    <t>No de jornadas realizadas</t>
  </si>
  <si>
    <t>Conclusiones: No se ha iniciado la actividad, se contempla su plazo de ejecución proximos a iniciar de acuerdo a los plazos definidos en el plan.
Evidencias: N/A
Recomendaciones: Realizar los compromisos sugeridos en el plan de accion y asi dar inicio a las actividasdes programadas.</t>
  </si>
  <si>
    <t>4. Incentivar el curso de integridad, transparencia y lucha contra la corrupción establecido por Función Pública para dar cumplimiento a la Ley 2016 de 2020</t>
  </si>
  <si>
    <t>falta de información sobre la necesidad de realizar el curso de integridad por parte de los funcionarios de la dependencia</t>
  </si>
  <si>
    <t>Motivar a los funcionarios d ela dependencia a realizar el curso de integridad</t>
  </si>
  <si>
    <t>Jefe de Oficina</t>
  </si>
  <si>
    <t xml:space="preserve">Realizar 11 cursos de integridad </t>
  </si>
  <si>
    <t>Certificados de Aprobación del curso de integridad expedidos por la DAFP</t>
  </si>
  <si>
    <t>No de Certificados obtenidos / Numero de funcionarios de planta de la oficina</t>
  </si>
  <si>
    <t>Conclusiones: No se ha iniciado la actividad, se contempla su plazo de ejecución en el mes de marzo de 2025 de acuerdo a los plazos definidos en el plan.
Evidencias: N/A
Recomendaciones: N/A</t>
  </si>
  <si>
    <t>5. Revisar en coordinación con la Secretaría de Planeación la identificación de los riesgos operativos y de corrupción y el adecuado diseño de controles, atendiendo lineamientos de la guía de administración de riesgos de la entidad</t>
  </si>
  <si>
    <t>Falta de capacitación en la política de administración de riesgo en la dependencia.</t>
  </si>
  <si>
    <t>Realizar capacitaciones y actividades internas para sensibilización en temas disciplianrios,a fin de controlar y prevenir los riesgos de corrupción.</t>
  </si>
  <si>
    <t>Una capacitación semestral.</t>
  </si>
  <si>
    <t>Formatos de asistencia a capacitaciones,  reuniones internas, evidencias de actividades.</t>
  </si>
  <si>
    <t>Nro de capacitaciones realizadas / Nro de capacitaciones programadas.</t>
  </si>
  <si>
    <t>Conclusiones: Se evidencia cumplimiento a la actividad cumpliendo con el periodo de ejecución programados.
Evidencias: N/A
Recomendaciones: Realizar la contratacion del personal idoneo</t>
  </si>
  <si>
    <t>4. Revisar y actualizar los procedimientos de su dependencia, acorde con la actualización de la cadena de valor para los  procesos y los lineamientos de la Secretaría de planeación.</t>
  </si>
  <si>
    <t>Falta de actualización de los procedimientos del proceso de la Gestión Disciplinaria.</t>
  </si>
  <si>
    <t xml:space="preserve"> 1. Revisar e identificar los procedimientos de la dependencia que requieran ser actualizados.</t>
  </si>
  <si>
    <t>Revisión semestral de los procedimientos de la dependencia.</t>
  </si>
  <si>
    <t>Documentos contentivos de los procedimientos de la Oficina.</t>
  </si>
  <si>
    <t>Conclusiones: La actividad se encuentra dentro de los tiempos de ejecución y no se ha iniciado por parte del proceso.
Evidencias: N/A
Recomendaciones: N/A</t>
  </si>
  <si>
    <t>2. Ajustar y actualizar los procedimientos de la dependencia que así lo requieran.</t>
  </si>
  <si>
    <t>Ajuste y actualización de los procedimientos de la dependencia que así lo requieran.</t>
  </si>
  <si>
    <t>Documentos contentivos de los procedimientos de la Oficina, ajustados y actualizados.</t>
  </si>
  <si>
    <t>Nro de ajustes realizados / Nro de ajustes identificados para realizar.</t>
  </si>
  <si>
    <t>Conclusiones: Se evidencia cumplimiento a la actividad cumpliendo con el periodo de ejecución programados.
Evidencias: N/A
Recomendaciones: Realizar la programacion de las capacitaciones del personal a cargo de gestion tecnica</t>
  </si>
  <si>
    <t>3. Realizar el trámite necesario, en ISOLUCION, para la aprobación y publicación de aquellos procedimientos de la dependencia que se así lo requieran.</t>
  </si>
  <si>
    <t>Técnico Operativo</t>
  </si>
  <si>
    <t>Aprobación y publicación en ISOLUCION de los procedimientos de la dependencia.</t>
  </si>
  <si>
    <t>Procedimientos actualizados, debidamente aprobados y publicados en ISOLUCION.</t>
  </si>
  <si>
    <t>Conclusiones: La actividad se encuentra dentro de los tiempos de ejecución y no se ha iniciado por parte del proceso.
Evidencias: N/A
Recomendaciones: Documentar el programa de auditorias en el formato con la ultima versión aprobada en el aplicativo ISOLUTION</t>
  </si>
  <si>
    <t>OFICINA DE CONTROL INTERNO DISCIPLINARIO</t>
  </si>
  <si>
    <t>RAFAEL FRANCISCO VERA 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</si>
</sst>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m/yyyy"/>
    <numFmt numFmtId="166" formatCode="dd/mm/yyyy"/>
  </numFmts>
  <fonts count="117" x14ac:knownFonts="1">
    <font>
      <sz val="10"/>
      <name val="Arial"/>
    </font>
    <font>
      <sz val="11"/>
      <color theme="1"/>
      <name val="Aptos Narrow"/>
      <family val="2"/>
      <scheme val="minor"/>
    </font>
    <font>
      <sz val="10"/>
      <name val="Arial"/>
    </font>
    <font>
      <b/>
      <sz val="14"/>
      <name val="Arial"/>
      <family val="2"/>
    </font>
    <font>
      <b/>
      <sz val="22"/>
      <name val="Arial"/>
      <family val="2"/>
    </font>
    <font>
      <b/>
      <sz val="20"/>
      <name val="Arial"/>
      <family val="2"/>
    </font>
    <font>
      <b/>
      <sz val="12"/>
      <name val="Arial"/>
      <family val="2"/>
    </font>
    <font>
      <b/>
      <sz val="14"/>
      <color theme="0"/>
      <name val="Arial"/>
      <family val="2"/>
    </font>
    <font>
      <sz val="12"/>
      <name val="Arial"/>
      <family val="2"/>
    </font>
    <font>
      <sz val="12"/>
      <name val="Arial Narrow"/>
      <family val="2"/>
    </font>
    <font>
      <sz val="14"/>
      <name val="Arial"/>
      <family val="2"/>
    </font>
    <font>
      <sz val="12"/>
      <color theme="0" tint="-0.34998626667073579"/>
      <name val="Arial"/>
      <family val="2"/>
    </font>
    <font>
      <sz val="8"/>
      <color theme="0" tint="-0.34998626667073579"/>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u/>
      <sz val="18"/>
      <color indexed="81"/>
      <name val="Tahoma"/>
      <family val="2"/>
    </font>
    <font>
      <b/>
      <sz val="24"/>
      <color indexed="81"/>
      <name val="Tahoma"/>
      <family val="2"/>
    </font>
    <font>
      <sz val="24"/>
      <color indexed="81"/>
      <name val="Tahoma"/>
      <family val="2"/>
    </font>
    <font>
      <b/>
      <sz val="22"/>
      <color rgb="FF000000"/>
      <name val="Tahoma"/>
      <family val="2"/>
    </font>
    <font>
      <sz val="10"/>
      <color theme="1"/>
      <name val="Arial"/>
      <family val="2"/>
    </font>
    <font>
      <sz val="11"/>
      <name val="Times New Roman"/>
      <family val="1"/>
    </font>
    <font>
      <sz val="12"/>
      <color rgb="FFFF0000"/>
      <name val="Arial"/>
      <family val="2"/>
    </font>
    <font>
      <sz val="10"/>
      <name val="Arial"/>
      <family val="2"/>
    </font>
    <font>
      <b/>
      <sz val="11"/>
      <color rgb="FF000000"/>
      <name val="Arial"/>
      <family val="2"/>
    </font>
    <font>
      <b/>
      <sz val="11"/>
      <name val="Arial"/>
      <family val="2"/>
    </font>
    <font>
      <sz val="11"/>
      <name val="Arial"/>
      <family val="2"/>
    </font>
    <font>
      <sz val="11"/>
      <color theme="1"/>
      <name val="Arial"/>
      <family val="2"/>
    </font>
    <font>
      <b/>
      <sz val="12"/>
      <color theme="0"/>
      <name val="Arial"/>
      <family val="2"/>
    </font>
    <font>
      <sz val="8"/>
      <color rgb="FF000000"/>
      <name val="Arial"/>
      <family val="2"/>
    </font>
    <font>
      <sz val="9"/>
      <name val="Arial"/>
      <family val="2"/>
    </font>
    <font>
      <sz val="20"/>
      <name val="Arial"/>
      <family val="2"/>
    </font>
    <font>
      <sz val="14"/>
      <color rgb="FF000000"/>
      <name val="Arial"/>
      <family val="2"/>
    </font>
    <font>
      <b/>
      <sz val="10"/>
      <name val="Arial"/>
      <family val="2"/>
    </font>
    <font>
      <b/>
      <u/>
      <sz val="16"/>
      <color rgb="FF000000"/>
      <name val="Tahoma"/>
      <family val="2"/>
    </font>
    <font>
      <b/>
      <i/>
      <u/>
      <sz val="20"/>
      <color rgb="FF000000"/>
      <name val="Tahoma"/>
      <family val="2"/>
    </font>
    <font>
      <u/>
      <sz val="10"/>
      <color theme="10"/>
      <name val="Arial"/>
    </font>
    <font>
      <sz val="10"/>
      <color rgb="FF000000"/>
      <name val="Aptos Narrow"/>
      <scheme val="minor"/>
    </font>
    <font>
      <sz val="10"/>
      <color rgb="FF000000"/>
      <name val="Aptos Narrow"/>
      <family val="2"/>
      <scheme val="minor"/>
    </font>
    <font>
      <sz val="12"/>
      <color theme="1"/>
      <name val="Arial"/>
      <family val="2"/>
    </font>
    <font>
      <b/>
      <sz val="14"/>
      <color theme="1"/>
      <name val="Arial"/>
      <family val="2"/>
    </font>
    <font>
      <b/>
      <sz val="22"/>
      <color theme="1"/>
      <name val="Arial"/>
      <family val="2"/>
    </font>
    <font>
      <sz val="12"/>
      <color rgb="FF000000"/>
      <name val="Aptos Narrow"/>
      <family val="2"/>
      <scheme val="minor"/>
    </font>
    <font>
      <b/>
      <sz val="20"/>
      <color theme="1"/>
      <name val="Arial"/>
      <family val="2"/>
    </font>
    <font>
      <b/>
      <sz val="12"/>
      <color theme="1"/>
      <name val="Arial"/>
      <family val="2"/>
    </font>
    <font>
      <b/>
      <sz val="12"/>
      <color rgb="FF000000"/>
      <name val="Aptos Narrow"/>
      <family val="2"/>
      <scheme val="minor"/>
    </font>
    <font>
      <u/>
      <sz val="12"/>
      <color rgb="FF0000FF"/>
      <name val="Arial"/>
      <family val="2"/>
    </font>
    <font>
      <u/>
      <sz val="12"/>
      <color rgb="FF1155CC"/>
      <name val="Arial"/>
      <family val="2"/>
    </font>
    <font>
      <u/>
      <sz val="10"/>
      <color theme="10"/>
      <name val="Aptos Narrow"/>
      <family val="2"/>
      <scheme val="minor"/>
    </font>
    <font>
      <u/>
      <sz val="10"/>
      <color rgb="FF0000FF"/>
      <name val="Aptos Narrow"/>
      <family val="2"/>
      <scheme val="minor"/>
    </font>
    <font>
      <b/>
      <u/>
      <sz val="12"/>
      <color rgb="FF000000"/>
      <name val="Arial"/>
      <family val="2"/>
    </font>
    <font>
      <sz val="14"/>
      <color theme="1"/>
      <name val="Arial"/>
      <family val="2"/>
    </font>
    <font>
      <sz val="12"/>
      <color rgb="FFA5A5A5"/>
      <name val="Arial"/>
      <family val="2"/>
    </font>
    <font>
      <sz val="8"/>
      <color rgb="FFA5A5A5"/>
      <name val="Arial"/>
      <family val="2"/>
    </font>
    <font>
      <sz val="9"/>
      <color indexed="81"/>
      <name val="Tahoma"/>
      <charset val="1"/>
    </font>
    <font>
      <sz val="10"/>
      <color rgb="FF000000"/>
      <name val="Arial"/>
    </font>
    <font>
      <b/>
      <sz val="14"/>
      <color rgb="FFFFFFFF"/>
      <name val="Arial"/>
      <family val="2"/>
    </font>
    <font>
      <sz val="10"/>
      <color rgb="FF000000"/>
      <name val="Arial"/>
      <family val="2"/>
    </font>
    <font>
      <b/>
      <sz val="13"/>
      <name val="Arial"/>
      <family val="2"/>
    </font>
    <font>
      <b/>
      <sz val="9"/>
      <name val="Arial"/>
      <family val="2"/>
    </font>
    <font>
      <b/>
      <sz val="9"/>
      <color theme="0"/>
      <name val="Arial"/>
      <family val="2"/>
    </font>
    <font>
      <i/>
      <sz val="9"/>
      <name val="Arial"/>
      <family val="2"/>
    </font>
    <font>
      <b/>
      <sz val="9"/>
      <color indexed="81"/>
      <name val="Tahoma"/>
      <charset val="1"/>
    </font>
    <font>
      <sz val="10"/>
      <color theme="1"/>
      <name val="Arial"/>
    </font>
    <font>
      <b/>
      <sz val="14"/>
      <color theme="1"/>
      <name val="Arial"/>
    </font>
    <font>
      <b/>
      <sz val="22"/>
      <color theme="1"/>
      <name val="Arial"/>
    </font>
    <font>
      <b/>
      <sz val="20"/>
      <color theme="1"/>
      <name val="Arial"/>
    </font>
    <font>
      <b/>
      <sz val="12"/>
      <color theme="1"/>
      <name val="Arial"/>
    </font>
    <font>
      <b/>
      <sz val="14"/>
      <color theme="0"/>
      <name val="Arial"/>
    </font>
    <font>
      <sz val="12"/>
      <color theme="1"/>
      <name val="Arial"/>
    </font>
    <font>
      <b/>
      <sz val="12"/>
      <color rgb="FF00B050"/>
      <name val="Arial"/>
    </font>
    <font>
      <sz val="12"/>
      <color rgb="FF00B050"/>
      <name val="Arial"/>
    </font>
    <font>
      <sz val="12"/>
      <color rgb="FF000000"/>
      <name val="Arial"/>
    </font>
    <font>
      <sz val="12"/>
      <color rgb="FFFF0000"/>
      <name val="Arial"/>
    </font>
    <font>
      <b/>
      <sz val="12"/>
      <color rgb="FFFF0000"/>
      <name val="Arial"/>
      <family val="2"/>
    </font>
    <font>
      <sz val="14"/>
      <color theme="1"/>
      <name val="Arial"/>
    </font>
    <font>
      <sz val="12"/>
      <color rgb="FFA5A5A5"/>
      <name val="Arial"/>
    </font>
    <font>
      <sz val="8"/>
      <color rgb="FFA5A5A5"/>
      <name val="Arial"/>
    </font>
    <font>
      <b/>
      <sz val="18"/>
      <name val="Arial"/>
      <family val="2"/>
    </font>
    <font>
      <sz val="8"/>
      <name val="Arial"/>
      <family val="2"/>
    </font>
    <font>
      <b/>
      <sz val="16"/>
      <name val="Arial"/>
      <family val="2"/>
    </font>
    <font>
      <sz val="18"/>
      <name val="Arial"/>
      <family val="2"/>
    </font>
    <font>
      <b/>
      <sz val="12"/>
      <name val="Arial Narrow"/>
      <family val="2"/>
    </font>
    <font>
      <u/>
      <sz val="12"/>
      <name val="Arial Narrow"/>
      <family val="2"/>
    </font>
    <font>
      <sz val="14"/>
      <name val="Arial Narrow"/>
      <family val="2"/>
    </font>
    <font>
      <u/>
      <sz val="12"/>
      <color theme="1"/>
      <name val="Arial"/>
      <family val="2"/>
    </font>
    <font>
      <sz val="12"/>
      <color theme="1"/>
      <name val="Arial Narrow"/>
      <family val="2"/>
    </font>
    <font>
      <sz val="12"/>
      <color rgb="FF3C7D22"/>
      <name val="Arial"/>
      <family val="2"/>
    </font>
    <font>
      <sz val="12"/>
      <color theme="1"/>
      <name val="Aptos Narrow"/>
      <family val="2"/>
      <scheme val="minor"/>
    </font>
    <font>
      <b/>
      <sz val="18"/>
      <color indexed="81"/>
      <name val="Tahoma"/>
      <family val="2"/>
    </font>
    <font>
      <u/>
      <sz val="18"/>
      <color indexed="81"/>
      <name val="Tahoma"/>
      <family val="2"/>
    </font>
    <font>
      <b/>
      <sz val="12"/>
      <color theme="1" tint="4.9989318521683403E-2"/>
      <name val="Arial"/>
      <family val="2"/>
    </font>
    <font>
      <b/>
      <sz val="12"/>
      <color theme="1" tint="4.9989318521683403E-2"/>
      <name val="Arial Narrow"/>
      <family val="2"/>
    </font>
    <font>
      <sz val="11"/>
      <color rgb="FF000000"/>
      <name val="Arial"/>
      <family val="2"/>
    </font>
    <font>
      <sz val="12"/>
      <color rgb="FF00B050"/>
      <name val="Arial"/>
      <family val="2"/>
    </font>
    <font>
      <b/>
      <sz val="11"/>
      <color theme="0"/>
      <name val="Arial"/>
      <family val="2"/>
    </font>
    <font>
      <sz val="11"/>
      <color rgb="FF00B050"/>
      <name val="Arial"/>
      <family val="2"/>
    </font>
    <font>
      <b/>
      <sz val="16"/>
      <color theme="1"/>
      <name val="Arial"/>
    </font>
    <font>
      <b/>
      <sz val="10"/>
      <color theme="0"/>
      <name val="Arial"/>
    </font>
    <font>
      <sz val="11"/>
      <color theme="1"/>
      <name val="Arial"/>
    </font>
    <font>
      <b/>
      <sz val="11"/>
      <color theme="1"/>
      <name val="Arial"/>
    </font>
  </fonts>
  <fills count="23">
    <fill>
      <patternFill patternType="none"/>
    </fill>
    <fill>
      <patternFill patternType="gray125"/>
    </fill>
    <fill>
      <patternFill patternType="solid">
        <fgColor theme="3"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548DD4"/>
        <bgColor rgb="FF548DD4"/>
      </patternFill>
    </fill>
    <fill>
      <patternFill patternType="solid">
        <fgColor rgb="FF92D050"/>
        <bgColor rgb="FF92D050"/>
      </patternFill>
    </fill>
    <fill>
      <patternFill patternType="solid">
        <fgColor rgb="FFBFBFBF"/>
        <bgColor rgb="FFBFBFBF"/>
      </patternFill>
    </fill>
    <fill>
      <patternFill patternType="solid">
        <fgColor theme="0"/>
        <bgColor theme="0"/>
      </patternFill>
    </fill>
    <fill>
      <patternFill patternType="solid">
        <fgColor theme="0"/>
        <bgColor rgb="FFBFBFBF"/>
      </patternFill>
    </fill>
    <fill>
      <patternFill patternType="solid">
        <fgColor theme="0" tint="-0.249977111117893"/>
        <bgColor rgb="FFBFBFBF"/>
      </patternFill>
    </fill>
    <fill>
      <patternFill patternType="solid">
        <fgColor rgb="FFFFFFFF"/>
        <bgColor rgb="FFFFFFFF"/>
      </patternFill>
    </fill>
    <fill>
      <patternFill patternType="solid">
        <fgColor theme="0"/>
        <bgColor rgb="FFFFFF00"/>
      </patternFill>
    </fill>
    <fill>
      <patternFill patternType="solid">
        <fgColor rgb="FFFFFF00"/>
        <bgColor theme="0"/>
      </patternFill>
    </fill>
    <fill>
      <patternFill patternType="solid">
        <fgColor theme="0"/>
        <bgColor rgb="FFFFFFFF"/>
      </patternFill>
    </fill>
  </fills>
  <borders count="10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bottom/>
      <diagonal/>
    </border>
    <border>
      <left/>
      <right style="medium">
        <color rgb="FF000000"/>
      </right>
      <top/>
      <bottom/>
      <diagonal/>
    </border>
    <border>
      <left/>
      <right style="thin">
        <color rgb="FF000000"/>
      </right>
      <top style="thin">
        <color indexed="64"/>
      </top>
      <bottom/>
      <diagonal/>
    </border>
    <border>
      <left/>
      <right style="thin">
        <color rgb="FF000000"/>
      </right>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ck">
        <color rgb="FF000000"/>
      </left>
      <right style="thick">
        <color rgb="FF000000"/>
      </right>
      <top style="medium">
        <color rgb="FF000000"/>
      </top>
      <bottom/>
      <diagonal/>
    </border>
    <border>
      <left style="thick">
        <color rgb="FF000000"/>
      </left>
      <right style="thin">
        <color indexed="64"/>
      </right>
      <top style="thin">
        <color indexed="64"/>
      </top>
      <bottom/>
      <diagonal/>
    </border>
    <border>
      <left style="thick">
        <color rgb="FF000000"/>
      </left>
      <right style="thick">
        <color rgb="FF000000"/>
      </right>
      <top/>
      <bottom/>
      <diagonal/>
    </border>
    <border>
      <left style="thick">
        <color rgb="FF000000"/>
      </left>
      <right style="thin">
        <color indexed="64"/>
      </right>
      <top/>
      <bottom/>
      <diagonal/>
    </border>
    <border>
      <left style="thick">
        <color rgb="FF000000"/>
      </left>
      <right style="thick">
        <color rgb="FF000000"/>
      </right>
      <top/>
      <bottom style="thin">
        <color indexed="64"/>
      </bottom>
      <diagonal/>
    </border>
    <border>
      <left style="thick">
        <color rgb="FF000000"/>
      </left>
      <right style="thin">
        <color indexed="64"/>
      </right>
      <top/>
      <bottom style="thin">
        <color indexed="64"/>
      </bottom>
      <diagonal/>
    </border>
    <border>
      <left style="thick">
        <color rgb="FF000000"/>
      </left>
      <right/>
      <top style="thin">
        <color indexed="64"/>
      </top>
      <bottom/>
      <diagonal/>
    </border>
    <border>
      <left style="thick">
        <color rgb="FF000000"/>
      </left>
      <right/>
      <top/>
      <bottom style="medium">
        <color rgb="FF000000"/>
      </bottom>
      <diagonal/>
    </border>
    <border>
      <left style="thick">
        <color rgb="FF000000"/>
      </left>
      <right/>
      <top style="medium">
        <color rgb="FF000000"/>
      </top>
      <bottom/>
      <diagonal/>
    </border>
    <border>
      <left style="thick">
        <color rgb="FF000000"/>
      </left>
      <right style="thick">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s>
  <cellStyleXfs count="11">
    <xf numFmtId="0" fontId="0" fillId="0" borderId="0"/>
    <xf numFmtId="0" fontId="39" fillId="0" borderId="0"/>
    <xf numFmtId="9" fontId="39" fillId="0" borderId="0" applyFont="0" applyFill="0" applyBorder="0" applyAlignment="0" applyProtection="0"/>
    <xf numFmtId="9" fontId="2" fillId="0" borderId="0" applyFont="0" applyFill="0" applyBorder="0" applyAlignment="0" applyProtection="0"/>
    <xf numFmtId="0" fontId="52" fillId="0" borderId="0" applyNumberFormat="0" applyFill="0" applyBorder="0" applyAlignment="0" applyProtection="0"/>
    <xf numFmtId="0" fontId="53" fillId="0" borderId="0"/>
    <xf numFmtId="9" fontId="54" fillId="0" borderId="0" applyFont="0" applyFill="0" applyBorder="0" applyAlignment="0" applyProtection="0"/>
    <xf numFmtId="0" fontId="64" fillId="0" borderId="0" applyNumberFormat="0" applyFill="0" applyBorder="0" applyAlignment="0" applyProtection="0"/>
    <xf numFmtId="0" fontId="71" fillId="0" borderId="0"/>
    <xf numFmtId="0" fontId="1" fillId="0" borderId="0"/>
    <xf numFmtId="9" fontId="1" fillId="0" borderId="0" applyFont="0" applyFill="0" applyBorder="0" applyAlignment="0" applyProtection="0"/>
  </cellStyleXfs>
  <cellXfs count="1234">
    <xf numFmtId="0" fontId="0" fillId="0" borderId="0" xfId="0"/>
    <xf numFmtId="0" fontId="0" fillId="0" borderId="0" xfId="0" applyAlignment="1">
      <alignment horizontal="center"/>
    </xf>
    <xf numFmtId="0" fontId="3" fillId="0" borderId="1" xfId="0" applyFont="1" applyBorder="1" applyAlignment="1">
      <alignment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5" fillId="2"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8" fillId="0" borderId="0" xfId="0" applyFont="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1" xfId="0" applyFont="1" applyFill="1" applyBorder="1" applyAlignment="1">
      <alignment horizontal="center" vertical="center"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8" fillId="4" borderId="20" xfId="0" applyFont="1" applyFill="1" applyBorder="1" applyAlignment="1">
      <alignment vertical="center" wrapText="1"/>
    </xf>
    <xf numFmtId="0" fontId="8" fillId="4" borderId="20" xfId="0" applyFont="1" applyFill="1" applyBorder="1" applyAlignment="1">
      <alignment horizontal="center" vertical="center" wrapText="1"/>
    </xf>
    <xf numFmtId="14" fontId="8" fillId="4" borderId="20" xfId="0" applyNumberFormat="1" applyFont="1" applyFill="1" applyBorder="1" applyAlignment="1">
      <alignment horizontal="center" vertical="center"/>
    </xf>
    <xf numFmtId="9" fontId="8" fillId="4" borderId="20" xfId="0" applyNumberFormat="1" applyFont="1" applyFill="1" applyBorder="1" applyAlignment="1">
      <alignment horizontal="center" vertical="center"/>
    </xf>
    <xf numFmtId="0" fontId="8" fillId="4" borderId="20" xfId="0" applyFont="1" applyFill="1" applyBorder="1" applyAlignment="1">
      <alignment horizontal="justify" vertical="center" wrapText="1"/>
    </xf>
    <xf numFmtId="9" fontId="8" fillId="0" borderId="20" xfId="0" applyNumberFormat="1" applyFont="1" applyBorder="1" applyAlignment="1">
      <alignment horizontal="center" vertical="center" wrapText="1"/>
    </xf>
    <xf numFmtId="0" fontId="8" fillId="0" borderId="4" xfId="0" applyFont="1" applyBorder="1" applyAlignment="1">
      <alignment horizontal="center" vertical="center" wrapText="1"/>
    </xf>
    <xf numFmtId="14" fontId="9" fillId="4" borderId="20" xfId="0" applyNumberFormat="1" applyFont="1" applyFill="1" applyBorder="1" applyAlignment="1">
      <alignment horizontal="center" vertical="center" wrapText="1"/>
    </xf>
    <xf numFmtId="0" fontId="0" fillId="0" borderId="0" xfId="0" applyAlignment="1">
      <alignment wrapText="1"/>
    </xf>
    <xf numFmtId="0" fontId="8" fillId="4" borderId="20" xfId="0" applyFont="1" applyFill="1" applyBorder="1" applyAlignment="1">
      <alignment horizontal="justify" vertical="top" wrapText="1"/>
    </xf>
    <xf numFmtId="9" fontId="8" fillId="0" borderId="11" xfId="0" applyNumberFormat="1" applyFont="1" applyBorder="1" applyAlignment="1">
      <alignment vertical="center" wrapText="1"/>
    </xf>
    <xf numFmtId="9" fontId="8" fillId="0" borderId="21" xfId="0" applyNumberFormat="1" applyFont="1" applyBorder="1" applyAlignment="1">
      <alignment vertical="center" wrapText="1"/>
    </xf>
    <xf numFmtId="14" fontId="8" fillId="4" borderId="20" xfId="0" applyNumberFormat="1" applyFont="1" applyFill="1" applyBorder="1" applyAlignment="1">
      <alignment vertical="center"/>
    </xf>
    <xf numFmtId="9" fontId="8" fillId="0" borderId="16" xfId="0" applyNumberFormat="1" applyFont="1" applyBorder="1" applyAlignment="1">
      <alignment vertical="center" wrapText="1"/>
    </xf>
    <xf numFmtId="9" fontId="8" fillId="0" borderId="21" xfId="0" applyNumberFormat="1" applyFont="1" applyBorder="1" applyAlignment="1">
      <alignment horizontal="center" vertical="center" wrapText="1"/>
    </xf>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8" fillId="0" borderId="22" xfId="0" applyFont="1" applyBorder="1"/>
    <xf numFmtId="0" fontId="8" fillId="0" borderId="0" xfId="0" applyFont="1" applyAlignment="1">
      <alignment horizontal="center"/>
    </xf>
    <xf numFmtId="0" fontId="11" fillId="0" borderId="0" xfId="0" applyFont="1" applyAlignment="1">
      <alignment vertical="top" wrapText="1"/>
    </xf>
    <xf numFmtId="0" fontId="12" fillId="0" borderId="0" xfId="0" applyFont="1" applyAlignment="1">
      <alignment horizontal="right" vertical="top"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14" fontId="8" fillId="0" borderId="11" xfId="0" applyNumberFormat="1" applyFont="1" applyBorder="1" applyAlignment="1">
      <alignment horizontal="center" vertical="center"/>
    </xf>
    <xf numFmtId="14" fontId="8" fillId="0" borderId="20" xfId="0" applyNumberFormat="1" applyFont="1" applyBorder="1" applyAlignment="1">
      <alignment vertical="center"/>
    </xf>
    <xf numFmtId="9" fontId="8" fillId="0" borderId="20" xfId="0" applyNumberFormat="1" applyFont="1" applyBorder="1" applyAlignment="1">
      <alignment vertical="center" wrapText="1"/>
    </xf>
    <xf numFmtId="0" fontId="8" fillId="0" borderId="2" xfId="0" applyFont="1" applyBorder="1" applyAlignment="1">
      <alignment vertical="center" wrapText="1"/>
    </xf>
    <xf numFmtId="9" fontId="8" fillId="5" borderId="27" xfId="0" applyNumberFormat="1" applyFont="1" applyFill="1" applyBorder="1" applyAlignment="1">
      <alignment vertical="center" wrapText="1"/>
    </xf>
    <xf numFmtId="0" fontId="8" fillId="0" borderId="21" xfId="0" applyFont="1" applyBorder="1" applyAlignment="1">
      <alignment horizontal="center" vertical="center" wrapText="1"/>
    </xf>
    <xf numFmtId="9" fontId="8" fillId="5" borderId="0" xfId="0" applyNumberFormat="1" applyFont="1" applyFill="1" applyAlignment="1">
      <alignment vertical="center" wrapText="1"/>
    </xf>
    <xf numFmtId="164" fontId="0" fillId="0" borderId="0" xfId="0" applyNumberFormat="1"/>
    <xf numFmtId="0" fontId="8" fillId="0" borderId="16" xfId="0" applyFont="1" applyBorder="1" applyAlignment="1">
      <alignment horizontal="center" vertical="center" wrapText="1"/>
    </xf>
    <xf numFmtId="0" fontId="8" fillId="6" borderId="11"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0" xfId="0" applyFont="1" applyFill="1" applyBorder="1" applyAlignment="1">
      <alignment horizontal="center" vertical="center" wrapText="1"/>
    </xf>
    <xf numFmtId="14" fontId="8" fillId="0" borderId="20" xfId="0" applyNumberFormat="1" applyFont="1" applyBorder="1" applyAlignment="1">
      <alignment horizontal="center" vertical="center"/>
    </xf>
    <xf numFmtId="9" fontId="8" fillId="0" borderId="20" xfId="0" applyNumberFormat="1" applyFont="1" applyBorder="1" applyAlignment="1">
      <alignment horizontal="center" vertical="center"/>
    </xf>
    <xf numFmtId="10" fontId="8" fillId="5" borderId="0" xfId="0" applyNumberFormat="1" applyFont="1" applyFill="1" applyAlignment="1">
      <alignment vertical="center" wrapText="1"/>
    </xf>
    <xf numFmtId="9" fontId="6" fillId="0" borderId="0" xfId="0" applyNumberFormat="1" applyFont="1"/>
    <xf numFmtId="9" fontId="8" fillId="0" borderId="0" xfId="0" applyNumberFormat="1" applyFont="1"/>
    <xf numFmtId="0" fontId="8" fillId="0" borderId="28" xfId="0" applyFont="1" applyBorder="1"/>
    <xf numFmtId="0" fontId="8" fillId="0" borderId="28" xfId="0" applyFont="1" applyBorder="1" applyAlignment="1">
      <alignment horizontal="center" vertical="center"/>
    </xf>
    <xf numFmtId="0" fontId="8" fillId="0" borderId="20" xfId="0" applyFont="1" applyBorder="1" applyAlignment="1">
      <alignment vertical="center" wrapText="1"/>
    </xf>
    <xf numFmtId="0" fontId="8" fillId="6" borderId="20" xfId="0" applyFont="1" applyFill="1" applyBorder="1" applyAlignment="1">
      <alignment vertical="center" wrapText="1"/>
    </xf>
    <xf numFmtId="9" fontId="8" fillId="0" borderId="11" xfId="0" applyNumberFormat="1" applyFont="1" applyBorder="1" applyAlignment="1">
      <alignment horizontal="center" vertical="center" wrapText="1"/>
    </xf>
    <xf numFmtId="14" fontId="8" fillId="0" borderId="16" xfId="0" applyNumberFormat="1" applyFont="1" applyBorder="1" applyAlignment="1">
      <alignment horizontal="center" vertical="center"/>
    </xf>
    <xf numFmtId="9" fontId="8" fillId="0" borderId="16"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8" fillId="0" borderId="2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0" xfId="0" applyFont="1" applyAlignment="1">
      <alignment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xf>
    <xf numFmtId="9" fontId="8" fillId="5" borderId="29" xfId="0" applyNumberFormat="1" applyFont="1" applyFill="1" applyBorder="1" applyAlignment="1">
      <alignment vertical="center" wrapText="1"/>
    </xf>
    <xf numFmtId="9" fontId="8" fillId="5" borderId="20" xfId="0" applyNumberFormat="1" applyFont="1" applyFill="1" applyBorder="1" applyAlignment="1">
      <alignment vertical="center" wrapText="1"/>
    </xf>
    <xf numFmtId="0" fontId="37" fillId="0" borderId="0" xfId="0" applyFont="1" applyAlignment="1">
      <alignment horizontal="justify" vertical="center"/>
    </xf>
    <xf numFmtId="14" fontId="8" fillId="0" borderId="11" xfId="0" applyNumberFormat="1" applyFont="1" applyBorder="1" applyAlignment="1">
      <alignment vertical="center"/>
    </xf>
    <xf numFmtId="0" fontId="38" fillId="0" borderId="2" xfId="0" applyFont="1" applyBorder="1" applyAlignment="1">
      <alignment vertical="center" wrapText="1"/>
    </xf>
    <xf numFmtId="0" fontId="0" fillId="0" borderId="20" xfId="0" applyBorder="1" applyAlignment="1">
      <alignment horizontal="center"/>
    </xf>
    <xf numFmtId="0" fontId="42" fillId="0" borderId="32" xfId="0" applyFont="1" applyBorder="1" applyAlignment="1">
      <alignment horizontal="justify" vertical="center"/>
    </xf>
    <xf numFmtId="0" fontId="42" fillId="0" borderId="32" xfId="0" applyFont="1" applyBorder="1" applyAlignment="1">
      <alignment horizontal="center" vertical="center" wrapText="1"/>
    </xf>
    <xf numFmtId="14" fontId="42" fillId="0" borderId="32" xfId="0" applyNumberFormat="1" applyFont="1" applyBorder="1" applyAlignment="1">
      <alignment horizontal="center" vertical="center"/>
    </xf>
    <xf numFmtId="0" fontId="42" fillId="0" borderId="20" xfId="0" applyFont="1" applyBorder="1" applyAlignment="1">
      <alignment horizontal="center" vertical="center"/>
    </xf>
    <xf numFmtId="0" fontId="8" fillId="6" borderId="20" xfId="1" applyFont="1" applyFill="1" applyBorder="1" applyAlignment="1">
      <alignment horizontal="justify" vertical="center" wrapText="1"/>
    </xf>
    <xf numFmtId="9" fontId="42" fillId="0" borderId="20" xfId="0" applyNumberFormat="1" applyFont="1" applyBorder="1" applyAlignment="1">
      <alignment horizontal="center" vertical="center"/>
    </xf>
    <xf numFmtId="0" fontId="42" fillId="0" borderId="20" xfId="0" applyFont="1" applyBorder="1" applyAlignment="1">
      <alignment horizontal="justify" vertical="center"/>
    </xf>
    <xf numFmtId="0" fontId="42" fillId="0" borderId="20" xfId="0" applyFont="1" applyBorder="1" applyAlignment="1">
      <alignment horizontal="center" vertical="center" wrapText="1"/>
    </xf>
    <xf numFmtId="14" fontId="42" fillId="0" borderId="20" xfId="0" applyNumberFormat="1" applyFont="1" applyBorder="1" applyAlignment="1">
      <alignment horizontal="center" vertical="center"/>
    </xf>
    <xf numFmtId="0" fontId="42" fillId="0" borderId="35" xfId="0" applyFont="1" applyBorder="1" applyAlignment="1">
      <alignment horizontal="justify" vertical="center"/>
    </xf>
    <xf numFmtId="0" fontId="42" fillId="0" borderId="35" xfId="0" applyFont="1" applyBorder="1" applyAlignment="1">
      <alignment horizontal="center" vertical="center" wrapText="1"/>
    </xf>
    <xf numFmtId="14" fontId="42" fillId="0" borderId="35" xfId="0" applyNumberFormat="1" applyFont="1" applyBorder="1" applyAlignment="1">
      <alignment horizontal="center" vertical="center"/>
    </xf>
    <xf numFmtId="9" fontId="0" fillId="0" borderId="0" xfId="0" applyNumberFormat="1"/>
    <xf numFmtId="0" fontId="42" fillId="0" borderId="32" xfId="0" applyFont="1" applyBorder="1" applyAlignment="1">
      <alignment horizontal="justify" vertical="center" wrapText="1"/>
    </xf>
    <xf numFmtId="14" fontId="42" fillId="0" borderId="32" xfId="0" applyNumberFormat="1" applyFont="1" applyBorder="1" applyAlignment="1">
      <alignment horizontal="center" vertical="center" wrapText="1"/>
    </xf>
    <xf numFmtId="9" fontId="42" fillId="0" borderId="20" xfId="0" applyNumberFormat="1" applyFont="1" applyBorder="1" applyAlignment="1">
      <alignment horizontal="center" vertical="center" wrapText="1"/>
    </xf>
    <xf numFmtId="43" fontId="0" fillId="0" borderId="0" xfId="0" applyNumberFormat="1" applyAlignment="1">
      <alignment wrapText="1"/>
    </xf>
    <xf numFmtId="0" fontId="42" fillId="0" borderId="20" xfId="0" applyFont="1" applyBorder="1" applyAlignment="1">
      <alignment horizontal="justify" vertical="center" wrapText="1"/>
    </xf>
    <xf numFmtId="14" fontId="42" fillId="0" borderId="20" xfId="0" applyNumberFormat="1" applyFont="1" applyBorder="1" applyAlignment="1">
      <alignment horizontal="center" vertical="center" wrapText="1"/>
    </xf>
    <xf numFmtId="0" fontId="42" fillId="0" borderId="35" xfId="0" applyFont="1" applyBorder="1" applyAlignment="1">
      <alignment horizontal="justify" vertical="center" wrapText="1"/>
    </xf>
    <xf numFmtId="14" fontId="42" fillId="0" borderId="35" xfId="0" applyNumberFormat="1" applyFont="1" applyBorder="1" applyAlignment="1">
      <alignment horizontal="center" vertical="center" wrapText="1"/>
    </xf>
    <xf numFmtId="9" fontId="0" fillId="0" borderId="0" xfId="0" applyNumberFormat="1" applyAlignment="1">
      <alignment wrapText="1"/>
    </xf>
    <xf numFmtId="14" fontId="42" fillId="0" borderId="11" xfId="0" applyNumberFormat="1" applyFont="1" applyBorder="1" applyAlignment="1">
      <alignment horizontal="center" vertical="center" wrapText="1"/>
    </xf>
    <xf numFmtId="9" fontId="39" fillId="0" borderId="20" xfId="1" applyNumberFormat="1" applyBorder="1" applyAlignment="1">
      <alignment horizontal="center"/>
    </xf>
    <xf numFmtId="9" fontId="8" fillId="0" borderId="20" xfId="1" applyNumberFormat="1" applyFont="1" applyBorder="1" applyAlignment="1">
      <alignment horizontal="center"/>
    </xf>
    <xf numFmtId="0" fontId="43" fillId="0" borderId="20" xfId="0" applyFont="1" applyBorder="1" applyAlignment="1">
      <alignment horizontal="justify" vertical="center"/>
    </xf>
    <xf numFmtId="14" fontId="42" fillId="0" borderId="20" xfId="0" applyNumberFormat="1" applyFont="1" applyBorder="1" applyAlignment="1">
      <alignment horizontal="justify" vertical="center" wrapText="1"/>
    </xf>
    <xf numFmtId="10" fontId="8" fillId="0" borderId="20" xfId="1" applyNumberFormat="1" applyFont="1" applyBorder="1" applyAlignment="1">
      <alignment horizontal="center"/>
    </xf>
    <xf numFmtId="0" fontId="39" fillId="0" borderId="0" xfId="1" applyAlignment="1">
      <alignment horizontal="center" vertical="center"/>
    </xf>
    <xf numFmtId="0" fontId="39" fillId="0" borderId="0" xfId="1"/>
    <xf numFmtId="0" fontId="12" fillId="0" borderId="0" xfId="1" applyFont="1" applyAlignment="1">
      <alignment horizontal="right" vertical="top" wrapText="1"/>
    </xf>
    <xf numFmtId="0" fontId="0" fillId="0" borderId="0" xfId="0" applyAlignment="1">
      <alignment horizontal="justify" vertical="center"/>
    </xf>
    <xf numFmtId="0" fontId="0" fillId="0" borderId="0" xfId="0" applyAlignment="1">
      <alignment horizontal="center" vertical="center"/>
    </xf>
    <xf numFmtId="0" fontId="8" fillId="0" borderId="0" xfId="0" applyFont="1" applyAlignment="1">
      <alignment horizontal="justify" vertical="center"/>
    </xf>
    <xf numFmtId="0" fontId="6" fillId="0" borderId="0" xfId="0" applyFont="1" applyAlignment="1">
      <alignment horizontal="justify" vertical="center"/>
    </xf>
    <xf numFmtId="0" fontId="39" fillId="0" borderId="0" xfId="0" applyFont="1" applyAlignment="1">
      <alignment horizontal="center"/>
    </xf>
    <xf numFmtId="0" fontId="8" fillId="6" borderId="20" xfId="0" applyFont="1" applyFill="1" applyBorder="1" applyAlignment="1">
      <alignment horizontal="left" vertical="center" wrapText="1"/>
    </xf>
    <xf numFmtId="14" fontId="8" fillId="6" borderId="20" xfId="0" applyNumberFormat="1" applyFont="1" applyFill="1" applyBorder="1" applyAlignment="1">
      <alignment horizontal="left" vertical="center"/>
    </xf>
    <xf numFmtId="14" fontId="8" fillId="6" borderId="20" xfId="0" applyNumberFormat="1" applyFont="1" applyFill="1" applyBorder="1" applyAlignment="1">
      <alignment horizontal="center" vertical="center"/>
    </xf>
    <xf numFmtId="9" fontId="8" fillId="6" borderId="20" xfId="0" applyNumberFormat="1" applyFont="1" applyFill="1" applyBorder="1" applyAlignment="1">
      <alignment horizontal="center" vertical="center"/>
    </xf>
    <xf numFmtId="0" fontId="8" fillId="6" borderId="20" xfId="0" applyFont="1" applyFill="1" applyBorder="1" applyAlignment="1">
      <alignment horizontal="justify" vertical="top" wrapText="1"/>
    </xf>
    <xf numFmtId="9" fontId="8" fillId="7" borderId="20" xfId="0" applyNumberFormat="1" applyFont="1" applyFill="1" applyBorder="1" applyAlignment="1">
      <alignment horizontal="center" vertical="center"/>
    </xf>
    <xf numFmtId="0" fontId="0" fillId="6" borderId="0" xfId="0" applyFill="1"/>
    <xf numFmtId="14" fontId="8" fillId="6" borderId="20" xfId="0" applyNumberFormat="1" applyFont="1" applyFill="1" applyBorder="1" applyAlignment="1">
      <alignment vertical="center" wrapText="1"/>
    </xf>
    <xf numFmtId="0" fontId="8" fillId="6" borderId="20" xfId="0" applyFont="1" applyFill="1" applyBorder="1" applyAlignment="1">
      <alignment horizontal="justify" vertical="center" wrapText="1"/>
    </xf>
    <xf numFmtId="0" fontId="0" fillId="6" borderId="0" xfId="0" applyFill="1" applyAlignment="1">
      <alignment wrapText="1"/>
    </xf>
    <xf numFmtId="9" fontId="8" fillId="6" borderId="20"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20" xfId="0" applyFont="1" applyBorder="1" applyAlignment="1">
      <alignment horizontal="left" vertical="center" wrapText="1"/>
    </xf>
    <xf numFmtId="0" fontId="8" fillId="6" borderId="21" xfId="0" applyFont="1" applyFill="1" applyBorder="1" applyAlignment="1">
      <alignment horizontal="center" vertical="center" wrapText="1"/>
    </xf>
    <xf numFmtId="14" fontId="8" fillId="0" borderId="20" xfId="0" applyNumberFormat="1" applyFont="1" applyBorder="1" applyAlignment="1">
      <alignment horizontal="left" vertical="center"/>
    </xf>
    <xf numFmtId="14" fontId="8" fillId="6" borderId="20"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wrapText="1"/>
    </xf>
    <xf numFmtId="0" fontId="3" fillId="0" borderId="22" xfId="0" applyFont="1" applyBorder="1"/>
    <xf numFmtId="0" fontId="8" fillId="0" borderId="27" xfId="0" applyFont="1" applyBorder="1" applyAlignment="1">
      <alignment horizontal="center" vertical="center" wrapText="1"/>
    </xf>
    <xf numFmtId="0" fontId="18" fillId="6" borderId="27" xfId="0" applyFont="1" applyFill="1" applyBorder="1" applyAlignment="1">
      <alignment vertical="center" wrapText="1"/>
    </xf>
    <xf numFmtId="0" fontId="18" fillId="6" borderId="27" xfId="0" applyFont="1" applyFill="1" applyBorder="1" applyAlignment="1">
      <alignment horizontal="left" vertical="center" wrapText="1"/>
    </xf>
    <xf numFmtId="0" fontId="18" fillId="6" borderId="38" xfId="0" applyFont="1" applyFill="1" applyBorder="1" applyAlignment="1">
      <alignment horizontal="center" vertical="center" wrapText="1"/>
    </xf>
    <xf numFmtId="0" fontId="18" fillId="6" borderId="39" xfId="0" applyFont="1" applyFill="1" applyBorder="1" applyAlignment="1">
      <alignment horizontal="center" vertical="center" wrapText="1"/>
    </xf>
    <xf numFmtId="14" fontId="18" fillId="6" borderId="39" xfId="0" applyNumberFormat="1" applyFont="1" applyFill="1" applyBorder="1" applyAlignment="1">
      <alignment horizontal="center" vertical="center"/>
    </xf>
    <xf numFmtId="9" fontId="18" fillId="6" borderId="40" xfId="0" applyNumberFormat="1" applyFont="1" applyFill="1" applyBorder="1" applyAlignment="1">
      <alignment horizontal="center" vertical="center"/>
    </xf>
    <xf numFmtId="0" fontId="8" fillId="0" borderId="4" xfId="0" applyFont="1" applyBorder="1" applyAlignment="1">
      <alignment horizontal="justify" vertical="center" wrapText="1"/>
    </xf>
    <xf numFmtId="9" fontId="8" fillId="7" borderId="20" xfId="0" applyNumberFormat="1"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0" xfId="0" applyFont="1" applyFill="1" applyBorder="1" applyAlignment="1">
      <alignment horizontal="center" vertical="center" wrapText="1"/>
    </xf>
    <xf numFmtId="14" fontId="18" fillId="6" borderId="20" xfId="0" applyNumberFormat="1" applyFont="1" applyFill="1" applyBorder="1" applyAlignment="1">
      <alignment horizontal="center" vertical="center"/>
    </xf>
    <xf numFmtId="9" fontId="18" fillId="6" borderId="41" xfId="0" applyNumberFormat="1" applyFont="1" applyFill="1" applyBorder="1" applyAlignment="1">
      <alignment horizontal="center" vertical="center"/>
    </xf>
    <xf numFmtId="14" fontId="18" fillId="6" borderId="20" xfId="0" applyNumberFormat="1" applyFont="1" applyFill="1" applyBorder="1" applyAlignment="1">
      <alignment horizontal="center" vertical="center" wrapText="1"/>
    </xf>
    <xf numFmtId="0" fontId="8" fillId="0" borderId="27" xfId="0" applyFont="1" applyBorder="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14" fontId="8" fillId="0" borderId="43" xfId="0" applyNumberFormat="1" applyFont="1" applyBorder="1" applyAlignment="1">
      <alignment horizontal="center" vertical="center" wrapText="1"/>
    </xf>
    <xf numFmtId="14" fontId="8" fillId="0" borderId="43" xfId="0" applyNumberFormat="1" applyFont="1" applyBorder="1" applyAlignment="1">
      <alignment horizontal="center" vertical="center"/>
    </xf>
    <xf numFmtId="9" fontId="8" fillId="0" borderId="44" xfId="0" applyNumberFormat="1" applyFont="1" applyBorder="1" applyAlignment="1">
      <alignment horizontal="center" vertical="center"/>
    </xf>
    <xf numFmtId="0" fontId="8" fillId="6" borderId="45" xfId="0" applyFont="1" applyFill="1" applyBorder="1" applyAlignment="1">
      <alignment vertical="center" wrapText="1"/>
    </xf>
    <xf numFmtId="0" fontId="18" fillId="6" borderId="16" xfId="0" applyFont="1" applyFill="1" applyBorder="1" applyAlignment="1">
      <alignment vertical="center" wrapText="1"/>
    </xf>
    <xf numFmtId="0" fontId="8" fillId="6" borderId="46" xfId="0" applyFont="1" applyFill="1" applyBorder="1" applyAlignment="1">
      <alignment horizontal="center" vertical="center" wrapText="1"/>
    </xf>
    <xf numFmtId="0" fontId="8" fillId="6" borderId="47" xfId="0" applyFont="1" applyFill="1" applyBorder="1" applyAlignment="1">
      <alignment horizontal="center" vertical="center" wrapText="1"/>
    </xf>
    <xf numFmtId="14" fontId="8" fillId="6" borderId="48" xfId="0" applyNumberFormat="1" applyFont="1" applyFill="1" applyBorder="1" applyAlignment="1">
      <alignment horizontal="center" vertical="center"/>
    </xf>
    <xf numFmtId="14" fontId="8" fillId="6" borderId="49" xfId="0" applyNumberFormat="1" applyFont="1" applyFill="1" applyBorder="1" applyAlignment="1">
      <alignment horizontal="center" vertical="center"/>
    </xf>
    <xf numFmtId="0" fontId="8" fillId="6" borderId="50" xfId="0" applyFont="1" applyFill="1" applyBorder="1" applyAlignment="1">
      <alignment vertical="center" wrapText="1"/>
    </xf>
    <xf numFmtId="0" fontId="18" fillId="6" borderId="20" xfId="0" applyFont="1" applyFill="1" applyBorder="1" applyAlignment="1">
      <alignment vertical="center" wrapText="1"/>
    </xf>
    <xf numFmtId="0" fontId="8" fillId="6" borderId="49" xfId="0" applyFont="1" applyFill="1" applyBorder="1" applyAlignment="1">
      <alignment horizontal="center" vertical="center" wrapText="1"/>
    </xf>
    <xf numFmtId="14" fontId="8" fillId="6" borderId="29" xfId="0" applyNumberFormat="1" applyFont="1" applyFill="1" applyBorder="1" applyAlignment="1">
      <alignment horizontal="center" vertical="center"/>
    </xf>
    <xf numFmtId="14" fontId="8" fillId="6" borderId="51" xfId="0" applyNumberFormat="1" applyFont="1" applyFill="1" applyBorder="1" applyAlignment="1">
      <alignment horizontal="center" vertical="center"/>
    </xf>
    <xf numFmtId="14" fontId="8" fillId="0" borderId="20" xfId="0" applyNumberFormat="1" applyFont="1" applyBorder="1" applyAlignment="1">
      <alignment horizontal="center" vertical="center" wrapText="1"/>
    </xf>
    <xf numFmtId="0" fontId="18" fillId="6" borderId="0" xfId="0" applyFont="1" applyFill="1" applyAlignment="1">
      <alignment vertical="center" wrapText="1"/>
    </xf>
    <xf numFmtId="0" fontId="18" fillId="6" borderId="20" xfId="0" applyFont="1" applyFill="1" applyBorder="1" applyAlignment="1">
      <alignment horizontal="justify" vertical="center" wrapText="1"/>
    </xf>
    <xf numFmtId="0" fontId="18" fillId="8" borderId="20" xfId="0" applyFont="1" applyFill="1" applyBorder="1" applyAlignment="1">
      <alignment vertical="center" wrapText="1"/>
    </xf>
    <xf numFmtId="0" fontId="18" fillId="0" borderId="20" xfId="0" applyFont="1" applyBorder="1" applyAlignment="1">
      <alignment horizontal="justify" vertical="center" wrapText="1"/>
    </xf>
    <xf numFmtId="0" fontId="8" fillId="0" borderId="27" xfId="0" applyFont="1" applyBorder="1" applyAlignment="1">
      <alignment horizontal="justify" vertical="center" wrapText="1"/>
    </xf>
    <xf numFmtId="9" fontId="8" fillId="0" borderId="27" xfId="0" applyNumberFormat="1" applyFont="1" applyBorder="1" applyAlignment="1">
      <alignment horizontal="center" vertical="center" wrapText="1"/>
    </xf>
    <xf numFmtId="14" fontId="8" fillId="0" borderId="27" xfId="0" applyNumberFormat="1" applyFont="1" applyBorder="1" applyAlignment="1">
      <alignment horizontal="center" vertical="center" wrapText="1"/>
    </xf>
    <xf numFmtId="14" fontId="8" fillId="0" borderId="4" xfId="0" applyNumberFormat="1" applyFont="1" applyBorder="1" applyAlignment="1">
      <alignment horizontal="center" vertical="center"/>
    </xf>
    <xf numFmtId="0" fontId="46" fillId="0" borderId="20" xfId="0" applyFont="1" applyBorder="1" applyAlignment="1">
      <alignment horizontal="justify" vertical="center" wrapText="1"/>
    </xf>
    <xf numFmtId="0" fontId="8" fillId="0" borderId="29" xfId="0" applyFont="1" applyBorder="1" applyAlignment="1">
      <alignment horizontal="center" vertical="center" wrapText="1"/>
    </xf>
    <xf numFmtId="0" fontId="8" fillId="0" borderId="29" xfId="0" applyFont="1" applyBorder="1" applyAlignment="1">
      <alignment horizontal="left" vertical="center" wrapText="1"/>
    </xf>
    <xf numFmtId="9" fontId="8" fillId="0" borderId="29"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4" fontId="8" fillId="0" borderId="7" xfId="0" applyNumberFormat="1" applyFont="1" applyBorder="1" applyAlignment="1">
      <alignment horizontal="center" vertical="center"/>
    </xf>
    <xf numFmtId="9" fontId="8" fillId="0" borderId="11" xfId="2" applyFont="1" applyFill="1" applyBorder="1" applyAlignment="1">
      <alignment horizontal="center" vertical="center"/>
    </xf>
    <xf numFmtId="0" fontId="8" fillId="0" borderId="27" xfId="0" applyFont="1" applyBorder="1" applyAlignment="1">
      <alignment vertical="center" wrapText="1"/>
    </xf>
    <xf numFmtId="0" fontId="18" fillId="8" borderId="27" xfId="0" applyFont="1" applyFill="1" applyBorder="1" applyAlignment="1">
      <alignment vertical="center" wrapText="1"/>
    </xf>
    <xf numFmtId="14" fontId="8" fillId="0" borderId="27" xfId="0" applyNumberFormat="1" applyFont="1" applyBorder="1" applyAlignment="1">
      <alignment horizontal="center" vertical="center"/>
    </xf>
    <xf numFmtId="9" fontId="8" fillId="6" borderId="27" xfId="0" applyNumberFormat="1" applyFont="1" applyFill="1" applyBorder="1" applyAlignment="1">
      <alignment horizontal="center" vertical="center"/>
    </xf>
    <xf numFmtId="9" fontId="8" fillId="7" borderId="4" xfId="0" applyNumberFormat="1" applyFont="1" applyFill="1" applyBorder="1" applyAlignment="1">
      <alignment horizontal="center" vertical="center" wrapText="1"/>
    </xf>
    <xf numFmtId="9" fontId="18" fillId="0" borderId="27" xfId="0" applyNumberFormat="1" applyFont="1" applyBorder="1" applyAlignment="1">
      <alignment horizontal="center" vertical="center"/>
    </xf>
    <xf numFmtId="0" fontId="18" fillId="0" borderId="27" xfId="0" applyFont="1" applyBorder="1" applyAlignment="1">
      <alignment horizontal="justify" vertical="center" wrapText="1"/>
    </xf>
    <xf numFmtId="0" fontId="8" fillId="6" borderId="16" xfId="0" applyFont="1" applyFill="1" applyBorder="1" applyAlignment="1">
      <alignment horizontal="left" vertical="center" wrapText="1"/>
    </xf>
    <xf numFmtId="0" fontId="18" fillId="6" borderId="53" xfId="0" applyFont="1" applyFill="1" applyBorder="1" applyAlignment="1">
      <alignment vertical="center" wrapText="1"/>
    </xf>
    <xf numFmtId="14" fontId="8" fillId="6" borderId="16" xfId="0" applyNumberFormat="1" applyFont="1" applyFill="1" applyBorder="1" applyAlignment="1">
      <alignment horizontal="center" vertical="center" wrapText="1"/>
    </xf>
    <xf numFmtId="14" fontId="8" fillId="6" borderId="16" xfId="0" applyNumberFormat="1" applyFont="1" applyFill="1" applyBorder="1" applyAlignment="1">
      <alignment horizontal="center" vertical="center"/>
    </xf>
    <xf numFmtId="9" fontId="8" fillId="6" borderId="16" xfId="0" applyNumberFormat="1" applyFont="1" applyFill="1" applyBorder="1" applyAlignment="1">
      <alignment horizontal="center" vertical="center"/>
    </xf>
    <xf numFmtId="0" fontId="18" fillId="6" borderId="16" xfId="0" applyFont="1" applyFill="1" applyBorder="1" applyAlignment="1">
      <alignment horizontal="justify" vertical="center" wrapText="1"/>
    </xf>
    <xf numFmtId="0" fontId="8" fillId="6" borderId="27" xfId="0" applyFont="1" applyFill="1" applyBorder="1" applyAlignment="1">
      <alignment vertical="center" wrapText="1"/>
    </xf>
    <xf numFmtId="9" fontId="8" fillId="6" borderId="20" xfId="2" applyFont="1" applyFill="1" applyBorder="1" applyAlignment="1">
      <alignment horizontal="center" vertical="center" wrapText="1"/>
    </xf>
    <xf numFmtId="0" fontId="6" fillId="0" borderId="0" xfId="0" applyFont="1" applyAlignment="1">
      <alignment horizontal="center"/>
    </xf>
    <xf numFmtId="9" fontId="8" fillId="0" borderId="27" xfId="0" applyNumberFormat="1" applyFont="1" applyBorder="1" applyAlignment="1">
      <alignment horizontal="center" vertical="center"/>
    </xf>
    <xf numFmtId="0" fontId="8" fillId="0" borderId="11" xfId="0" applyFont="1" applyBorder="1" applyAlignment="1">
      <alignment horizontal="left" vertical="center" wrapText="1"/>
    </xf>
    <xf numFmtId="0" fontId="6" fillId="0" borderId="21" xfId="0" applyFont="1" applyBorder="1" applyAlignment="1">
      <alignment horizontal="center" vertical="center" wrapText="1"/>
    </xf>
    <xf numFmtId="14" fontId="8" fillId="0" borderId="20" xfId="0" applyNumberFormat="1" applyFont="1" applyBorder="1" applyAlignment="1">
      <alignment vertical="center" wrapText="1"/>
    </xf>
    <xf numFmtId="14" fontId="6" fillId="0" borderId="20" xfId="0" applyNumberFormat="1" applyFont="1" applyBorder="1" applyAlignment="1">
      <alignment horizontal="center" vertical="center" wrapText="1"/>
    </xf>
    <xf numFmtId="9" fontId="6" fillId="0" borderId="21" xfId="0" applyNumberFormat="1" applyFont="1" applyBorder="1" applyAlignment="1">
      <alignment horizontal="center" vertical="center" wrapText="1"/>
    </xf>
    <xf numFmtId="0" fontId="8" fillId="0" borderId="24"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6" xfId="0" applyFont="1" applyBorder="1" applyAlignment="1">
      <alignment horizontal="left" vertical="center" wrapText="1"/>
    </xf>
    <xf numFmtId="0" fontId="6" fillId="0" borderId="20" xfId="0" applyFont="1" applyBorder="1" applyAlignment="1">
      <alignment horizontal="center" vertical="center" wrapText="1"/>
    </xf>
    <xf numFmtId="9" fontId="6" fillId="0" borderId="20" xfId="0" applyNumberFormat="1" applyFont="1" applyBorder="1" applyAlignment="1">
      <alignment horizontal="center" vertical="center"/>
    </xf>
    <xf numFmtId="0" fontId="8" fillId="0" borderId="21" xfId="0" applyFont="1" applyBorder="1" applyAlignment="1">
      <alignment horizontal="justify" vertical="center" wrapText="1"/>
    </xf>
    <xf numFmtId="0" fontId="8" fillId="0" borderId="20" xfId="0" applyFont="1" applyBorder="1" applyAlignment="1">
      <alignment horizontal="left" vertical="top" wrapText="1"/>
    </xf>
    <xf numFmtId="0" fontId="6" fillId="0" borderId="20" xfId="0" applyFont="1" applyBorder="1" applyAlignment="1">
      <alignment horizontal="justify" vertical="center" wrapText="1"/>
    </xf>
    <xf numFmtId="9" fontId="6" fillId="0" borderId="20" xfId="0" applyNumberFormat="1" applyFont="1" applyBorder="1" applyAlignment="1">
      <alignment horizontal="center" vertical="center" wrapText="1"/>
    </xf>
    <xf numFmtId="9" fontId="8" fillId="0" borderId="11" xfId="0" applyNumberFormat="1" applyFont="1" applyBorder="1" applyAlignment="1">
      <alignment horizontal="center" vertical="center"/>
    </xf>
    <xf numFmtId="0" fontId="6" fillId="0" borderId="16" xfId="0" applyFont="1" applyBorder="1" applyAlignment="1">
      <alignment horizontal="center" vertical="center" wrapText="1"/>
    </xf>
    <xf numFmtId="14" fontId="8" fillId="0" borderId="16" xfId="0" applyNumberFormat="1" applyFont="1" applyBorder="1" applyAlignment="1">
      <alignment horizontal="center" vertical="center" wrapText="1"/>
    </xf>
    <xf numFmtId="9" fontId="8" fillId="0" borderId="16" xfId="0" applyNumberFormat="1" applyFont="1" applyBorder="1" applyAlignment="1">
      <alignment horizontal="center" vertical="center"/>
    </xf>
    <xf numFmtId="0" fontId="0" fillId="10" borderId="0" xfId="0" applyFill="1"/>
    <xf numFmtId="0" fontId="0" fillId="11" borderId="0" xfId="0" applyFill="1"/>
    <xf numFmtId="0" fontId="0" fillId="10" borderId="0" xfId="0" applyFill="1" applyAlignment="1">
      <alignment wrapText="1"/>
    </xf>
    <xf numFmtId="0" fontId="0" fillId="12" borderId="0" xfId="0" applyFill="1" applyAlignment="1">
      <alignment wrapText="1"/>
    </xf>
    <xf numFmtId="14" fontId="39" fillId="0" borderId="11" xfId="0" applyNumberFormat="1" applyFont="1" applyBorder="1" applyAlignment="1">
      <alignment horizontal="center" vertical="center" wrapText="1"/>
    </xf>
    <xf numFmtId="14" fontId="8" fillId="6" borderId="11" xfId="0" applyNumberFormat="1" applyFont="1" applyFill="1" applyBorder="1" applyAlignment="1">
      <alignment vertical="center" wrapText="1"/>
    </xf>
    <xf numFmtId="14" fontId="8" fillId="6" borderId="11" xfId="0" applyNumberFormat="1" applyFont="1" applyFill="1" applyBorder="1" applyAlignment="1">
      <alignment horizontal="center" vertical="center" wrapText="1"/>
    </xf>
    <xf numFmtId="0" fontId="6" fillId="0" borderId="35" xfId="0" applyFont="1" applyBorder="1" applyAlignment="1">
      <alignment horizontal="center" vertical="center" wrapText="1"/>
    </xf>
    <xf numFmtId="0" fontId="8" fillId="0" borderId="35" xfId="0" applyFont="1" applyBorder="1" applyAlignment="1">
      <alignment horizontal="center" vertical="center" wrapText="1"/>
    </xf>
    <xf numFmtId="9" fontId="49" fillId="0" borderId="0" xfId="2" applyFont="1"/>
    <xf numFmtId="9" fontId="3" fillId="0" borderId="0" xfId="2" applyFont="1"/>
    <xf numFmtId="9" fontId="8" fillId="7" borderId="2" xfId="0" applyNumberFormat="1" applyFont="1" applyFill="1" applyBorder="1" applyAlignment="1">
      <alignment horizontal="center" vertical="center" wrapText="1"/>
    </xf>
    <xf numFmtId="9" fontId="8" fillId="7" borderId="20" xfId="3" applyFont="1" applyFill="1" applyBorder="1" applyAlignment="1">
      <alignment horizontal="center" vertical="center" wrapText="1"/>
    </xf>
    <xf numFmtId="0" fontId="0" fillId="9" borderId="0" xfId="0" applyFill="1" applyAlignment="1">
      <alignment wrapText="1"/>
    </xf>
    <xf numFmtId="0" fontId="8" fillId="0" borderId="20" xfId="0" applyFont="1" applyBorder="1" applyAlignment="1">
      <alignment wrapText="1"/>
    </xf>
    <xf numFmtId="0" fontId="8" fillId="0" borderId="20" xfId="0" applyFont="1" applyBorder="1" applyAlignment="1">
      <alignment horizontal="left" vertical="center"/>
    </xf>
    <xf numFmtId="14" fontId="8" fillId="0" borderId="20" xfId="0" applyNumberFormat="1" applyFont="1" applyBorder="1"/>
    <xf numFmtId="9" fontId="8" fillId="0" borderId="20" xfId="0" applyNumberFormat="1" applyFont="1" applyBorder="1"/>
    <xf numFmtId="9" fontId="8" fillId="0" borderId="20" xfId="0" applyNumberFormat="1" applyFont="1" applyBorder="1" applyAlignment="1">
      <alignment vertical="center"/>
    </xf>
    <xf numFmtId="0" fontId="8" fillId="0" borderId="20" xfId="0" applyFont="1" applyBorder="1"/>
    <xf numFmtId="0" fontId="0" fillId="0" borderId="20" xfId="0" applyBorder="1"/>
    <xf numFmtId="14" fontId="8" fillId="0" borderId="20" xfId="0" applyNumberFormat="1" applyFont="1" applyBorder="1" applyAlignment="1">
      <alignment horizontal="right" vertical="center"/>
    </xf>
    <xf numFmtId="0" fontId="8" fillId="0" borderId="21" xfId="0" applyFont="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8" fillId="0" borderId="22" xfId="0" applyFont="1" applyBorder="1" applyAlignment="1">
      <alignment wrapText="1"/>
    </xf>
    <xf numFmtId="0" fontId="36" fillId="0" borderId="0" xfId="5" applyFont="1" applyAlignment="1">
      <alignment horizontal="center"/>
    </xf>
    <xf numFmtId="9" fontId="55" fillId="0" borderId="0" xfId="6" applyFont="1" applyAlignment="1">
      <alignment horizontal="center" vertical="center"/>
    </xf>
    <xf numFmtId="0" fontId="55" fillId="0" borderId="0" xfId="5" applyFont="1" applyAlignment="1">
      <alignment horizontal="center"/>
    </xf>
    <xf numFmtId="0" fontId="55" fillId="0" borderId="0" xfId="5" applyFont="1" applyAlignment="1">
      <alignment horizontal="center" vertical="center"/>
    </xf>
    <xf numFmtId="0" fontId="53" fillId="0" borderId="0" xfId="5"/>
    <xf numFmtId="9" fontId="58" fillId="0" borderId="0" xfId="6" applyFont="1" applyAlignment="1">
      <alignment horizontal="center" vertical="center"/>
    </xf>
    <xf numFmtId="0" fontId="58" fillId="0" borderId="0" xfId="5" applyFont="1"/>
    <xf numFmtId="0" fontId="58" fillId="0" borderId="0" xfId="5" applyFont="1" applyAlignment="1">
      <alignment horizontal="center" vertical="center"/>
    </xf>
    <xf numFmtId="9" fontId="8" fillId="0" borderId="0" xfId="6" applyFont="1" applyBorder="1" applyAlignment="1">
      <alignment horizontal="center" vertical="center"/>
    </xf>
    <xf numFmtId="0" fontId="8" fillId="0" borderId="0" xfId="5" applyFont="1"/>
    <xf numFmtId="0" fontId="8" fillId="0" borderId="0" xfId="5" applyFont="1" applyAlignment="1">
      <alignment horizontal="center" vertical="center"/>
    </xf>
    <xf numFmtId="0" fontId="55" fillId="3" borderId="0" xfId="5" applyFont="1" applyFill="1"/>
    <xf numFmtId="0" fontId="53" fillId="3" borderId="0" xfId="5" applyFill="1"/>
    <xf numFmtId="0" fontId="60" fillId="14" borderId="29" xfId="5" applyFont="1" applyFill="1" applyBorder="1" applyAlignment="1">
      <alignment horizontal="center" vertical="center" wrapText="1"/>
    </xf>
    <xf numFmtId="0" fontId="55" fillId="0" borderId="29" xfId="5" applyFont="1" applyBorder="1" applyAlignment="1">
      <alignment horizontal="justify" vertical="top" wrapText="1"/>
    </xf>
    <xf numFmtId="0" fontId="55" fillId="0" borderId="27" xfId="5" applyFont="1" applyBorder="1" applyAlignment="1">
      <alignment horizontal="justify" vertical="top" wrapText="1"/>
    </xf>
    <xf numFmtId="14" fontId="55" fillId="0" borderId="27" xfId="5" applyNumberFormat="1" applyFont="1" applyBorder="1" applyAlignment="1">
      <alignment horizontal="justify" vertical="top"/>
    </xf>
    <xf numFmtId="9" fontId="55" fillId="0" borderId="27" xfId="5" applyNumberFormat="1" applyFont="1" applyBorder="1" applyAlignment="1">
      <alignment horizontal="justify" vertical="top"/>
    </xf>
    <xf numFmtId="9" fontId="55" fillId="15" borderId="27" xfId="5" applyNumberFormat="1" applyFont="1" applyFill="1" applyBorder="1" applyAlignment="1">
      <alignment horizontal="justify" vertical="top" wrapText="1"/>
    </xf>
    <xf numFmtId="0" fontId="55" fillId="15" borderId="54" xfId="5" applyFont="1" applyFill="1" applyBorder="1" applyAlignment="1">
      <alignment horizontal="justify" vertical="top" wrapText="1"/>
    </xf>
    <xf numFmtId="9" fontId="8" fillId="0" borderId="20" xfId="6" applyFont="1" applyFill="1" applyBorder="1" applyAlignment="1">
      <alignment horizontal="center" vertical="center"/>
    </xf>
    <xf numFmtId="0" fontId="18" fillId="0" borderId="54" xfId="5" applyFont="1" applyBorder="1" applyAlignment="1">
      <alignment horizontal="justify" vertical="top" wrapText="1"/>
    </xf>
    <xf numFmtId="9" fontId="8" fillId="7" borderId="20" xfId="5" applyNumberFormat="1" applyFont="1" applyFill="1" applyBorder="1" applyAlignment="1">
      <alignment horizontal="center" vertical="center"/>
    </xf>
    <xf numFmtId="0" fontId="8" fillId="7" borderId="20" xfId="5" applyFont="1" applyFill="1" applyBorder="1" applyAlignment="1">
      <alignment horizontal="center" vertical="center"/>
    </xf>
    <xf numFmtId="0" fontId="55" fillId="0" borderId="56" xfId="5" applyFont="1" applyBorder="1" applyAlignment="1">
      <alignment horizontal="justify" vertical="top" wrapText="1"/>
    </xf>
    <xf numFmtId="0" fontId="62" fillId="0" borderId="27" xfId="5" applyFont="1" applyBorder="1" applyAlignment="1">
      <alignment horizontal="justify" vertical="top" wrapText="1"/>
    </xf>
    <xf numFmtId="14" fontId="55" fillId="0" borderId="29" xfId="5" applyNumberFormat="1" applyFont="1" applyBorder="1" applyAlignment="1">
      <alignment horizontal="justify" vertical="top"/>
    </xf>
    <xf numFmtId="0" fontId="55" fillId="15" borderId="27" xfId="5" applyFont="1" applyFill="1" applyBorder="1" applyAlignment="1">
      <alignment horizontal="justify" vertical="top" wrapText="1"/>
    </xf>
    <xf numFmtId="9" fontId="55" fillId="0" borderId="60" xfId="6" applyFont="1" applyFill="1" applyBorder="1" applyAlignment="1">
      <alignment horizontal="center" vertical="center" wrapText="1"/>
    </xf>
    <xf numFmtId="0" fontId="60" fillId="0" borderId="56" xfId="5" applyFont="1" applyBorder="1" applyAlignment="1">
      <alignment horizontal="justify" vertical="top" wrapText="1"/>
    </xf>
    <xf numFmtId="0" fontId="17" fillId="0" borderId="27" xfId="5" applyFont="1" applyBorder="1" applyAlignment="1">
      <alignment horizontal="justify" vertical="top" wrapText="1"/>
    </xf>
    <xf numFmtId="0" fontId="55" fillId="0" borderId="0" xfId="5" applyFont="1" applyAlignment="1">
      <alignment horizontal="justify" vertical="top" wrapText="1"/>
    </xf>
    <xf numFmtId="0" fontId="55" fillId="0" borderId="27" xfId="5" applyFont="1" applyBorder="1" applyAlignment="1">
      <alignment horizontal="justify" vertical="top"/>
    </xf>
    <xf numFmtId="14" fontId="55" fillId="0" borderId="29" xfId="5" applyNumberFormat="1" applyFont="1" applyBorder="1" applyAlignment="1">
      <alignment horizontal="justify" vertical="top" wrapText="1"/>
    </xf>
    <xf numFmtId="9" fontId="55" fillId="0" borderId="54" xfId="6" applyFont="1" applyFill="1" applyBorder="1" applyAlignment="1">
      <alignment horizontal="center" vertical="center" wrapText="1"/>
    </xf>
    <xf numFmtId="0" fontId="55" fillId="0" borderId="54" xfId="5" applyFont="1" applyBorder="1" applyAlignment="1">
      <alignment horizontal="justify" vertical="top" wrapText="1"/>
    </xf>
    <xf numFmtId="0" fontId="58" fillId="0" borderId="0" xfId="5" applyFont="1" applyAlignment="1">
      <alignment horizontal="center" vertical="center" wrapText="1"/>
    </xf>
    <xf numFmtId="9" fontId="55" fillId="7" borderId="20" xfId="5" applyNumberFormat="1" applyFont="1" applyFill="1" applyBorder="1" applyAlignment="1">
      <alignment horizontal="center" vertical="center" wrapText="1"/>
    </xf>
    <xf numFmtId="0" fontId="61" fillId="0" borderId="0" xfId="5" applyFont="1" applyAlignment="1">
      <alignment horizontal="center" vertical="center" wrapText="1"/>
    </xf>
    <xf numFmtId="14" fontId="55" fillId="0" borderId="27" xfId="5" applyNumberFormat="1" applyFont="1" applyBorder="1" applyAlignment="1">
      <alignment horizontal="justify" vertical="top" wrapText="1"/>
    </xf>
    <xf numFmtId="0" fontId="55" fillId="16" borderId="56" xfId="5" applyFont="1" applyFill="1" applyBorder="1" applyAlignment="1">
      <alignment horizontal="justify" vertical="top" wrapText="1"/>
    </xf>
    <xf numFmtId="0" fontId="36" fillId="0" borderId="0" xfId="5" applyFont="1" applyAlignment="1">
      <alignment wrapText="1"/>
    </xf>
    <xf numFmtId="0" fontId="55" fillId="6" borderId="27" xfId="5" applyFont="1" applyFill="1" applyBorder="1" applyAlignment="1">
      <alignment horizontal="justify" vertical="top" wrapText="1"/>
    </xf>
    <xf numFmtId="14" fontId="55" fillId="6" borderId="27" xfId="5" applyNumberFormat="1" applyFont="1" applyFill="1" applyBorder="1" applyAlignment="1">
      <alignment horizontal="justify" vertical="top" wrapText="1"/>
    </xf>
    <xf numFmtId="14" fontId="55" fillId="6" borderId="27" xfId="5" applyNumberFormat="1" applyFont="1" applyFill="1" applyBorder="1" applyAlignment="1">
      <alignment horizontal="justify" vertical="top"/>
    </xf>
    <xf numFmtId="9" fontId="55" fillId="6" borderId="27" xfId="5" applyNumberFormat="1" applyFont="1" applyFill="1" applyBorder="1" applyAlignment="1">
      <alignment horizontal="justify" vertical="top"/>
    </xf>
    <xf numFmtId="9" fontId="55" fillId="17" borderId="27" xfId="5" applyNumberFormat="1" applyFont="1" applyFill="1" applyBorder="1" applyAlignment="1">
      <alignment horizontal="justify" vertical="top" wrapText="1"/>
    </xf>
    <xf numFmtId="0" fontId="55" fillId="17" borderId="54" xfId="5" applyFont="1" applyFill="1" applyBorder="1" applyAlignment="1">
      <alignment horizontal="justify" vertical="top" wrapText="1"/>
    </xf>
    <xf numFmtId="9" fontId="8" fillId="6" borderId="55" xfId="6" applyFont="1" applyFill="1" applyBorder="1" applyAlignment="1">
      <alignment horizontal="center" vertical="center"/>
    </xf>
    <xf numFmtId="9" fontId="55" fillId="6" borderId="54" xfId="6" applyFont="1" applyFill="1" applyBorder="1" applyAlignment="1">
      <alignment horizontal="center" vertical="center" wrapText="1"/>
    </xf>
    <xf numFmtId="9" fontId="8" fillId="0" borderId="55" xfId="6" applyFont="1" applyFill="1" applyBorder="1" applyAlignment="1">
      <alignment horizontal="center" vertical="center"/>
    </xf>
    <xf numFmtId="0" fontId="18" fillId="0" borderId="20" xfId="5" applyFont="1" applyBorder="1" applyAlignment="1">
      <alignment wrapText="1"/>
    </xf>
    <xf numFmtId="0" fontId="18" fillId="0" borderId="54" xfId="5" applyFont="1" applyBorder="1" applyAlignment="1">
      <alignment wrapText="1"/>
    </xf>
    <xf numFmtId="9" fontId="55" fillId="0" borderId="27" xfId="5" applyNumberFormat="1" applyFont="1" applyBorder="1" applyAlignment="1">
      <alignment horizontal="justify" vertical="top" wrapText="1"/>
    </xf>
    <xf numFmtId="0" fontId="18" fillId="0" borderId="54" xfId="5" applyFont="1" applyBorder="1" applyAlignment="1">
      <alignment horizontal="center" vertical="center" wrapText="1"/>
    </xf>
    <xf numFmtId="9" fontId="55" fillId="0" borderId="29" xfId="5" applyNumberFormat="1" applyFont="1" applyBorder="1" applyAlignment="1">
      <alignment horizontal="justify" vertical="top" wrapText="1"/>
    </xf>
    <xf numFmtId="9" fontId="55" fillId="0" borderId="29" xfId="5" applyNumberFormat="1" applyFont="1" applyBorder="1" applyAlignment="1">
      <alignment horizontal="justify" vertical="top"/>
    </xf>
    <xf numFmtId="9" fontId="55" fillId="15" borderId="29" xfId="5" applyNumberFormat="1" applyFont="1" applyFill="1" applyBorder="1" applyAlignment="1">
      <alignment horizontal="justify" vertical="top" wrapText="1"/>
    </xf>
    <xf numFmtId="0" fontId="55" fillId="15" borderId="29" xfId="5" applyFont="1" applyFill="1" applyBorder="1" applyAlignment="1">
      <alignment horizontal="justify" vertical="top" wrapText="1"/>
    </xf>
    <xf numFmtId="0" fontId="55" fillId="15" borderId="57" xfId="5" applyFont="1" applyFill="1" applyBorder="1" applyAlignment="1">
      <alignment horizontal="justify" vertical="top" wrapText="1"/>
    </xf>
    <xf numFmtId="9" fontId="55" fillId="0" borderId="57" xfId="6" applyFont="1" applyFill="1" applyBorder="1" applyAlignment="1">
      <alignment horizontal="center" vertical="center" wrapText="1"/>
    </xf>
    <xf numFmtId="0" fontId="55" fillId="15" borderId="55" xfId="5" applyFont="1" applyFill="1" applyBorder="1" applyAlignment="1">
      <alignment horizontal="justify" vertical="top" wrapText="1"/>
    </xf>
    <xf numFmtId="9" fontId="55" fillId="0" borderId="55" xfId="6" applyFont="1" applyFill="1" applyBorder="1" applyAlignment="1">
      <alignment horizontal="center" vertical="center" wrapText="1"/>
    </xf>
    <xf numFmtId="0" fontId="64" fillId="0" borderId="20" xfId="7" applyFill="1" applyBorder="1" applyAlignment="1">
      <alignment wrapText="1"/>
    </xf>
    <xf numFmtId="9" fontId="55" fillId="6" borderId="55" xfId="6" applyFont="1" applyFill="1" applyBorder="1" applyAlignment="1">
      <alignment horizontal="center" vertical="center" wrapText="1"/>
    </xf>
    <xf numFmtId="0" fontId="60" fillId="0" borderId="27" xfId="5" applyFont="1" applyBorder="1" applyAlignment="1">
      <alignment horizontal="justify" vertical="top" wrapText="1"/>
    </xf>
    <xf numFmtId="10" fontId="8" fillId="7" borderId="20" xfId="5" applyNumberFormat="1" applyFont="1" applyFill="1" applyBorder="1" applyAlignment="1">
      <alignment horizontal="center" vertical="center"/>
    </xf>
    <xf numFmtId="0" fontId="36" fillId="0" borderId="0" xfId="5" applyFont="1" applyAlignment="1">
      <alignment horizontal="center" vertical="center" wrapText="1"/>
    </xf>
    <xf numFmtId="0" fontId="55" fillId="6" borderId="29" xfId="5" applyFont="1" applyFill="1" applyBorder="1" applyAlignment="1">
      <alignment horizontal="justify" vertical="top" wrapText="1"/>
    </xf>
    <xf numFmtId="0" fontId="55" fillId="6" borderId="57" xfId="5" applyFont="1" applyFill="1" applyBorder="1" applyAlignment="1">
      <alignment horizontal="justify" vertical="top" wrapText="1"/>
    </xf>
    <xf numFmtId="0" fontId="55" fillId="17" borderId="27" xfId="5" applyFont="1" applyFill="1" applyBorder="1" applyAlignment="1">
      <alignment horizontal="justify" vertical="top" wrapText="1"/>
    </xf>
    <xf numFmtId="0" fontId="58" fillId="6" borderId="20" xfId="5" applyFont="1" applyFill="1" applyBorder="1" applyAlignment="1">
      <alignment horizontal="center" vertical="center" wrapText="1"/>
    </xf>
    <xf numFmtId="0" fontId="53" fillId="0" borderId="0" xfId="5" applyAlignment="1">
      <alignment horizontal="justify" vertical="top"/>
    </xf>
    <xf numFmtId="0" fontId="36" fillId="0" borderId="0" xfId="5" applyFont="1" applyAlignment="1">
      <alignment horizontal="justify" vertical="top"/>
    </xf>
    <xf numFmtId="0" fontId="60" fillId="0" borderId="0" xfId="5" applyFont="1" applyAlignment="1">
      <alignment horizontal="justify" vertical="top"/>
    </xf>
    <xf numFmtId="0" fontId="55" fillId="0" borderId="0" xfId="5" applyFont="1" applyAlignment="1">
      <alignment horizontal="justify" vertical="top"/>
    </xf>
    <xf numFmtId="0" fontId="55" fillId="0" borderId="0" xfId="5" applyFont="1" applyAlignment="1">
      <alignment horizontal="center" vertical="center" wrapText="1"/>
    </xf>
    <xf numFmtId="0" fontId="55" fillId="0" borderId="0" xfId="5" applyFont="1"/>
    <xf numFmtId="0" fontId="68" fillId="0" borderId="0" xfId="5" applyFont="1" applyAlignment="1">
      <alignment horizontal="justify" vertical="top" wrapText="1"/>
    </xf>
    <xf numFmtId="9" fontId="55" fillId="0" borderId="0" xfId="6" applyFont="1" applyBorder="1" applyAlignment="1">
      <alignment horizontal="center" vertical="center"/>
    </xf>
    <xf numFmtId="0" fontId="69" fillId="0" borderId="0" xfId="5" applyFont="1" applyAlignment="1">
      <alignment horizontal="justify" vertical="top" wrapText="1"/>
    </xf>
    <xf numFmtId="9" fontId="68" fillId="0" borderId="0" xfId="6" applyFont="1" applyAlignment="1">
      <alignment horizontal="center" vertical="center" wrapText="1"/>
    </xf>
    <xf numFmtId="0" fontId="68" fillId="0" borderId="0" xfId="5" applyFont="1" applyAlignment="1">
      <alignment horizontal="center" vertical="center" wrapText="1"/>
    </xf>
    <xf numFmtId="0" fontId="58" fillId="0" borderId="0" xfId="5" applyFont="1" applyAlignment="1">
      <alignment horizontal="justify" vertical="top"/>
    </xf>
    <xf numFmtId="0" fontId="8" fillId="0" borderId="0" xfId="0" applyFont="1" applyAlignment="1">
      <alignment horizontal="left" vertical="center" wrapText="1"/>
    </xf>
    <xf numFmtId="0" fontId="8" fillId="0" borderId="0" xfId="0" applyFont="1" applyAlignment="1">
      <alignment horizontal="justify" vertical="center" wrapText="1"/>
    </xf>
    <xf numFmtId="14" fontId="8" fillId="0" borderId="0" xfId="0" applyNumberFormat="1" applyFont="1" applyAlignment="1">
      <alignment vertical="center" wrapText="1"/>
    </xf>
    <xf numFmtId="9" fontId="8" fillId="0" borderId="0" xfId="0" applyNumberFormat="1" applyFont="1" applyAlignment="1">
      <alignment horizontal="center" vertical="center"/>
    </xf>
    <xf numFmtId="9" fontId="8" fillId="7" borderId="0" xfId="0" applyNumberFormat="1" applyFont="1" applyFill="1" applyAlignment="1">
      <alignment horizontal="center" vertical="center" wrapText="1"/>
    </xf>
    <xf numFmtId="0" fontId="8" fillId="7" borderId="0" xfId="0" applyFont="1" applyFill="1" applyAlignment="1">
      <alignment horizontal="justify" vertical="center" wrapText="1"/>
    </xf>
    <xf numFmtId="0" fontId="8" fillId="0" borderId="22" xfId="0" applyFont="1" applyBorder="1" applyAlignment="1">
      <alignment horizontal="center"/>
    </xf>
    <xf numFmtId="0" fontId="0" fillId="0" borderId="0" xfId="0" applyAlignment="1">
      <alignment horizontal="left"/>
    </xf>
    <xf numFmtId="0" fontId="8" fillId="0" borderId="0" xfId="0" applyFont="1" applyAlignment="1">
      <alignment horizontal="left"/>
    </xf>
    <xf numFmtId="0" fontId="71" fillId="0" borderId="0" xfId="8"/>
    <xf numFmtId="0" fontId="6" fillId="14" borderId="29" xfId="8" applyFont="1" applyFill="1" applyBorder="1" applyAlignment="1">
      <alignment horizontal="center" vertical="center" wrapText="1"/>
    </xf>
    <xf numFmtId="0" fontId="8" fillId="0" borderId="4" xfId="8" applyFont="1" applyBorder="1" applyAlignment="1">
      <alignment horizontal="center" vertical="center" wrapText="1"/>
    </xf>
    <xf numFmtId="0" fontId="8" fillId="0" borderId="20" xfId="8" applyFont="1" applyBorder="1" applyAlignment="1">
      <alignment horizontal="center" vertical="center" wrapText="1"/>
    </xf>
    <xf numFmtId="14" fontId="8" fillId="0" borderId="20" xfId="8" applyNumberFormat="1" applyFont="1" applyBorder="1" applyAlignment="1">
      <alignment horizontal="left" vertical="center"/>
    </xf>
    <xf numFmtId="14" fontId="39" fillId="0" borderId="20" xfId="8" applyNumberFormat="1" applyFont="1" applyBorder="1" applyAlignment="1">
      <alignment vertical="center"/>
    </xf>
    <xf numFmtId="9" fontId="8" fillId="0" borderId="20" xfId="8" applyNumberFormat="1" applyFont="1" applyBorder="1" applyAlignment="1">
      <alignment horizontal="center" vertical="center"/>
    </xf>
    <xf numFmtId="9" fontId="8" fillId="7" borderId="20" xfId="8" applyNumberFormat="1" applyFont="1" applyFill="1" applyBorder="1" applyAlignment="1">
      <alignment horizontal="center" vertical="center"/>
    </xf>
    <xf numFmtId="0" fontId="8" fillId="0" borderId="4" xfId="8" applyFont="1" applyBorder="1" applyAlignment="1">
      <alignment horizontal="left" vertical="center" wrapText="1"/>
    </xf>
    <xf numFmtId="14" fontId="8" fillId="0" borderId="20" xfId="8" applyNumberFormat="1" applyFont="1" applyBorder="1" applyAlignment="1">
      <alignment horizontal="center" vertical="center"/>
    </xf>
    <xf numFmtId="0" fontId="8" fillId="0" borderId="20" xfId="8" applyFont="1" applyBorder="1" applyAlignment="1">
      <alignment horizontal="left" vertical="center" wrapText="1"/>
    </xf>
    <xf numFmtId="0" fontId="8" fillId="0" borderId="65" xfId="8" applyFont="1" applyBorder="1" applyAlignment="1">
      <alignment horizontal="center" vertical="center" wrapText="1"/>
    </xf>
    <xf numFmtId="0" fontId="8" fillId="0" borderId="0" xfId="8" applyFont="1" applyAlignment="1">
      <alignment horizontal="center" vertical="center" wrapText="1"/>
    </xf>
    <xf numFmtId="0" fontId="8" fillId="0" borderId="62" xfId="8" applyFont="1" applyBorder="1" applyAlignment="1">
      <alignment horizontal="center" vertical="center" wrapText="1"/>
    </xf>
    <xf numFmtId="14" fontId="8" fillId="0" borderId="16" xfId="8" applyNumberFormat="1" applyFont="1" applyBorder="1" applyAlignment="1">
      <alignment horizontal="left" vertical="center"/>
    </xf>
    <xf numFmtId="14" fontId="8" fillId="0" borderId="53" xfId="8" applyNumberFormat="1" applyFont="1" applyBorder="1" applyAlignment="1">
      <alignment vertical="center" wrapText="1"/>
    </xf>
    <xf numFmtId="14" fontId="8" fillId="0" borderId="53" xfId="8" applyNumberFormat="1" applyFont="1" applyBorder="1" applyAlignment="1">
      <alignment horizontal="center" vertical="center"/>
    </xf>
    <xf numFmtId="9" fontId="8" fillId="0" borderId="53" xfId="8" applyNumberFormat="1" applyFont="1" applyBorder="1" applyAlignment="1">
      <alignment horizontal="center" vertical="center"/>
    </xf>
    <xf numFmtId="0" fontId="8" fillId="0" borderId="53" xfId="8" applyFont="1" applyBorder="1" applyAlignment="1">
      <alignment horizontal="left" vertical="center" wrapText="1"/>
    </xf>
    <xf numFmtId="9" fontId="8" fillId="7" borderId="53" xfId="8" applyNumberFormat="1" applyFont="1" applyFill="1" applyBorder="1" applyAlignment="1">
      <alignment horizontal="center" vertical="center"/>
    </xf>
    <xf numFmtId="0" fontId="8" fillId="0" borderId="57" xfId="8" applyFont="1" applyBorder="1" applyAlignment="1">
      <alignment horizontal="center" vertical="center" wrapText="1"/>
    </xf>
    <xf numFmtId="0" fontId="8" fillId="0" borderId="53" xfId="8" applyFont="1" applyBorder="1" applyAlignment="1">
      <alignment horizontal="center" vertical="center" wrapText="1"/>
    </xf>
    <xf numFmtId="14" fontId="8" fillId="0" borderId="27" xfId="8" applyNumberFormat="1" applyFont="1" applyBorder="1" applyAlignment="1">
      <alignment vertical="center" wrapText="1"/>
    </xf>
    <xf numFmtId="0" fontId="8" fillId="0" borderId="56" xfId="8" applyFont="1" applyBorder="1" applyAlignment="1">
      <alignment horizontal="center" vertical="center" wrapText="1"/>
    </xf>
    <xf numFmtId="14" fontId="8" fillId="0" borderId="27" xfId="8" applyNumberFormat="1" applyFont="1" applyBorder="1" applyAlignment="1">
      <alignment horizontal="center" vertical="center"/>
    </xf>
    <xf numFmtId="9" fontId="8" fillId="0" borderId="27" xfId="8" applyNumberFormat="1" applyFont="1" applyBorder="1" applyAlignment="1">
      <alignment horizontal="center" vertical="center"/>
    </xf>
    <xf numFmtId="0" fontId="8" fillId="0" borderId="27" xfId="8" applyFont="1" applyBorder="1" applyAlignment="1">
      <alignment horizontal="left" vertical="center" wrapText="1"/>
    </xf>
    <xf numFmtId="9" fontId="8" fillId="7" borderId="27" xfId="8" applyNumberFormat="1" applyFont="1" applyFill="1" applyBorder="1" applyAlignment="1">
      <alignment horizontal="center" vertical="center"/>
    </xf>
    <xf numFmtId="0" fontId="8" fillId="0" borderId="60"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64" xfId="8" applyFont="1" applyBorder="1" applyAlignment="1">
      <alignment horizontal="center" vertical="center" wrapText="1"/>
    </xf>
    <xf numFmtId="9" fontId="8" fillId="0" borderId="27" xfId="8" applyNumberFormat="1" applyFont="1" applyBorder="1" applyAlignment="1">
      <alignment horizontal="center" vertical="center" wrapText="1"/>
    </xf>
    <xf numFmtId="9" fontId="8" fillId="0" borderId="29" xfId="8" applyNumberFormat="1" applyFont="1" applyBorder="1" applyAlignment="1">
      <alignment horizontal="center" vertical="center" wrapText="1"/>
    </xf>
    <xf numFmtId="14" fontId="8" fillId="0" borderId="29" xfId="8" applyNumberFormat="1" applyFont="1" applyBorder="1" applyAlignment="1">
      <alignment horizontal="center" vertical="center"/>
    </xf>
    <xf numFmtId="14" fontId="8" fillId="0" borderId="53" xfId="8" applyNumberFormat="1" applyFont="1" applyBorder="1" applyAlignment="1">
      <alignment horizontal="center" vertical="center" wrapText="1"/>
    </xf>
    <xf numFmtId="0" fontId="8" fillId="0" borderId="27" xfId="8" applyFont="1" applyBorder="1" applyAlignment="1">
      <alignment vertical="center" wrapText="1"/>
    </xf>
    <xf numFmtId="14" fontId="8" fillId="0" borderId="29" xfId="8" applyNumberFormat="1" applyFont="1" applyBorder="1" applyAlignment="1">
      <alignment vertical="center" wrapText="1"/>
    </xf>
    <xf numFmtId="0" fontId="8" fillId="0" borderId="29" xfId="8" applyFont="1" applyBorder="1" applyAlignment="1">
      <alignment horizontal="left" vertical="center" wrapText="1"/>
    </xf>
    <xf numFmtId="0" fontId="8" fillId="0" borderId="54" xfId="8" applyFont="1" applyBorder="1" applyAlignment="1">
      <alignment horizontal="center" vertical="center" wrapText="1"/>
    </xf>
    <xf numFmtId="14" fontId="8" fillId="0" borderId="64" xfId="8" applyNumberFormat="1" applyFont="1" applyBorder="1" applyAlignment="1">
      <alignment horizontal="center" vertical="center" wrapText="1"/>
    </xf>
    <xf numFmtId="0" fontId="8" fillId="0" borderId="2" xfId="8" applyFont="1" applyBorder="1" applyAlignment="1">
      <alignment horizontal="center" vertical="center" wrapText="1"/>
    </xf>
    <xf numFmtId="14" fontId="8" fillId="0" borderId="20" xfId="8" applyNumberFormat="1" applyFont="1" applyBorder="1" applyAlignment="1">
      <alignment horizontal="center" vertical="center" wrapText="1"/>
    </xf>
    <xf numFmtId="14" fontId="8" fillId="0" borderId="69" xfId="8" applyNumberFormat="1" applyFont="1" applyBorder="1" applyAlignment="1">
      <alignment horizontal="center" vertical="center"/>
    </xf>
    <xf numFmtId="9" fontId="8" fillId="0" borderId="64" xfId="8" applyNumberFormat="1" applyFont="1" applyBorder="1" applyAlignment="1">
      <alignment horizontal="center" vertical="center"/>
    </xf>
    <xf numFmtId="9" fontId="8" fillId="7" borderId="64" xfId="8" applyNumberFormat="1" applyFont="1" applyFill="1" applyBorder="1" applyAlignment="1">
      <alignment horizontal="center" vertical="center"/>
    </xf>
    <xf numFmtId="9" fontId="8" fillId="0" borderId="29" xfId="8" applyNumberFormat="1" applyFont="1" applyBorder="1" applyAlignment="1">
      <alignment horizontal="center" vertical="center"/>
    </xf>
    <xf numFmtId="9" fontId="8" fillId="7" borderId="29" xfId="8" applyNumberFormat="1" applyFont="1" applyFill="1" applyBorder="1" applyAlignment="1">
      <alignment horizontal="center" vertical="center"/>
    </xf>
    <xf numFmtId="14" fontId="8" fillId="0" borderId="59" xfId="8" applyNumberFormat="1" applyFont="1" applyBorder="1" applyAlignment="1">
      <alignment horizontal="center" vertical="center"/>
    </xf>
    <xf numFmtId="14" fontId="8" fillId="0" borderId="65" xfId="8" applyNumberFormat="1" applyFont="1" applyBorder="1" applyAlignment="1">
      <alignment horizontal="center" vertical="center" wrapText="1"/>
    </xf>
    <xf numFmtId="0" fontId="8" fillId="0" borderId="56" xfId="8" applyFont="1" applyBorder="1" applyAlignment="1">
      <alignment horizontal="left" vertical="center" wrapText="1"/>
    </xf>
    <xf numFmtId="14" fontId="8" fillId="0" borderId="69" xfId="8" applyNumberFormat="1" applyFont="1" applyBorder="1" applyAlignment="1">
      <alignment horizontal="center" vertical="center" wrapText="1"/>
    </xf>
    <xf numFmtId="14" fontId="8" fillId="0" borderId="20" xfId="8" applyNumberFormat="1" applyFont="1" applyBorder="1" applyAlignment="1">
      <alignment vertical="center" wrapText="1"/>
    </xf>
    <xf numFmtId="9" fontId="8" fillId="0" borderId="20" xfId="8" applyNumberFormat="1" applyFont="1" applyBorder="1" applyAlignment="1">
      <alignment horizontal="center" vertical="center" wrapText="1"/>
    </xf>
    <xf numFmtId="0" fontId="39" fillId="0" borderId="0" xfId="8" applyFont="1"/>
    <xf numFmtId="0" fontId="39" fillId="0" borderId="0" xfId="8" applyFont="1" applyAlignment="1">
      <alignment horizontal="center"/>
    </xf>
    <xf numFmtId="0" fontId="6" fillId="0" borderId="0" xfId="8" applyFont="1"/>
    <xf numFmtId="0" fontId="8" fillId="0" borderId="0" xfId="8" applyFont="1"/>
    <xf numFmtId="0" fontId="6" fillId="0" borderId="0" xfId="8" applyFont="1" applyAlignment="1">
      <alignment horizontal="center" vertical="center"/>
    </xf>
    <xf numFmtId="0" fontId="8" fillId="0" borderId="0" xfId="8" applyFont="1" applyAlignment="1">
      <alignment horizontal="center" vertical="center"/>
    </xf>
    <xf numFmtId="0" fontId="46" fillId="0" borderId="0" xfId="0" applyFont="1"/>
    <xf numFmtId="0" fontId="74" fillId="0" borderId="20" xfId="0" applyFont="1" applyBorder="1" applyAlignment="1">
      <alignment horizontal="left" wrapText="1"/>
    </xf>
    <xf numFmtId="0" fontId="75" fillId="3" borderId="11" xfId="0" applyFont="1" applyFill="1" applyBorder="1" applyAlignment="1">
      <alignment horizontal="center" wrapText="1"/>
    </xf>
    <xf numFmtId="0" fontId="46" fillId="0" borderId="20" xfId="0" applyFont="1" applyBorder="1" applyAlignment="1">
      <alignment horizontal="center" vertical="center" wrapText="1"/>
    </xf>
    <xf numFmtId="14" fontId="46" fillId="0" borderId="20" xfId="0" applyNumberFormat="1" applyFont="1" applyBorder="1" applyAlignment="1">
      <alignment horizontal="center" vertical="center"/>
    </xf>
    <xf numFmtId="14" fontId="46" fillId="0" borderId="20" xfId="0" applyNumberFormat="1" applyFont="1" applyBorder="1" applyAlignment="1">
      <alignment horizontal="center" vertical="center" wrapText="1"/>
    </xf>
    <xf numFmtId="9" fontId="46" fillId="0" borderId="20" xfId="0" applyNumberFormat="1" applyFont="1" applyBorder="1" applyAlignment="1">
      <alignment horizontal="center" vertical="center" wrapText="1"/>
    </xf>
    <xf numFmtId="9" fontId="46" fillId="7" borderId="20" xfId="0" applyNumberFormat="1" applyFont="1" applyFill="1" applyBorder="1" applyAlignment="1">
      <alignment horizontal="center" vertical="center" wrapText="1"/>
    </xf>
    <xf numFmtId="0" fontId="46" fillId="12" borderId="0" xfId="0" applyFont="1" applyFill="1"/>
    <xf numFmtId="10" fontId="46" fillId="0" borderId="20" xfId="0" applyNumberFormat="1" applyFont="1" applyBorder="1" applyAlignment="1">
      <alignment horizontal="center" vertical="center" wrapText="1"/>
    </xf>
    <xf numFmtId="0" fontId="39" fillId="0" borderId="20" xfId="1" applyBorder="1" applyAlignment="1">
      <alignment horizontal="center" vertical="center" wrapText="1"/>
    </xf>
    <xf numFmtId="14" fontId="39" fillId="0" borderId="20" xfId="1" applyNumberFormat="1" applyBorder="1" applyAlignment="1">
      <alignment horizontal="center" vertical="center"/>
    </xf>
    <xf numFmtId="14" fontId="39" fillId="0" borderId="20" xfId="1" applyNumberFormat="1" applyBorder="1" applyAlignment="1">
      <alignment horizontal="center" vertical="center" wrapText="1"/>
    </xf>
    <xf numFmtId="9" fontId="39" fillId="0" borderId="20" xfId="1" applyNumberFormat="1" applyBorder="1" applyAlignment="1">
      <alignment horizontal="center" vertical="center" wrapText="1"/>
    </xf>
    <xf numFmtId="9" fontId="39" fillId="7" borderId="20" xfId="1" applyNumberFormat="1" applyFill="1" applyBorder="1" applyAlignment="1">
      <alignment horizontal="center" vertical="center" wrapText="1"/>
    </xf>
    <xf numFmtId="0" fontId="46" fillId="0" borderId="0" xfId="0" applyFont="1" applyAlignment="1">
      <alignment horizontal="center"/>
    </xf>
    <xf numFmtId="0" fontId="79" fillId="0" borderId="0" xfId="5" applyFont="1" applyAlignment="1">
      <alignment horizontal="center"/>
    </xf>
    <xf numFmtId="0" fontId="79" fillId="0" borderId="0" xfId="5" applyFont="1" applyAlignment="1">
      <alignment horizontal="left"/>
    </xf>
    <xf numFmtId="0" fontId="79" fillId="0" borderId="0" xfId="5" applyFont="1" applyAlignment="1">
      <alignment horizontal="center" vertical="center"/>
    </xf>
    <xf numFmtId="0" fontId="79" fillId="0" borderId="0" xfId="5" applyFont="1"/>
    <xf numFmtId="0" fontId="85" fillId="0" borderId="0" xfId="5" applyFont="1"/>
    <xf numFmtId="0" fontId="83" fillId="14" borderId="29" xfId="5" applyFont="1" applyFill="1" applyBorder="1" applyAlignment="1">
      <alignment horizontal="center" vertical="center" wrapText="1"/>
    </xf>
    <xf numFmtId="0" fontId="88" fillId="19" borderId="27" xfId="5" applyFont="1" applyFill="1" applyBorder="1" applyAlignment="1">
      <alignment horizontal="left" vertical="center" wrapText="1"/>
    </xf>
    <xf numFmtId="0" fontId="88" fillId="19" borderId="56" xfId="5" applyFont="1" applyFill="1" applyBorder="1" applyAlignment="1">
      <alignment horizontal="left" vertical="center" wrapText="1"/>
    </xf>
    <xf numFmtId="0" fontId="88" fillId="19" borderId="56" xfId="5" applyFont="1" applyFill="1" applyBorder="1" applyAlignment="1">
      <alignment horizontal="center" vertical="center" wrapText="1"/>
    </xf>
    <xf numFmtId="165" fontId="88" fillId="19" borderId="56" xfId="5" applyNumberFormat="1" applyFont="1" applyFill="1" applyBorder="1" applyAlignment="1">
      <alignment horizontal="center" vertical="center" wrapText="1"/>
    </xf>
    <xf numFmtId="165" fontId="85" fillId="19" borderId="27" xfId="5" applyNumberFormat="1" applyFont="1" applyFill="1" applyBorder="1" applyAlignment="1">
      <alignment horizontal="center" vertical="center"/>
    </xf>
    <xf numFmtId="9" fontId="85" fillId="19" borderId="27" xfId="5" applyNumberFormat="1" applyFont="1" applyFill="1" applyBorder="1" applyAlignment="1">
      <alignment horizontal="center" vertical="center"/>
    </xf>
    <xf numFmtId="0" fontId="85" fillId="19" borderId="27" xfId="5" applyFont="1" applyFill="1" applyBorder="1" applyAlignment="1">
      <alignment horizontal="left" vertical="center" wrapText="1"/>
    </xf>
    <xf numFmtId="9" fontId="85" fillId="15" borderId="27" xfId="5" applyNumberFormat="1" applyFont="1" applyFill="1" applyBorder="1" applyAlignment="1">
      <alignment horizontal="center" vertical="center" wrapText="1"/>
    </xf>
    <xf numFmtId="0" fontId="88" fillId="19" borderId="53" xfId="5" applyFont="1" applyFill="1" applyBorder="1" applyAlignment="1">
      <alignment horizontal="left" vertical="center" wrapText="1"/>
    </xf>
    <xf numFmtId="0" fontId="88" fillId="19" borderId="62" xfId="5" applyFont="1" applyFill="1" applyBorder="1" applyAlignment="1">
      <alignment horizontal="left" vertical="center" wrapText="1"/>
    </xf>
    <xf numFmtId="0" fontId="88" fillId="19" borderId="62" xfId="5" applyFont="1" applyFill="1" applyBorder="1" applyAlignment="1">
      <alignment horizontal="center" vertical="center" wrapText="1"/>
    </xf>
    <xf numFmtId="165" fontId="88" fillId="19" borderId="62" xfId="5" applyNumberFormat="1" applyFont="1" applyFill="1" applyBorder="1" applyAlignment="1">
      <alignment horizontal="center" vertical="center" wrapText="1"/>
    </xf>
    <xf numFmtId="165" fontId="85" fillId="19" borderId="27" xfId="5" applyNumberFormat="1" applyFont="1" applyFill="1" applyBorder="1" applyAlignment="1">
      <alignment horizontal="center" vertical="center" wrapText="1"/>
    </xf>
    <xf numFmtId="0" fontId="79" fillId="0" borderId="0" xfId="5" applyFont="1" applyAlignment="1">
      <alignment wrapText="1"/>
    </xf>
    <xf numFmtId="0" fontId="88" fillId="0" borderId="27" xfId="5" applyFont="1" applyBorder="1" applyAlignment="1">
      <alignment horizontal="left" vertical="center" wrapText="1"/>
    </xf>
    <xf numFmtId="0" fontId="18" fillId="19" borderId="62" xfId="5" applyFont="1" applyFill="1" applyBorder="1" applyAlignment="1">
      <alignment horizontal="left" vertical="center" wrapText="1"/>
    </xf>
    <xf numFmtId="9" fontId="85" fillId="0" borderId="27" xfId="5" applyNumberFormat="1" applyFont="1" applyBorder="1" applyAlignment="1">
      <alignment horizontal="center" vertical="center"/>
    </xf>
    <xf numFmtId="0" fontId="55" fillId="0" borderId="27" xfId="5" applyFont="1" applyBorder="1" applyAlignment="1">
      <alignment horizontal="left" vertical="center" wrapText="1"/>
    </xf>
    <xf numFmtId="0" fontId="85" fillId="16" borderId="27" xfId="5" applyFont="1" applyFill="1" applyBorder="1" applyAlignment="1">
      <alignment horizontal="left" vertical="center" wrapText="1"/>
    </xf>
    <xf numFmtId="0" fontId="85" fillId="16" borderId="27" xfId="5" applyFont="1" applyFill="1" applyBorder="1" applyAlignment="1">
      <alignment horizontal="center" vertical="center" wrapText="1"/>
    </xf>
    <xf numFmtId="0" fontId="88" fillId="16" borderId="62" xfId="5" applyFont="1" applyFill="1" applyBorder="1" applyAlignment="1">
      <alignment horizontal="center" vertical="center" wrapText="1"/>
    </xf>
    <xf numFmtId="165" fontId="85" fillId="16" borderId="27" xfId="5" applyNumberFormat="1" applyFont="1" applyFill="1" applyBorder="1" applyAlignment="1">
      <alignment horizontal="center" vertical="center" wrapText="1"/>
    </xf>
    <xf numFmtId="166" fontId="85" fillId="16" borderId="27" xfId="5" applyNumberFormat="1" applyFont="1" applyFill="1" applyBorder="1" applyAlignment="1">
      <alignment horizontal="center" vertical="center" wrapText="1"/>
    </xf>
    <xf numFmtId="165" fontId="85" fillId="16" borderId="27" xfId="5" applyNumberFormat="1" applyFont="1" applyFill="1" applyBorder="1" applyAlignment="1">
      <alignment horizontal="center" vertical="center"/>
    </xf>
    <xf numFmtId="9" fontId="85" fillId="16" borderId="27" xfId="5" applyNumberFormat="1" applyFont="1" applyFill="1" applyBorder="1" applyAlignment="1">
      <alignment horizontal="center" vertical="center"/>
    </xf>
    <xf numFmtId="0" fontId="85" fillId="19" borderId="27" xfId="5" applyFont="1" applyFill="1" applyBorder="1" applyAlignment="1">
      <alignment horizontal="center" vertical="center" wrapText="1"/>
    </xf>
    <xf numFmtId="9" fontId="85" fillId="20" borderId="27" xfId="5" applyNumberFormat="1" applyFont="1" applyFill="1" applyBorder="1" applyAlignment="1">
      <alignment horizontal="center" vertical="center"/>
    </xf>
    <xf numFmtId="0" fontId="55" fillId="20" borderId="27" xfId="5" applyFont="1" applyFill="1" applyBorder="1" applyAlignment="1">
      <alignment horizontal="left" vertical="center" wrapText="1"/>
    </xf>
    <xf numFmtId="0" fontId="85" fillId="20" borderId="27" xfId="5" applyFont="1" applyFill="1" applyBorder="1" applyAlignment="1">
      <alignment horizontal="left" vertical="center" wrapText="1"/>
    </xf>
    <xf numFmtId="0" fontId="85" fillId="0" borderId="27" xfId="5" applyFont="1" applyBorder="1" applyAlignment="1">
      <alignment horizontal="left" vertical="center" wrapText="1"/>
    </xf>
    <xf numFmtId="0" fontId="85" fillId="0" borderId="27" xfId="5" applyFont="1" applyBorder="1" applyAlignment="1">
      <alignment horizontal="center" vertical="center" wrapText="1"/>
    </xf>
    <xf numFmtId="0" fontId="85" fillId="21" borderId="27" xfId="5" applyFont="1" applyFill="1" applyBorder="1" applyAlignment="1">
      <alignment horizontal="left" vertical="center" wrapText="1"/>
    </xf>
    <xf numFmtId="0" fontId="88" fillId="21" borderId="62" xfId="5" applyFont="1" applyFill="1" applyBorder="1" applyAlignment="1">
      <alignment horizontal="center" vertical="center" wrapText="1"/>
    </xf>
    <xf numFmtId="166" fontId="85" fillId="21" borderId="27" xfId="5" applyNumberFormat="1" applyFont="1" applyFill="1" applyBorder="1" applyAlignment="1">
      <alignment horizontal="center" vertical="center" wrapText="1"/>
    </xf>
    <xf numFmtId="165" fontId="85" fillId="21" borderId="27" xfId="5" applyNumberFormat="1" applyFont="1" applyFill="1" applyBorder="1" applyAlignment="1">
      <alignment horizontal="center" vertical="center" wrapText="1"/>
    </xf>
    <xf numFmtId="165" fontId="85" fillId="21" borderId="27" xfId="5" applyNumberFormat="1" applyFont="1" applyFill="1" applyBorder="1" applyAlignment="1">
      <alignment horizontal="center" vertical="center"/>
    </xf>
    <xf numFmtId="9" fontId="88" fillId="20" borderId="27" xfId="5" applyNumberFormat="1" applyFont="1" applyFill="1" applyBorder="1" applyAlignment="1">
      <alignment horizontal="center" vertical="center"/>
    </xf>
    <xf numFmtId="0" fontId="18" fillId="20" borderId="27" xfId="5" applyFont="1" applyFill="1" applyBorder="1" applyAlignment="1">
      <alignment horizontal="left" vertical="center" wrapText="1"/>
    </xf>
    <xf numFmtId="165" fontId="88" fillId="16" borderId="56" xfId="5" applyNumberFormat="1" applyFont="1" applyFill="1" applyBorder="1" applyAlignment="1">
      <alignment horizontal="center" vertical="center" wrapText="1"/>
    </xf>
    <xf numFmtId="9" fontId="85" fillId="19" borderId="27" xfId="5" applyNumberFormat="1" applyFont="1" applyFill="1" applyBorder="1" applyAlignment="1">
      <alignment horizontal="center" vertical="center" wrapText="1"/>
    </xf>
    <xf numFmtId="0" fontId="55" fillId="19" borderId="27" xfId="5" applyFont="1" applyFill="1" applyBorder="1" applyAlignment="1">
      <alignment horizontal="left" vertical="center" wrapText="1"/>
    </xf>
    <xf numFmtId="165" fontId="88" fillId="16" borderId="62" xfId="5" applyNumberFormat="1" applyFont="1" applyFill="1" applyBorder="1" applyAlignment="1">
      <alignment horizontal="center" vertical="center" wrapText="1"/>
    </xf>
    <xf numFmtId="0" fontId="88" fillId="16" borderId="56" xfId="5" applyFont="1" applyFill="1" applyBorder="1" applyAlignment="1">
      <alignment horizontal="left" vertical="center" wrapText="1"/>
    </xf>
    <xf numFmtId="9" fontId="88" fillId="16" borderId="27" xfId="5" applyNumberFormat="1" applyFont="1" applyFill="1" applyBorder="1" applyAlignment="1">
      <alignment horizontal="center" vertical="center"/>
    </xf>
    <xf numFmtId="0" fontId="88" fillId="16" borderId="27" xfId="5" applyFont="1" applyFill="1" applyBorder="1" applyAlignment="1">
      <alignment horizontal="left" vertical="center" wrapText="1"/>
    </xf>
    <xf numFmtId="0" fontId="88" fillId="22" borderId="62" xfId="5" applyFont="1" applyFill="1" applyBorder="1" applyAlignment="1">
      <alignment horizontal="center" vertical="center" wrapText="1"/>
    </xf>
    <xf numFmtId="0" fontId="79" fillId="0" borderId="0" xfId="5" applyFont="1" applyAlignment="1">
      <alignment vertical="center"/>
    </xf>
    <xf numFmtId="0" fontId="83" fillId="0" borderId="0" xfId="5" applyFont="1"/>
    <xf numFmtId="0" fontId="85" fillId="0" borderId="0" xfId="5" applyFont="1" applyAlignment="1">
      <alignment horizontal="left"/>
    </xf>
    <xf numFmtId="0" fontId="83" fillId="0" borderId="0" xfId="5" applyFont="1" applyAlignment="1">
      <alignment vertical="center"/>
    </xf>
    <xf numFmtId="0" fontId="83" fillId="0" borderId="0" xfId="5" applyFont="1" applyAlignment="1">
      <alignment horizontal="center"/>
    </xf>
    <xf numFmtId="0" fontId="83" fillId="0" borderId="0" xfId="5" applyFont="1" applyAlignment="1">
      <alignment horizontal="center" vertical="center"/>
    </xf>
    <xf numFmtId="0" fontId="85" fillId="0" borderId="0" xfId="5" applyFont="1" applyAlignment="1">
      <alignment vertical="center"/>
    </xf>
    <xf numFmtId="0" fontId="85" fillId="0" borderId="0" xfId="5" applyFont="1" applyAlignment="1">
      <alignment horizontal="center"/>
    </xf>
    <xf numFmtId="0" fontId="85" fillId="0" borderId="0" xfId="5" applyFont="1" applyAlignment="1">
      <alignment horizontal="center" vertical="center"/>
    </xf>
    <xf numFmtId="0" fontId="85" fillId="0" borderId="28" xfId="5" applyFont="1" applyBorder="1"/>
    <xf numFmtId="0" fontId="92" fillId="0" borderId="0" xfId="5" applyFont="1" applyAlignment="1">
      <alignment vertical="top" wrapText="1"/>
    </xf>
    <xf numFmtId="0" fontId="93" fillId="0" borderId="0" xfId="5" applyFont="1" applyAlignment="1">
      <alignment horizontal="right" vertical="top" wrapText="1"/>
    </xf>
    <xf numFmtId="9" fontId="83" fillId="0" borderId="0" xfId="5" applyNumberFormat="1" applyFont="1" applyAlignment="1">
      <alignment horizontal="center" vertical="center"/>
    </xf>
    <xf numFmtId="9" fontId="90" fillId="0" borderId="0" xfId="5" applyNumberFormat="1" applyFont="1" applyAlignment="1">
      <alignment horizontal="center" vertical="center"/>
    </xf>
    <xf numFmtId="9" fontId="8" fillId="6" borderId="11" xfId="0" applyNumberFormat="1" applyFont="1" applyFill="1" applyBorder="1" applyAlignment="1">
      <alignment horizontal="center" vertical="center"/>
    </xf>
    <xf numFmtId="0" fontId="8" fillId="6" borderId="11" xfId="0" applyFont="1" applyFill="1" applyBorder="1" applyAlignment="1">
      <alignment vertical="center" wrapText="1"/>
    </xf>
    <xf numFmtId="0" fontId="8" fillId="6" borderId="20" xfId="0" applyFont="1" applyFill="1" applyBorder="1" applyAlignment="1">
      <alignment horizontal="justify" wrapText="1"/>
    </xf>
    <xf numFmtId="0" fontId="0" fillId="0" borderId="0" xfId="0" applyAlignment="1">
      <alignment vertical="center"/>
    </xf>
    <xf numFmtId="0" fontId="42" fillId="0" borderId="20" xfId="0" applyFont="1" applyBorder="1" applyAlignment="1">
      <alignment vertical="center" wrapText="1"/>
    </xf>
    <xf numFmtId="0" fontId="8" fillId="0" borderId="74" xfId="0" applyFont="1" applyBorder="1" applyAlignment="1">
      <alignment horizontal="center" vertical="center" wrapText="1"/>
    </xf>
    <xf numFmtId="0" fontId="8" fillId="0" borderId="81" xfId="0" applyFont="1" applyBorder="1" applyAlignment="1">
      <alignment horizontal="center" vertical="center" wrapText="1"/>
    </xf>
    <xf numFmtId="0" fontId="6" fillId="0" borderId="7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0" xfId="0" applyFont="1" applyBorder="1" applyAlignment="1">
      <alignment vertical="center" wrapText="1"/>
    </xf>
    <xf numFmtId="0" fontId="8" fillId="0" borderId="83" xfId="0" applyFont="1" applyBorder="1" applyAlignment="1">
      <alignment vertical="center" wrapText="1"/>
    </xf>
    <xf numFmtId="0" fontId="8" fillId="0" borderId="84" xfId="0" applyFont="1" applyBorder="1" applyAlignment="1">
      <alignment horizontal="center" vertical="center" wrapText="1"/>
    </xf>
    <xf numFmtId="0" fontId="42" fillId="0" borderId="2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0" fillId="0" borderId="87" xfId="0" applyBorder="1" applyAlignment="1">
      <alignment horizontal="center"/>
    </xf>
    <xf numFmtId="0" fontId="0" fillId="0" borderId="23" xfId="0" applyBorder="1" applyAlignment="1">
      <alignment horizontal="center"/>
    </xf>
    <xf numFmtId="0" fontId="0" fillId="0" borderId="23" xfId="0" applyBorder="1" applyAlignment="1">
      <alignment horizontal="center" vertical="center"/>
    </xf>
    <xf numFmtId="0" fontId="0" fillId="0" borderId="88"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8" fillId="0" borderId="0" xfId="0" applyFont="1" applyAlignment="1">
      <alignment vertical="top"/>
    </xf>
    <xf numFmtId="0" fontId="8" fillId="0" borderId="20" xfId="0" applyFont="1" applyBorder="1" applyAlignment="1">
      <alignment horizontal="justify" vertical="top" wrapText="1"/>
    </xf>
    <xf numFmtId="14" fontId="8" fillId="0" borderId="20" xfId="0" applyNumberFormat="1" applyFont="1" applyBorder="1" applyAlignment="1">
      <alignment horizontal="justify" vertical="center" wrapText="1"/>
    </xf>
    <xf numFmtId="9" fontId="8" fillId="0" borderId="20" xfId="0" applyNumberFormat="1" applyFont="1" applyBorder="1" applyAlignment="1">
      <alignment horizontal="justify" vertical="center" wrapText="1"/>
    </xf>
    <xf numFmtId="9" fontId="8" fillId="7" borderId="20" xfId="0" applyNumberFormat="1" applyFont="1" applyFill="1" applyBorder="1" applyAlignment="1">
      <alignment horizontal="justify" vertical="center" wrapText="1"/>
    </xf>
    <xf numFmtId="0" fontId="8" fillId="0" borderId="16" xfId="0" applyFont="1" applyBorder="1" applyAlignment="1">
      <alignment horizontal="justify" vertical="top" wrapText="1"/>
    </xf>
    <xf numFmtId="9" fontId="8" fillId="0" borderId="16" xfId="0" applyNumberFormat="1" applyFont="1" applyBorder="1" applyAlignment="1">
      <alignment horizontal="justify" vertical="center" wrapText="1"/>
    </xf>
    <xf numFmtId="9" fontId="8" fillId="7" borderId="16" xfId="0" applyNumberFormat="1" applyFont="1" applyFill="1" applyBorder="1" applyAlignment="1">
      <alignment horizontal="justify" vertical="center" wrapText="1"/>
    </xf>
    <xf numFmtId="0" fontId="8" fillId="0" borderId="33" xfId="0" applyFont="1" applyBorder="1" applyAlignment="1">
      <alignment horizontal="justify" vertical="top" wrapText="1"/>
    </xf>
    <xf numFmtId="0" fontId="6" fillId="0" borderId="20" xfId="0" applyFont="1" applyBorder="1" applyAlignment="1">
      <alignment horizontal="justify" vertical="top" wrapText="1"/>
    </xf>
    <xf numFmtId="9" fontId="8" fillId="9" borderId="20" xfId="0" applyNumberFormat="1" applyFont="1" applyFill="1" applyBorder="1" applyAlignment="1">
      <alignment horizontal="justify" vertical="center" wrapText="1"/>
    </xf>
    <xf numFmtId="0" fontId="8" fillId="0" borderId="34" xfId="0" applyFont="1" applyBorder="1" applyAlignment="1">
      <alignment horizontal="justify" vertical="center" wrapText="1"/>
    </xf>
    <xf numFmtId="0" fontId="6" fillId="0" borderId="35" xfId="0" applyFont="1" applyBorder="1" applyAlignment="1">
      <alignment horizontal="justify" vertical="top" wrapText="1"/>
    </xf>
    <xf numFmtId="0" fontId="8" fillId="0" borderId="35" xfId="0" applyFont="1" applyBorder="1" applyAlignment="1">
      <alignment horizontal="justify" vertical="top" wrapText="1"/>
    </xf>
    <xf numFmtId="0" fontId="8" fillId="0" borderId="35" xfId="0" applyFont="1" applyBorder="1" applyAlignment="1">
      <alignment horizontal="justify" vertical="center" wrapText="1"/>
    </xf>
    <xf numFmtId="9" fontId="8" fillId="0" borderId="35" xfId="0" applyNumberFormat="1" applyFont="1" applyBorder="1" applyAlignment="1">
      <alignment horizontal="justify" vertical="center" wrapText="1"/>
    </xf>
    <xf numFmtId="9" fontId="8" fillId="7" borderId="35" xfId="0" applyNumberFormat="1" applyFont="1" applyFill="1" applyBorder="1" applyAlignment="1">
      <alignment horizontal="justify" vertical="center" wrapText="1"/>
    </xf>
    <xf numFmtId="0" fontId="39" fillId="0" borderId="0" xfId="0" applyFont="1"/>
    <xf numFmtId="0" fontId="42" fillId="0" borderId="20" xfId="0" applyFont="1" applyBorder="1" applyAlignment="1">
      <alignment horizontal="left" vertical="center" wrapText="1"/>
    </xf>
    <xf numFmtId="14" fontId="8" fillId="0" borderId="20" xfId="0" applyNumberFormat="1" applyFont="1" applyBorder="1" applyAlignment="1">
      <alignment horizontal="right" vertical="center" wrapText="1"/>
    </xf>
    <xf numFmtId="0" fontId="8" fillId="19" borderId="27" xfId="0" applyFont="1" applyFill="1" applyBorder="1" applyAlignment="1">
      <alignment horizontal="center" vertical="center" wrapText="1"/>
    </xf>
    <xf numFmtId="0" fontId="39" fillId="0" borderId="0" xfId="0" applyFont="1" applyAlignment="1">
      <alignment wrapText="1"/>
    </xf>
    <xf numFmtId="0" fontId="8" fillId="0" borderId="0" xfId="0" applyFont="1" applyAlignment="1">
      <alignment vertical="top" wrapText="1"/>
    </xf>
    <xf numFmtId="0" fontId="95" fillId="0" borderId="0" xfId="0" applyFont="1" applyAlignment="1">
      <alignment horizontal="right" vertical="top" wrapText="1"/>
    </xf>
    <xf numFmtId="0" fontId="55" fillId="6" borderId="20" xfId="0" applyFont="1" applyFill="1" applyBorder="1" applyAlignment="1">
      <alignment horizontal="justify" vertical="center" wrapText="1"/>
    </xf>
    <xf numFmtId="0" fontId="8" fillId="0" borderId="35" xfId="0" applyFont="1" applyBorder="1" applyAlignment="1">
      <alignment vertical="center" wrapText="1"/>
    </xf>
    <xf numFmtId="0" fontId="8" fillId="0" borderId="35" xfId="0" applyFont="1" applyBorder="1" applyAlignment="1">
      <alignment horizontal="left" vertical="center" wrapText="1"/>
    </xf>
    <xf numFmtId="0" fontId="8" fillId="6" borderId="35" xfId="0" applyFont="1" applyFill="1" applyBorder="1" applyAlignment="1">
      <alignment horizontal="left" vertical="center" wrapText="1"/>
    </xf>
    <xf numFmtId="14" fontId="8" fillId="0" borderId="35" xfId="0" applyNumberFormat="1" applyFont="1" applyBorder="1" applyAlignment="1">
      <alignment horizontal="center" vertical="center"/>
    </xf>
    <xf numFmtId="14" fontId="8" fillId="6" borderId="35" xfId="0" applyNumberFormat="1" applyFont="1" applyFill="1" applyBorder="1" applyAlignment="1">
      <alignment horizontal="center" vertical="center"/>
    </xf>
    <xf numFmtId="9" fontId="8" fillId="6" borderId="35" xfId="0" applyNumberFormat="1" applyFont="1" applyFill="1" applyBorder="1" applyAlignment="1">
      <alignment horizontal="center" vertical="center"/>
    </xf>
    <xf numFmtId="0" fontId="55" fillId="6" borderId="35" xfId="0" applyFont="1" applyFill="1" applyBorder="1" applyAlignment="1">
      <alignment horizontal="justify" vertical="center" wrapText="1"/>
    </xf>
    <xf numFmtId="0" fontId="55" fillId="6" borderId="16" xfId="0" applyFont="1" applyFill="1" applyBorder="1" applyAlignment="1">
      <alignment horizontal="justify" vertical="center" wrapText="1"/>
    </xf>
    <xf numFmtId="0" fontId="8" fillId="6" borderId="16" xfId="0" applyFont="1" applyFill="1" applyBorder="1" applyAlignment="1">
      <alignment horizontal="justify" vertical="center" wrapText="1"/>
    </xf>
    <xf numFmtId="0" fontId="8" fillId="6" borderId="35" xfId="0" applyFont="1" applyFill="1" applyBorder="1" applyAlignment="1">
      <alignment horizontal="justify" vertical="center" wrapText="1"/>
    </xf>
    <xf numFmtId="0" fontId="8" fillId="6" borderId="11" xfId="0" applyFont="1" applyFill="1" applyBorder="1" applyAlignment="1">
      <alignment horizontal="justify" vertical="center" wrapText="1"/>
    </xf>
    <xf numFmtId="0" fontId="1" fillId="0" borderId="0" xfId="9"/>
    <xf numFmtId="0" fontId="97" fillId="0" borderId="0" xfId="9" applyFont="1"/>
    <xf numFmtId="0" fontId="8" fillId="0" borderId="0" xfId="9" applyFont="1"/>
    <xf numFmtId="0" fontId="6" fillId="3" borderId="11" xfId="9" applyFont="1" applyFill="1" applyBorder="1" applyAlignment="1">
      <alignment horizontal="center" vertical="center" wrapText="1"/>
    </xf>
    <xf numFmtId="0" fontId="9" fillId="0" borderId="20" xfId="9" applyFont="1" applyBorder="1" applyAlignment="1">
      <alignment vertical="center" wrapText="1"/>
    </xf>
    <xf numFmtId="0" fontId="9" fillId="0" borderId="20" xfId="9" applyFont="1" applyBorder="1" applyAlignment="1">
      <alignment horizontal="center" vertical="center" wrapText="1"/>
    </xf>
    <xf numFmtId="0" fontId="100" fillId="0" borderId="20" xfId="9" applyFont="1" applyBorder="1" applyAlignment="1">
      <alignment horizontal="center" vertical="center" wrapText="1"/>
    </xf>
    <xf numFmtId="0" fontId="55" fillId="0" borderId="11" xfId="9" applyFont="1" applyBorder="1" applyAlignment="1">
      <alignment horizontal="center" vertical="center" wrapText="1"/>
    </xf>
    <xf numFmtId="14" fontId="55" fillId="0" borderId="11" xfId="9" applyNumberFormat="1" applyFont="1" applyBorder="1" applyAlignment="1">
      <alignment horizontal="center" vertical="center" wrapText="1"/>
    </xf>
    <xf numFmtId="0" fontId="1" fillId="0" borderId="0" xfId="9" applyAlignment="1">
      <alignment wrapText="1"/>
    </xf>
    <xf numFmtId="0" fontId="55" fillId="0" borderId="11" xfId="9" applyFont="1" applyBorder="1" applyAlignment="1">
      <alignment vertical="center" wrapText="1"/>
    </xf>
    <xf numFmtId="0" fontId="1" fillId="0" borderId="22" xfId="9" applyBorder="1" applyAlignment="1">
      <alignment wrapText="1"/>
    </xf>
    <xf numFmtId="0" fontId="55" fillId="0" borderId="20" xfId="9" applyFont="1" applyBorder="1" applyAlignment="1">
      <alignment horizontal="center" vertical="center" wrapText="1"/>
    </xf>
    <xf numFmtId="14" fontId="55" fillId="0" borderId="20" xfId="9" applyNumberFormat="1" applyFont="1" applyBorder="1" applyAlignment="1">
      <alignment horizontal="center" vertical="center" wrapText="1"/>
    </xf>
    <xf numFmtId="10" fontId="9" fillId="0" borderId="20" xfId="10" applyNumberFormat="1" applyFont="1" applyBorder="1" applyAlignment="1">
      <alignment horizontal="center" vertical="center"/>
    </xf>
    <xf numFmtId="10" fontId="9" fillId="0" borderId="16" xfId="10" applyNumberFormat="1" applyFont="1" applyBorder="1" applyAlignment="1">
      <alignment horizontal="center" vertical="center"/>
    </xf>
    <xf numFmtId="0" fontId="6" fillId="3" borderId="20" xfId="9" applyFont="1" applyFill="1" applyBorder="1" applyAlignment="1">
      <alignment horizontal="left" vertical="center"/>
    </xf>
    <xf numFmtId="0" fontId="6" fillId="3" borderId="20" xfId="9" applyFont="1" applyFill="1" applyBorder="1" applyAlignment="1">
      <alignment horizontal="center" vertical="center"/>
    </xf>
    <xf numFmtId="0" fontId="9" fillId="6" borderId="20" xfId="9" applyFont="1" applyFill="1" applyBorder="1" applyAlignment="1">
      <alignment horizontal="center" vertical="center" wrapText="1"/>
    </xf>
    <xf numFmtId="0" fontId="8" fillId="6" borderId="2" xfId="9" applyFont="1" applyFill="1" applyBorder="1" applyAlignment="1">
      <alignment horizontal="justify" vertical="center" wrapText="1"/>
    </xf>
    <xf numFmtId="0" fontId="8" fillId="6" borderId="4" xfId="9" applyFont="1" applyFill="1" applyBorder="1" applyAlignment="1">
      <alignment horizontal="justify" vertical="center" wrapText="1"/>
    </xf>
    <xf numFmtId="0" fontId="99" fillId="0" borderId="20" xfId="9" applyFont="1" applyBorder="1" applyAlignment="1">
      <alignment vertical="center" wrapText="1"/>
    </xf>
    <xf numFmtId="9" fontId="8" fillId="0" borderId="20" xfId="9" applyNumberFormat="1" applyFont="1" applyBorder="1" applyAlignment="1">
      <alignment horizontal="center" vertical="center"/>
    </xf>
    <xf numFmtId="0" fontId="8" fillId="0" borderId="20" xfId="9" applyFont="1" applyBorder="1" applyAlignment="1">
      <alignment horizontal="justify" vertical="center" wrapText="1"/>
    </xf>
    <xf numFmtId="9" fontId="9" fillId="6" borderId="20" xfId="10" applyFont="1" applyFill="1" applyBorder="1" applyAlignment="1">
      <alignment horizontal="center" vertical="center" wrapText="1"/>
    </xf>
    <xf numFmtId="0" fontId="99" fillId="0" borderId="16" xfId="9" applyFont="1" applyBorder="1" applyAlignment="1">
      <alignment vertical="center" wrapText="1"/>
    </xf>
    <xf numFmtId="0" fontId="9" fillId="0" borderId="20" xfId="9" applyFont="1" applyBorder="1" applyAlignment="1">
      <alignment horizontal="center" vertical="center"/>
    </xf>
    <xf numFmtId="9" fontId="9" fillId="0" borderId="20" xfId="9" applyNumberFormat="1" applyFont="1" applyBorder="1" applyAlignment="1">
      <alignment horizontal="center" vertical="center"/>
    </xf>
    <xf numFmtId="0" fontId="1" fillId="0" borderId="0" xfId="9" applyAlignment="1">
      <alignment horizontal="center" vertical="center" wrapText="1"/>
    </xf>
    <xf numFmtId="0" fontId="9" fillId="0" borderId="20" xfId="9" applyFont="1" applyBorder="1" applyAlignment="1">
      <alignment horizontal="left" vertical="center" wrapText="1"/>
    </xf>
    <xf numFmtId="0" fontId="104" fillId="0" borderId="20" xfId="9" applyFont="1" applyBorder="1" applyAlignment="1">
      <alignment horizontal="center" vertical="center" wrapText="1"/>
    </xf>
    <xf numFmtId="9" fontId="9" fillId="0" borderId="20" xfId="10" applyFont="1" applyFill="1" applyBorder="1" applyAlignment="1">
      <alignment horizontal="center" vertical="center"/>
    </xf>
    <xf numFmtId="0" fontId="99" fillId="0" borderId="20" xfId="9" applyFont="1" applyBorder="1" applyAlignment="1">
      <alignment horizontal="center" vertical="center" wrapText="1"/>
    </xf>
    <xf numFmtId="9" fontId="9" fillId="0" borderId="20" xfId="10" applyFont="1" applyBorder="1" applyAlignment="1">
      <alignment horizontal="center" vertical="center"/>
    </xf>
    <xf numFmtId="0" fontId="1" fillId="0" borderId="20" xfId="9" applyBorder="1" applyAlignment="1">
      <alignment horizontal="center" vertical="center" wrapText="1"/>
    </xf>
    <xf numFmtId="0" fontId="1" fillId="0" borderId="0" xfId="9" applyAlignment="1">
      <alignment horizontal="center"/>
    </xf>
    <xf numFmtId="0" fontId="1" fillId="0" borderId="0" xfId="9" applyAlignment="1">
      <alignment horizontal="center" vertical="center"/>
    </xf>
    <xf numFmtId="0" fontId="6" fillId="0" borderId="0" xfId="9" applyFont="1"/>
    <xf numFmtId="0" fontId="6" fillId="0" borderId="0" xfId="9" applyFont="1" applyAlignment="1">
      <alignment horizontal="center"/>
    </xf>
    <xf numFmtId="0" fontId="6" fillId="0" borderId="0" xfId="9" applyFont="1" applyAlignment="1">
      <alignment horizontal="center" vertical="center"/>
    </xf>
    <xf numFmtId="0" fontId="8" fillId="0" borderId="0" xfId="9" applyFont="1" applyAlignment="1">
      <alignment horizontal="center" vertical="center"/>
    </xf>
    <xf numFmtId="0" fontId="8" fillId="0" borderId="0" xfId="9" applyFont="1" applyAlignment="1">
      <alignment horizontal="center"/>
    </xf>
    <xf numFmtId="0" fontId="6" fillId="0" borderId="22" xfId="9" applyFont="1" applyBorder="1" applyAlignment="1">
      <alignment horizontal="center"/>
    </xf>
    <xf numFmtId="0" fontId="8" fillId="0" borderId="22" xfId="9" applyFont="1" applyBorder="1" applyAlignment="1">
      <alignment horizontal="center" vertical="center"/>
    </xf>
    <xf numFmtId="0" fontId="12" fillId="0" borderId="0" xfId="9" applyFont="1" applyAlignment="1">
      <alignment horizontal="right" vertical="top" wrapText="1"/>
    </xf>
    <xf numFmtId="0" fontId="1" fillId="0" borderId="0" xfId="9" applyAlignment="1">
      <alignment horizontal="left"/>
    </xf>
    <xf numFmtId="0" fontId="108" fillId="0" borderId="20" xfId="9" applyFont="1" applyBorder="1" applyAlignment="1">
      <alignment horizontal="left" vertical="center" wrapText="1"/>
    </xf>
    <xf numFmtId="0" fontId="107" fillId="3" borderId="20" xfId="9" applyFont="1" applyFill="1" applyBorder="1" applyAlignment="1">
      <alignment horizontal="left" vertical="center"/>
    </xf>
    <xf numFmtId="0" fontId="108" fillId="0" borderId="20" xfId="9" applyFont="1" applyBorder="1" applyAlignment="1">
      <alignment horizontal="center" vertical="center" wrapText="1"/>
    </xf>
    <xf numFmtId="0" fontId="39" fillId="0" borderId="0" xfId="1" applyAlignment="1">
      <alignment horizontal="center"/>
    </xf>
    <xf numFmtId="0" fontId="8" fillId="0" borderId="0" xfId="1" applyFont="1"/>
    <xf numFmtId="0" fontId="6" fillId="3" borderId="11"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0" xfId="1" applyFont="1" applyBorder="1" applyAlignment="1">
      <alignment horizontal="left" vertical="center" wrapText="1"/>
    </xf>
    <xf numFmtId="9" fontId="8" fillId="0" borderId="20" xfId="1" applyNumberFormat="1" applyFont="1" applyBorder="1" applyAlignment="1">
      <alignment horizontal="center" vertical="center" wrapText="1"/>
    </xf>
    <xf numFmtId="0" fontId="8" fillId="0" borderId="20" xfId="1" applyFont="1" applyBorder="1" applyAlignment="1">
      <alignment horizontal="justify" vertical="center" wrapText="1"/>
    </xf>
    <xf numFmtId="14" fontId="8" fillId="0" borderId="20" xfId="1" applyNumberFormat="1" applyFont="1" applyBorder="1" applyAlignment="1">
      <alignment horizontal="left" vertical="center"/>
    </xf>
    <xf numFmtId="14" fontId="8" fillId="0" borderId="20" xfId="1" applyNumberFormat="1" applyFont="1" applyBorder="1" applyAlignment="1">
      <alignment horizontal="center" vertical="center"/>
    </xf>
    <xf numFmtId="0" fontId="39" fillId="0" borderId="0" xfId="1" applyAlignment="1">
      <alignment wrapText="1"/>
    </xf>
    <xf numFmtId="9" fontId="8" fillId="0" borderId="20" xfId="1" applyNumberFormat="1" applyFont="1" applyBorder="1" applyAlignment="1">
      <alignment horizontal="center" vertical="center"/>
    </xf>
    <xf numFmtId="9" fontId="8" fillId="5" borderId="20" xfId="1" applyNumberFormat="1" applyFont="1" applyFill="1" applyBorder="1" applyAlignment="1">
      <alignment horizontal="center" vertical="center" wrapText="1"/>
    </xf>
    <xf numFmtId="9" fontId="39" fillId="0" borderId="0" xfId="1" applyNumberFormat="1"/>
    <xf numFmtId="0" fontId="6" fillId="0" borderId="0" xfId="1" applyFont="1"/>
    <xf numFmtId="0" fontId="6" fillId="0" borderId="0" xfId="1" applyFont="1" applyAlignment="1">
      <alignment horizontal="center" vertical="center"/>
    </xf>
    <xf numFmtId="0" fontId="8" fillId="0" borderId="0" xfId="1" applyFont="1" applyAlignment="1">
      <alignment horizontal="center" vertical="center"/>
    </xf>
    <xf numFmtId="0" fontId="8" fillId="0" borderId="22" xfId="1" applyFont="1" applyBorder="1"/>
    <xf numFmtId="0" fontId="8" fillId="0" borderId="0" xfId="1" applyFont="1" applyAlignment="1">
      <alignment horizontal="center"/>
    </xf>
    <xf numFmtId="0" fontId="11" fillId="0" borderId="0" xfId="1" applyFont="1" applyAlignment="1">
      <alignment vertical="top" wrapText="1"/>
    </xf>
    <xf numFmtId="0" fontId="8" fillId="0" borderId="11" xfId="1" applyFont="1" applyBorder="1" applyAlignment="1">
      <alignment vertical="center" wrapText="1"/>
    </xf>
    <xf numFmtId="14" fontId="6" fillId="0" borderId="20" xfId="1" applyNumberFormat="1" applyFont="1" applyBorder="1" applyAlignment="1">
      <alignment horizontal="center" vertical="center" wrapText="1"/>
    </xf>
    <xf numFmtId="0" fontId="8" fillId="0" borderId="20" xfId="1" applyFont="1" applyBorder="1" applyAlignment="1">
      <alignment vertical="center" wrapText="1"/>
    </xf>
    <xf numFmtId="0" fontId="8" fillId="0" borderId="20" xfId="1" applyFont="1" applyBorder="1" applyAlignment="1">
      <alignment wrapText="1"/>
    </xf>
    <xf numFmtId="0" fontId="42" fillId="0" borderId="0" xfId="1" applyFont="1"/>
    <xf numFmtId="0" fontId="41" fillId="3" borderId="8" xfId="1" applyFont="1" applyFill="1" applyBorder="1" applyAlignment="1">
      <alignment vertical="center" wrapText="1"/>
    </xf>
    <xf numFmtId="0" fontId="41" fillId="3" borderId="9" xfId="1" applyFont="1" applyFill="1" applyBorder="1" applyAlignment="1">
      <alignment vertical="center" wrapText="1"/>
    </xf>
    <xf numFmtId="0" fontId="111" fillId="2" borderId="21" xfId="1" applyFont="1" applyFill="1" applyBorder="1" applyAlignment="1">
      <alignment vertical="center" wrapText="1"/>
    </xf>
    <xf numFmtId="0" fontId="42" fillId="0" borderId="0" xfId="1" applyFont="1" applyAlignment="1">
      <alignment horizontal="center"/>
    </xf>
    <xf numFmtId="0" fontId="41" fillId="3" borderId="21" xfId="1" applyFont="1" applyFill="1" applyBorder="1" applyAlignment="1">
      <alignment horizontal="center" vertical="center" wrapText="1"/>
    </xf>
    <xf numFmtId="0" fontId="41" fillId="3" borderId="11" xfId="1" applyFont="1" applyFill="1" applyBorder="1" applyAlignment="1">
      <alignment horizontal="center" vertical="center" wrapText="1"/>
    </xf>
    <xf numFmtId="0" fontId="111" fillId="2" borderId="21" xfId="1" applyFont="1" applyFill="1" applyBorder="1" applyAlignment="1">
      <alignment horizontal="center" vertical="center" wrapText="1"/>
    </xf>
    <xf numFmtId="0" fontId="42" fillId="0" borderId="20" xfId="1" applyFont="1" applyBorder="1" applyAlignment="1">
      <alignment vertical="center" wrapText="1"/>
    </xf>
    <xf numFmtId="0" fontId="42" fillId="0" borderId="20" xfId="1" applyFont="1" applyBorder="1" applyAlignment="1">
      <alignment horizontal="left" vertical="center" wrapText="1"/>
    </xf>
    <xf numFmtId="0" fontId="42" fillId="0" borderId="32" xfId="1" applyFont="1" applyBorder="1" applyAlignment="1">
      <alignment horizontal="center" vertical="center" wrapText="1"/>
    </xf>
    <xf numFmtId="14" fontId="8" fillId="0" borderId="20" xfId="1" applyNumberFormat="1" applyFont="1" applyBorder="1" applyAlignment="1">
      <alignment horizontal="center" vertical="center" wrapText="1"/>
    </xf>
    <xf numFmtId="9" fontId="8" fillId="7" borderId="20" xfId="1" applyNumberFormat="1" applyFont="1" applyFill="1" applyBorder="1" applyAlignment="1">
      <alignment horizontal="center" vertical="center" wrapText="1"/>
    </xf>
    <xf numFmtId="0" fontId="42" fillId="0" borderId="20" xfId="1" applyFont="1" applyBorder="1" applyAlignment="1">
      <alignment horizontal="center" vertical="center" wrapText="1"/>
    </xf>
    <xf numFmtId="0" fontId="42" fillId="0" borderId="21" xfId="1" applyFont="1" applyBorder="1" applyAlignment="1">
      <alignment vertical="center" wrapText="1"/>
    </xf>
    <xf numFmtId="0" fontId="42" fillId="0" borderId="20" xfId="1" applyFont="1" applyBorder="1" applyAlignment="1">
      <alignment horizontal="left" vertical="top" wrapText="1"/>
    </xf>
    <xf numFmtId="0" fontId="42" fillId="0" borderId="20" xfId="1" applyFont="1" applyBorder="1" applyAlignment="1">
      <alignment horizontal="justify" vertical="center" wrapText="1"/>
    </xf>
    <xf numFmtId="14" fontId="8" fillId="0" borderId="20" xfId="1" applyNumberFormat="1" applyFont="1" applyBorder="1" applyAlignment="1">
      <alignment vertical="center" wrapText="1"/>
    </xf>
    <xf numFmtId="0" fontId="42" fillId="0" borderId="32" xfId="1" applyFont="1" applyBorder="1" applyAlignment="1">
      <alignment vertical="center" wrapText="1"/>
    </xf>
    <xf numFmtId="0" fontId="42" fillId="0" borderId="35" xfId="1" applyFont="1" applyBorder="1" applyAlignment="1">
      <alignment horizontal="left" vertical="center" wrapText="1"/>
    </xf>
    <xf numFmtId="9" fontId="42" fillId="0" borderId="20" xfId="1" applyNumberFormat="1" applyFont="1" applyBorder="1" applyAlignment="1">
      <alignment horizontal="left" vertical="center" wrapText="1"/>
    </xf>
    <xf numFmtId="9" fontId="42" fillId="0" borderId="20" xfId="1" applyNumberFormat="1" applyFont="1" applyBorder="1" applyAlignment="1">
      <alignment horizontal="center" vertical="center" wrapText="1"/>
    </xf>
    <xf numFmtId="0" fontId="42" fillId="0" borderId="20" xfId="1" applyFont="1" applyBorder="1" applyAlignment="1">
      <alignment vertical="top" wrapText="1"/>
    </xf>
    <xf numFmtId="0" fontId="42" fillId="0" borderId="35" xfId="1" applyFont="1" applyBorder="1" applyAlignment="1">
      <alignment vertical="center" wrapText="1"/>
    </xf>
    <xf numFmtId="0" fontId="8" fillId="0" borderId="32" xfId="1" applyFont="1" applyBorder="1" applyAlignment="1">
      <alignment vertical="center" wrapText="1"/>
    </xf>
    <xf numFmtId="0" fontId="8" fillId="0" borderId="32" xfId="1" applyFont="1" applyBorder="1" applyAlignment="1">
      <alignment vertical="top" wrapText="1"/>
    </xf>
    <xf numFmtId="0" fontId="8" fillId="0" borderId="35" xfId="1" applyFont="1" applyBorder="1" applyAlignment="1">
      <alignment horizontal="center" vertical="center" wrapText="1"/>
    </xf>
    <xf numFmtId="10" fontId="6" fillId="0" borderId="0" xfId="1" applyNumberFormat="1" applyFont="1" applyAlignment="1">
      <alignment horizontal="center" vertical="center"/>
    </xf>
    <xf numFmtId="0" fontId="55" fillId="0" borderId="27" xfId="5" applyFont="1" applyBorder="1" applyAlignment="1">
      <alignment vertical="center" wrapText="1"/>
    </xf>
    <xf numFmtId="0" fontId="55" fillId="0" borderId="27" xfId="5" applyFont="1" applyBorder="1" applyAlignment="1">
      <alignment horizontal="center" vertical="center" wrapText="1"/>
    </xf>
    <xf numFmtId="165" fontId="55" fillId="0" borderId="27" xfId="5" applyNumberFormat="1" applyFont="1" applyBorder="1" applyAlignment="1">
      <alignment horizontal="center" vertical="center"/>
    </xf>
    <xf numFmtId="9" fontId="55" fillId="0" borderId="27" xfId="5" applyNumberFormat="1" applyFont="1" applyBorder="1" applyAlignment="1">
      <alignment horizontal="center" vertical="center"/>
    </xf>
    <xf numFmtId="0" fontId="55" fillId="0" borderId="64" xfId="5" applyFont="1" applyBorder="1" applyAlignment="1">
      <alignment vertical="center" wrapText="1"/>
    </xf>
    <xf numFmtId="9" fontId="55" fillId="0" borderId="27" xfId="5" applyNumberFormat="1" applyFont="1" applyBorder="1" applyAlignment="1">
      <alignment horizontal="center" vertical="center" wrapText="1"/>
    </xf>
    <xf numFmtId="0" fontId="55" fillId="0" borderId="53" xfId="5" applyFont="1" applyBorder="1" applyAlignment="1">
      <alignment horizontal="center" vertical="center" wrapText="1"/>
    </xf>
    <xf numFmtId="9" fontId="55" fillId="0" borderId="53" xfId="5" applyNumberFormat="1" applyFont="1" applyBorder="1" applyAlignment="1">
      <alignment horizontal="center" vertical="center" wrapText="1"/>
    </xf>
    <xf numFmtId="165" fontId="55" fillId="0" borderId="53" xfId="5" applyNumberFormat="1" applyFont="1" applyBorder="1" applyAlignment="1">
      <alignment horizontal="center" vertical="center"/>
    </xf>
    <xf numFmtId="9" fontId="55" fillId="0" borderId="53" xfId="5" applyNumberFormat="1" applyFont="1" applyBorder="1" applyAlignment="1">
      <alignment horizontal="center" vertical="center"/>
    </xf>
    <xf numFmtId="0" fontId="55" fillId="0" borderId="53" xfId="5" applyFont="1" applyBorder="1" applyAlignment="1">
      <alignment horizontal="left" vertical="center" wrapText="1"/>
    </xf>
    <xf numFmtId="0" fontId="60" fillId="0" borderId="0" xfId="5" applyFont="1"/>
    <xf numFmtId="0" fontId="60" fillId="0" borderId="0" xfId="5" applyFont="1" applyAlignment="1">
      <alignment horizontal="center"/>
    </xf>
    <xf numFmtId="0" fontId="60" fillId="0" borderId="0" xfId="5" applyFont="1" applyAlignment="1">
      <alignment horizontal="center" vertical="center"/>
    </xf>
    <xf numFmtId="0" fontId="55" fillId="0" borderId="28" xfId="5" applyFont="1" applyBorder="1" applyAlignment="1">
      <alignment horizontal="center" wrapText="1"/>
    </xf>
    <xf numFmtId="0" fontId="55" fillId="0" borderId="28" xfId="5" applyFont="1" applyBorder="1" applyAlignment="1">
      <alignment horizontal="center"/>
    </xf>
    <xf numFmtId="0" fontId="55" fillId="0" borderId="28" xfId="5" applyFont="1" applyBorder="1"/>
    <xf numFmtId="0" fontId="53" fillId="0" borderId="0" xfId="5" applyAlignment="1">
      <alignment horizontal="center"/>
    </xf>
    <xf numFmtId="0" fontId="68" fillId="0" borderId="0" xfId="5" applyFont="1" applyAlignment="1">
      <alignment vertical="top" wrapText="1"/>
    </xf>
    <xf numFmtId="0" fontId="69" fillId="0" borderId="0" xfId="5" applyFont="1" applyAlignment="1">
      <alignment horizontal="right" vertical="top" wrapText="1"/>
    </xf>
    <xf numFmtId="0" fontId="6" fillId="0" borderId="0" xfId="0" applyFont="1" applyAlignment="1">
      <alignment wrapText="1"/>
    </xf>
    <xf numFmtId="0" fontId="6" fillId="3" borderId="20" xfId="0" applyFont="1" applyFill="1" applyBorder="1" applyAlignment="1">
      <alignment horizontal="center" vertical="center" wrapText="1"/>
    </xf>
    <xf numFmtId="0" fontId="8" fillId="0" borderId="20" xfId="0" applyFont="1" applyBorder="1" applyAlignment="1">
      <alignment vertical="top" wrapText="1"/>
    </xf>
    <xf numFmtId="0" fontId="83" fillId="14" borderId="27" xfId="5" applyFont="1" applyFill="1" applyBorder="1" applyAlignment="1">
      <alignment horizontal="center" vertical="center" wrapText="1"/>
    </xf>
    <xf numFmtId="0" fontId="115" fillId="0" borderId="27" xfId="5" applyFont="1" applyBorder="1" applyAlignment="1">
      <alignment horizontal="center" vertical="center" wrapText="1"/>
    </xf>
    <xf numFmtId="0" fontId="115" fillId="0" borderId="27" xfId="5" applyFont="1" applyBorder="1" applyAlignment="1">
      <alignment vertical="center" wrapText="1"/>
    </xf>
    <xf numFmtId="0" fontId="116" fillId="0" borderId="27" xfId="5" applyFont="1" applyBorder="1" applyAlignment="1">
      <alignment horizontal="left" vertical="center" wrapText="1"/>
    </xf>
    <xf numFmtId="0" fontId="115" fillId="0" borderId="27" xfId="5" applyFont="1" applyBorder="1" applyAlignment="1">
      <alignment horizontal="left" vertical="center" wrapText="1"/>
    </xf>
    <xf numFmtId="165" fontId="115" fillId="0" borderId="27" xfId="5" applyNumberFormat="1" applyFont="1" applyBorder="1" applyAlignment="1">
      <alignment horizontal="left" vertical="center"/>
    </xf>
    <xf numFmtId="165" fontId="115" fillId="0" borderId="27" xfId="5" applyNumberFormat="1" applyFont="1" applyBorder="1" applyAlignment="1">
      <alignment horizontal="center" vertical="center"/>
    </xf>
    <xf numFmtId="9" fontId="115" fillId="0" borderId="27" xfId="5" applyNumberFormat="1" applyFont="1" applyBorder="1" applyAlignment="1">
      <alignment horizontal="center" vertical="center"/>
    </xf>
    <xf numFmtId="9" fontId="55" fillId="15" borderId="56" xfId="5" applyNumberFormat="1" applyFont="1" applyFill="1" applyBorder="1" applyAlignment="1">
      <alignment horizontal="center" wrapText="1"/>
    </xf>
    <xf numFmtId="0" fontId="115" fillId="0" borderId="98" xfId="5" applyFont="1" applyBorder="1" applyAlignment="1">
      <alignment horizontal="left" vertical="center" wrapText="1"/>
    </xf>
    <xf numFmtId="165" fontId="115" fillId="0" borderId="27" xfId="5" applyNumberFormat="1" applyFont="1" applyBorder="1" applyAlignment="1">
      <alignment vertical="center" wrapText="1"/>
    </xf>
    <xf numFmtId="0" fontId="115" fillId="0" borderId="100" xfId="5" applyFont="1" applyBorder="1" applyAlignment="1">
      <alignment horizontal="left" vertical="center" wrapText="1"/>
    </xf>
    <xf numFmtId="9" fontId="55" fillId="15" borderId="27" xfId="5" applyNumberFormat="1" applyFont="1" applyFill="1" applyBorder="1" applyAlignment="1">
      <alignment horizontal="center" wrapText="1"/>
    </xf>
    <xf numFmtId="0" fontId="115" fillId="0" borderId="101" xfId="5" applyFont="1" applyBorder="1" applyAlignment="1">
      <alignment vertical="center" wrapText="1"/>
    </xf>
    <xf numFmtId="0" fontId="115" fillId="0" borderId="101" xfId="5" applyFont="1" applyBorder="1" applyAlignment="1">
      <alignment horizontal="left" vertical="center" wrapText="1"/>
    </xf>
    <xf numFmtId="9" fontId="115" fillId="0" borderId="27" xfId="5" applyNumberFormat="1" applyFont="1" applyBorder="1"/>
    <xf numFmtId="0" fontId="79" fillId="0" borderId="27" xfId="5" applyFont="1" applyBorder="1"/>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8" fillId="4" borderId="11" xfId="0" applyNumberFormat="1" applyFont="1" applyFill="1" applyBorder="1" applyAlignment="1">
      <alignment horizontal="center" vertical="center" wrapText="1"/>
    </xf>
    <xf numFmtId="49" fontId="8" fillId="4" borderId="21" xfId="0" applyNumberFormat="1" applyFont="1" applyFill="1" applyBorder="1" applyAlignment="1">
      <alignment horizontal="center" vertical="center" wrapText="1"/>
    </xf>
    <xf numFmtId="49" fontId="8" fillId="4" borderId="1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0" fillId="0" borderId="23" xfId="0" applyFont="1" applyBorder="1" applyAlignment="1">
      <alignment horizontal="center" vertical="center"/>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3" fillId="0" borderId="0" xfId="0" applyFont="1" applyAlignment="1">
      <alignment horizontal="right" wrapText="1"/>
    </xf>
    <xf numFmtId="0" fontId="5" fillId="0" borderId="20" xfId="0" applyFont="1" applyBorder="1" applyAlignment="1">
      <alignment horizontal="left" vertical="center" wrapText="1"/>
    </xf>
    <xf numFmtId="0" fontId="5" fillId="2"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5" borderId="4" xfId="0" applyFont="1" applyFill="1" applyBorder="1" applyAlignment="1">
      <alignment horizontal="justify" vertical="center" wrapText="1"/>
    </xf>
    <xf numFmtId="0" fontId="8" fillId="5" borderId="20" xfId="0" applyFont="1" applyFill="1" applyBorder="1" applyAlignment="1">
      <alignment horizontal="justify" vertical="center" wrapText="1"/>
    </xf>
    <xf numFmtId="0" fontId="10" fillId="0" borderId="0" xfId="0" applyFont="1" applyAlignment="1">
      <alignment horizontal="center" vertical="center"/>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9" xfId="0" applyFont="1" applyFill="1" applyBorder="1" applyAlignment="1">
      <alignment horizontal="center" vertical="center" wrapText="1"/>
    </xf>
    <xf numFmtId="14" fontId="8" fillId="0" borderId="11" xfId="0" applyNumberFormat="1" applyFont="1" applyBorder="1" applyAlignment="1">
      <alignment horizontal="center" vertical="center"/>
    </xf>
    <xf numFmtId="14" fontId="8" fillId="0" borderId="16" xfId="0" applyNumberFormat="1" applyFont="1" applyBorder="1" applyAlignment="1">
      <alignment horizontal="center" vertical="center"/>
    </xf>
    <xf numFmtId="9" fontId="8" fillId="0" borderId="11"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9" fontId="8" fillId="5" borderId="0" xfId="0" applyNumberFormat="1" applyFont="1" applyFill="1" applyAlignment="1">
      <alignment horizontal="center" vertical="center" wrapText="1"/>
    </xf>
    <xf numFmtId="0" fontId="8" fillId="5" borderId="20" xfId="0" applyFont="1" applyFill="1" applyBorder="1" applyAlignment="1">
      <alignment horizontal="center" vertical="center" wrapText="1"/>
    </xf>
    <xf numFmtId="0" fontId="8" fillId="5" borderId="7"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0" fillId="0" borderId="20" xfId="0" applyBorder="1" applyAlignment="1">
      <alignment horizontal="center"/>
    </xf>
    <xf numFmtId="0" fontId="3" fillId="0" borderId="20" xfId="0" applyFont="1" applyBorder="1" applyAlignment="1">
      <alignment horizont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2" borderId="4"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6" fillId="3" borderId="30" xfId="0" applyFont="1" applyFill="1" applyBorder="1" applyAlignment="1">
      <alignment horizontal="center" vertical="center" wrapText="1"/>
    </xf>
    <xf numFmtId="0" fontId="39" fillId="0" borderId="2" xfId="1" applyBorder="1" applyAlignment="1">
      <alignment horizontal="center"/>
    </xf>
    <xf numFmtId="0" fontId="39" fillId="0" borderId="4" xfId="1" applyBorder="1" applyAlignment="1">
      <alignment horizontal="center"/>
    </xf>
    <xf numFmtId="0" fontId="40" fillId="0" borderId="31"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4"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35" xfId="0" applyFont="1" applyBorder="1" applyAlignment="1">
      <alignment horizontal="center" vertical="center" wrapText="1"/>
    </xf>
    <xf numFmtId="0" fontId="8" fillId="6" borderId="20" xfId="1" applyFont="1" applyFill="1" applyBorder="1" applyAlignment="1">
      <alignment horizontal="justify" vertical="center" wrapText="1"/>
    </xf>
    <xf numFmtId="0" fontId="40" fillId="0" borderId="20"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5" xfId="0" applyFont="1" applyBorder="1" applyAlignment="1">
      <alignment horizontal="center" vertical="center" wrapText="1"/>
    </xf>
    <xf numFmtId="0" fontId="8" fillId="0" borderId="22" xfId="0" applyFont="1" applyBorder="1" applyAlignment="1">
      <alignment horizontal="center" wrapText="1"/>
    </xf>
    <xf numFmtId="0" fontId="8" fillId="7" borderId="20" xfId="0" applyFont="1" applyFill="1" applyBorder="1" applyAlignment="1">
      <alignment horizontal="justify" vertical="center" wrapText="1"/>
    </xf>
    <xf numFmtId="0" fontId="8" fillId="7" borderId="2"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36" xfId="0" applyFont="1" applyBorder="1" applyAlignment="1">
      <alignment horizontal="justify" vertical="center" wrapText="1"/>
    </xf>
    <xf numFmtId="0" fontId="44" fillId="2" borderId="21"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8" fillId="0" borderId="7" xfId="0" applyFont="1" applyBorder="1" applyAlignment="1">
      <alignment horizontal="center" vertical="center" wrapText="1"/>
    </xf>
    <xf numFmtId="0" fontId="44" fillId="6" borderId="2"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7" borderId="2" xfId="0" applyFont="1" applyFill="1" applyBorder="1" applyAlignment="1">
      <alignment horizontal="justify" vertical="center" wrapText="1"/>
    </xf>
    <xf numFmtId="0" fontId="8" fillId="7" borderId="4" xfId="0" applyFont="1" applyFill="1" applyBorder="1" applyAlignment="1">
      <alignment horizontal="justify" vertical="center" wrapText="1"/>
    </xf>
    <xf numFmtId="0" fontId="8" fillId="6" borderId="21"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4" xfId="0" applyFont="1" applyBorder="1" applyAlignment="1">
      <alignment horizontal="center" vertical="center" wrapTex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2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9" fontId="48" fillId="0" borderId="11" xfId="0" applyNumberFormat="1" applyFont="1" applyBorder="1" applyAlignment="1">
      <alignment horizontal="center" vertical="center" wrapText="1"/>
    </xf>
    <xf numFmtId="9" fontId="48" fillId="0" borderId="16" xfId="0" applyNumberFormat="1" applyFont="1" applyBorder="1" applyAlignment="1">
      <alignment horizontal="center" vertical="center" wrapText="1"/>
    </xf>
    <xf numFmtId="0" fontId="48" fillId="0" borderId="5"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9" fontId="8" fillId="0" borderId="11" xfId="0" applyNumberFormat="1" applyFont="1" applyBorder="1" applyAlignment="1">
      <alignment horizontal="center" vertical="center"/>
    </xf>
    <xf numFmtId="9" fontId="8" fillId="0" borderId="16" xfId="0" applyNumberFormat="1" applyFont="1" applyBorder="1" applyAlignment="1">
      <alignment horizontal="center" vertical="center"/>
    </xf>
    <xf numFmtId="0" fontId="6" fillId="0" borderId="11" xfId="0" applyFont="1" applyBorder="1" applyAlignment="1">
      <alignment horizontal="justify" vertical="center" wrapText="1"/>
    </xf>
    <xf numFmtId="0" fontId="6" fillId="0" borderId="16" xfId="0" applyFont="1" applyBorder="1" applyAlignment="1">
      <alignment horizontal="justify"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9" fontId="8" fillId="7" borderId="11" xfId="0" applyNumberFormat="1" applyFont="1" applyFill="1" applyBorder="1" applyAlignment="1">
      <alignment horizontal="center" vertical="center" wrapText="1"/>
    </xf>
    <xf numFmtId="9" fontId="8" fillId="7" borderId="16" xfId="0" applyNumberFormat="1" applyFont="1" applyFill="1" applyBorder="1" applyAlignment="1">
      <alignment horizontal="center" vertical="center" wrapText="1"/>
    </xf>
    <xf numFmtId="0" fontId="8" fillId="0" borderId="7" xfId="0" applyFont="1" applyBorder="1" applyAlignment="1">
      <alignment horizontal="center" vertical="top" wrapText="1"/>
    </xf>
    <xf numFmtId="0" fontId="8" fillId="0" borderId="37"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8" fillId="0" borderId="21" xfId="0" applyFont="1" applyBorder="1" applyAlignment="1">
      <alignment horizontal="center" vertical="top" wrapText="1"/>
    </xf>
    <xf numFmtId="0" fontId="8" fillId="0" borderId="16" xfId="0" applyFont="1" applyBorder="1" applyAlignment="1">
      <alignment horizontal="center" vertical="top" wrapText="1"/>
    </xf>
    <xf numFmtId="9" fontId="8" fillId="7" borderId="21" xfId="0" applyNumberFormat="1" applyFont="1" applyFill="1" applyBorder="1" applyAlignment="1">
      <alignment horizontal="center" vertical="center" wrapText="1"/>
    </xf>
    <xf numFmtId="9" fontId="8" fillId="0" borderId="21" xfId="0" applyNumberFormat="1" applyFont="1" applyBorder="1" applyAlignment="1">
      <alignment horizontal="center" vertical="center"/>
    </xf>
    <xf numFmtId="14" fontId="8" fillId="0" borderId="21" xfId="0" applyNumberFormat="1" applyFont="1" applyBorder="1" applyAlignment="1">
      <alignment horizontal="center" vertical="center" wrapText="1"/>
    </xf>
    <xf numFmtId="14" fontId="8" fillId="0" borderId="21" xfId="0" applyNumberFormat="1" applyFont="1" applyBorder="1" applyAlignment="1">
      <alignment horizontal="center" vertical="center"/>
    </xf>
    <xf numFmtId="0" fontId="0" fillId="0" borderId="11" xfId="0" applyBorder="1" applyAlignment="1">
      <alignment horizontal="center"/>
    </xf>
    <xf numFmtId="0" fontId="0" fillId="0" borderId="16" xfId="0" applyBorder="1" applyAlignment="1">
      <alignment horizontal="center"/>
    </xf>
    <xf numFmtId="0" fontId="8" fillId="0" borderId="16" xfId="0" applyFont="1" applyBorder="1" applyAlignment="1">
      <alignment horizontal="center" vertical="center"/>
    </xf>
    <xf numFmtId="0" fontId="0" fillId="0" borderId="4" xfId="0" applyBorder="1" applyAlignment="1">
      <alignment horizontal="justify" vertical="center" wrapText="1"/>
    </xf>
    <xf numFmtId="0" fontId="60" fillId="14" borderId="65" xfId="5" applyFont="1" applyFill="1" applyBorder="1" applyAlignment="1">
      <alignment horizontal="center" vertical="center" wrapText="1"/>
    </xf>
    <xf numFmtId="0" fontId="39" fillId="0" borderId="65" xfId="5" applyFont="1" applyBorder="1"/>
    <xf numFmtId="0" fontId="7" fillId="13" borderId="64" xfId="5" applyFont="1" applyFill="1" applyBorder="1" applyAlignment="1">
      <alignment horizontal="center" vertical="center" wrapText="1"/>
    </xf>
    <xf numFmtId="0" fontId="39" fillId="0" borderId="64" xfId="5" applyFont="1" applyBorder="1"/>
    <xf numFmtId="0" fontId="56" fillId="0" borderId="0" xfId="5" applyFont="1" applyAlignment="1">
      <alignment horizontal="right" wrapText="1"/>
    </xf>
    <xf numFmtId="0" fontId="53" fillId="0" borderId="0" xfId="5"/>
    <xf numFmtId="0" fontId="59" fillId="0" borderId="54" xfId="5" applyFont="1" applyBorder="1" applyAlignment="1">
      <alignment horizontal="left" vertical="center" wrapText="1"/>
    </xf>
    <xf numFmtId="0" fontId="39" fillId="0" borderId="55" xfId="5" applyFont="1" applyBorder="1"/>
    <xf numFmtId="0" fontId="39" fillId="0" borderId="56" xfId="5" applyFont="1" applyBorder="1"/>
    <xf numFmtId="0" fontId="59" fillId="13" borderId="57" xfId="5" applyFont="1" applyFill="1" applyBorder="1" applyAlignment="1">
      <alignment horizontal="center" vertical="center" wrapText="1"/>
    </xf>
    <xf numFmtId="0" fontId="39" fillId="0" borderId="58" xfId="5" applyFont="1" applyBorder="1"/>
    <xf numFmtId="0" fontId="39" fillId="0" borderId="59" xfId="5" applyFont="1" applyBorder="1"/>
    <xf numFmtId="0" fontId="39" fillId="0" borderId="60" xfId="5" applyFont="1" applyBorder="1"/>
    <xf numFmtId="0" fontId="39" fillId="0" borderId="61" xfId="5" applyFont="1" applyBorder="1"/>
    <xf numFmtId="0" fontId="39" fillId="0" borderId="62" xfId="5" applyFont="1" applyBorder="1"/>
    <xf numFmtId="0" fontId="60" fillId="14" borderId="63" xfId="5" applyFont="1" applyFill="1" applyBorder="1" applyAlignment="1">
      <alignment horizontal="center" vertical="center" wrapText="1"/>
    </xf>
    <xf numFmtId="0" fontId="39" fillId="0" borderId="63" xfId="5" applyFont="1" applyBorder="1"/>
    <xf numFmtId="0" fontId="60" fillId="14" borderId="64" xfId="5" applyFont="1" applyFill="1" applyBorder="1" applyAlignment="1">
      <alignment horizontal="center" vertical="center" wrapText="1"/>
    </xf>
    <xf numFmtId="0" fontId="60" fillId="0" borderId="29" xfId="5" applyFont="1" applyBorder="1" applyAlignment="1">
      <alignment horizontal="center" vertical="center" wrapText="1"/>
    </xf>
    <xf numFmtId="0" fontId="39" fillId="0" borderId="53" xfId="5" applyFont="1" applyBorder="1"/>
    <xf numFmtId="0" fontId="55" fillId="0" borderId="29" xfId="5" applyFont="1" applyBorder="1" applyAlignment="1">
      <alignment horizontal="justify" vertical="top" wrapText="1"/>
    </xf>
    <xf numFmtId="0" fontId="39" fillId="0" borderId="64" xfId="5" applyFont="1" applyBorder="1" applyAlignment="1">
      <alignment horizontal="justify" vertical="top"/>
    </xf>
    <xf numFmtId="0" fontId="39" fillId="0" borderId="53" xfId="5" applyFont="1" applyBorder="1" applyAlignment="1">
      <alignment horizontal="justify" vertical="top"/>
    </xf>
    <xf numFmtId="0" fontId="55" fillId="15" borderId="54" xfId="5" applyFont="1" applyFill="1" applyBorder="1" applyAlignment="1">
      <alignment horizontal="justify" vertical="top" wrapText="1"/>
    </xf>
    <xf numFmtId="0" fontId="39" fillId="0" borderId="55" xfId="5" applyFont="1" applyBorder="1" applyAlignment="1">
      <alignment horizontal="justify" vertical="top"/>
    </xf>
    <xf numFmtId="0" fontId="7" fillId="13" borderId="66" xfId="5" applyFont="1" applyFill="1" applyBorder="1" applyAlignment="1">
      <alignment horizontal="center" vertical="center" wrapText="1"/>
    </xf>
    <xf numFmtId="0" fontId="39" fillId="0" borderId="0" xfId="5" applyFont="1"/>
    <xf numFmtId="0" fontId="39" fillId="0" borderId="66" xfId="5" applyFont="1" applyBorder="1"/>
    <xf numFmtId="9" fontId="60" fillId="14" borderId="64" xfId="6" applyFont="1" applyFill="1" applyBorder="1" applyAlignment="1">
      <alignment horizontal="center" vertical="center" wrapText="1"/>
    </xf>
    <xf numFmtId="9" fontId="8" fillId="0" borderId="64" xfId="6" applyFont="1" applyBorder="1" applyAlignment="1">
      <alignment horizontal="center" vertical="center"/>
    </xf>
    <xf numFmtId="0" fontId="8" fillId="0" borderId="65" xfId="5" applyFont="1" applyBorder="1"/>
    <xf numFmtId="0" fontId="60" fillId="14" borderId="20" xfId="5" applyFont="1" applyFill="1" applyBorder="1" applyAlignment="1">
      <alignment horizontal="center" vertical="center" wrapText="1"/>
    </xf>
    <xf numFmtId="0" fontId="8" fillId="0" borderId="20" xfId="5" applyFont="1" applyBorder="1" applyAlignment="1">
      <alignment horizontal="center" vertical="center"/>
    </xf>
    <xf numFmtId="0" fontId="61" fillId="0" borderId="59" xfId="5" applyFont="1" applyBorder="1" applyAlignment="1">
      <alignment horizontal="center" vertical="center" wrapText="1"/>
    </xf>
    <xf numFmtId="0" fontId="61" fillId="0" borderId="62" xfId="5" applyFont="1" applyBorder="1" applyAlignment="1">
      <alignment horizontal="center" vertical="center" wrapText="1"/>
    </xf>
    <xf numFmtId="0" fontId="60" fillId="14" borderId="60" xfId="5" applyFont="1" applyFill="1" applyBorder="1" applyAlignment="1">
      <alignment horizontal="center" vertical="center" wrapText="1"/>
    </xf>
    <xf numFmtId="0" fontId="39" fillId="3" borderId="62" xfId="5" applyFont="1" applyFill="1" applyBorder="1"/>
    <xf numFmtId="0" fontId="55" fillId="17" borderId="54" xfId="5" applyFont="1" applyFill="1" applyBorder="1" applyAlignment="1">
      <alignment horizontal="justify" vertical="top" wrapText="1"/>
    </xf>
    <xf numFmtId="0" fontId="39" fillId="6" borderId="55" xfId="5" applyFont="1" applyFill="1" applyBorder="1" applyAlignment="1">
      <alignment horizontal="justify" vertical="top"/>
    </xf>
    <xf numFmtId="0" fontId="55" fillId="0" borderId="28" xfId="5" applyFont="1" applyBorder="1" applyAlignment="1">
      <alignment horizontal="justify" vertical="top"/>
    </xf>
    <xf numFmtId="0" fontId="39" fillId="0" borderId="28" xfId="5" applyFont="1" applyBorder="1" applyAlignment="1">
      <alignment horizontal="justify" vertical="top"/>
    </xf>
    <xf numFmtId="0" fontId="55" fillId="0" borderId="61" xfId="5" applyFont="1" applyBorder="1" applyAlignment="1">
      <alignment horizontal="center" vertical="top"/>
    </xf>
    <xf numFmtId="0" fontId="67" fillId="0" borderId="0" xfId="5" applyFont="1" applyAlignment="1">
      <alignment horizontal="justify" vertical="top"/>
    </xf>
    <xf numFmtId="0" fontId="53" fillId="0" borderId="0" xfId="5" applyAlignment="1">
      <alignment horizontal="justify" vertical="top"/>
    </xf>
    <xf numFmtId="0" fontId="55" fillId="0" borderId="28" xfId="5" applyFont="1" applyBorder="1" applyAlignment="1">
      <alignment horizontal="justify" vertical="top" wrapText="1"/>
    </xf>
    <xf numFmtId="0" fontId="8" fillId="0" borderId="22" xfId="0" applyFont="1" applyBorder="1" applyAlignment="1">
      <alignment horizontal="center"/>
    </xf>
    <xf numFmtId="0" fontId="8" fillId="0" borderId="21" xfId="0" applyFont="1" applyBorder="1" applyAlignment="1">
      <alignment horizontal="justify" vertical="center" wrapText="1"/>
    </xf>
    <xf numFmtId="0" fontId="3" fillId="0" borderId="0" xfId="8" applyFont="1" applyAlignment="1">
      <alignment horizontal="right" wrapText="1"/>
    </xf>
    <xf numFmtId="0" fontId="5" fillId="13" borderId="58" xfId="8" applyFont="1" applyFill="1" applyBorder="1" applyAlignment="1">
      <alignment horizontal="center" vertical="center"/>
    </xf>
    <xf numFmtId="0" fontId="5" fillId="13" borderId="59" xfId="8" applyFont="1" applyFill="1" applyBorder="1" applyAlignment="1">
      <alignment horizontal="center" vertical="center"/>
    </xf>
    <xf numFmtId="0" fontId="5" fillId="13" borderId="61" xfId="8" applyFont="1" applyFill="1" applyBorder="1" applyAlignment="1">
      <alignment horizontal="center" vertical="center"/>
    </xf>
    <xf numFmtId="0" fontId="5" fillId="13" borderId="62" xfId="8" applyFont="1" applyFill="1" applyBorder="1" applyAlignment="1">
      <alignment horizontal="center" vertical="center"/>
    </xf>
    <xf numFmtId="0" fontId="6" fillId="14" borderId="63" xfId="8" applyFont="1" applyFill="1" applyBorder="1" applyAlignment="1">
      <alignment horizontal="center" vertical="center" wrapText="1"/>
    </xf>
    <xf numFmtId="0" fontId="39" fillId="0" borderId="63" xfId="8" applyFont="1" applyBorder="1"/>
    <xf numFmtId="0" fontId="6" fillId="14" borderId="64" xfId="8" applyFont="1" applyFill="1" applyBorder="1" applyAlignment="1">
      <alignment horizontal="center" vertical="center" wrapText="1"/>
    </xf>
    <xf numFmtId="0" fontId="39" fillId="0" borderId="64" xfId="8" applyFont="1" applyBorder="1"/>
    <xf numFmtId="0" fontId="72" fillId="13" borderId="66" xfId="8" applyFont="1" applyFill="1" applyBorder="1" applyAlignment="1">
      <alignment horizontal="center" vertical="center" wrapText="1"/>
    </xf>
    <xf numFmtId="0" fontId="39" fillId="0" borderId="67" xfId="8" applyFont="1" applyBorder="1"/>
    <xf numFmtId="0" fontId="39" fillId="0" borderId="66" xfId="8" applyFont="1" applyBorder="1"/>
    <xf numFmtId="0" fontId="18" fillId="0" borderId="7" xfId="8" applyFont="1" applyBorder="1" applyAlignment="1">
      <alignment horizontal="center" vertical="center" wrapText="1"/>
    </xf>
    <xf numFmtId="0" fontId="18" fillId="0" borderId="37"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21" xfId="8" applyFont="1" applyBorder="1" applyAlignment="1">
      <alignment horizontal="center" vertical="center" wrapText="1"/>
    </xf>
    <xf numFmtId="0" fontId="8" fillId="0" borderId="20" xfId="8" applyFont="1" applyBorder="1" applyAlignment="1">
      <alignment horizontal="center" vertical="center" wrapText="1"/>
    </xf>
    <xf numFmtId="0" fontId="8" fillId="18" borderId="54" xfId="8" applyFont="1" applyFill="1" applyBorder="1" applyAlignment="1">
      <alignment horizontal="left" vertical="center" wrapText="1"/>
    </xf>
    <xf numFmtId="0" fontId="39" fillId="7" borderId="56" xfId="8" applyFont="1" applyFill="1" applyBorder="1"/>
    <xf numFmtId="0" fontId="6" fillId="14" borderId="60" xfId="8" applyFont="1" applyFill="1" applyBorder="1" applyAlignment="1">
      <alignment horizontal="center" vertical="center" wrapText="1"/>
    </xf>
    <xf numFmtId="0" fontId="39" fillId="0" borderId="62" xfId="8" applyFont="1" applyBorder="1"/>
    <xf numFmtId="0" fontId="6" fillId="14" borderId="65" xfId="8" applyFont="1" applyFill="1" applyBorder="1" applyAlignment="1">
      <alignment horizontal="center" vertical="center" wrapText="1"/>
    </xf>
    <xf numFmtId="0" fontId="39" fillId="0" borderId="65" xfId="8" applyFont="1" applyBorder="1"/>
    <xf numFmtId="0" fontId="72" fillId="13" borderId="64" xfId="8" applyFont="1" applyFill="1" applyBorder="1" applyAlignment="1">
      <alignment horizontal="center" vertical="center" wrapText="1"/>
    </xf>
    <xf numFmtId="0" fontId="8" fillId="0" borderId="11" xfId="8" applyFont="1" applyBorder="1" applyAlignment="1">
      <alignment horizontal="center" vertical="center" wrapText="1"/>
    </xf>
    <xf numFmtId="0" fontId="8" fillId="0" borderId="21" xfId="8" applyFont="1" applyBorder="1" applyAlignment="1">
      <alignment horizontal="center" vertical="center" wrapText="1"/>
    </xf>
    <xf numFmtId="0" fontId="8" fillId="0" borderId="16" xfId="8" applyFont="1" applyBorder="1" applyAlignment="1">
      <alignment horizontal="center" vertical="center" wrapText="1"/>
    </xf>
    <xf numFmtId="0" fontId="6" fillId="0" borderId="16"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65" xfId="8" applyFont="1" applyBorder="1" applyAlignment="1">
      <alignment horizontal="center" vertical="center" wrapText="1"/>
    </xf>
    <xf numFmtId="0" fontId="8" fillId="0" borderId="60" xfId="8" applyFont="1" applyBorder="1" applyAlignment="1">
      <alignment horizontal="center" vertical="center" wrapText="1"/>
    </xf>
    <xf numFmtId="0" fontId="8" fillId="18" borderId="56" xfId="8" applyFont="1" applyFill="1" applyBorder="1" applyAlignment="1">
      <alignment horizontal="left" vertical="center" wrapText="1"/>
    </xf>
    <xf numFmtId="0" fontId="18" fillId="0" borderId="9" xfId="8" applyFont="1" applyBorder="1" applyAlignment="1">
      <alignment horizontal="center" vertical="center" wrapText="1"/>
    </xf>
    <xf numFmtId="0" fontId="8" fillId="0" borderId="68" xfId="8" applyFont="1" applyBorder="1" applyAlignment="1">
      <alignment horizontal="center" vertical="center" wrapText="1"/>
    </xf>
    <xf numFmtId="0" fontId="8" fillId="0" borderId="0" xfId="8" applyFont="1" applyAlignment="1">
      <alignment horizontal="center" vertical="center" wrapText="1"/>
    </xf>
    <xf numFmtId="0" fontId="8" fillId="0" borderId="62" xfId="8" applyFont="1" applyBorder="1" applyAlignment="1">
      <alignment horizontal="center" vertical="center" wrapText="1"/>
    </xf>
    <xf numFmtId="14" fontId="8" fillId="0" borderId="29" xfId="8" applyNumberFormat="1" applyFont="1" applyBorder="1" applyAlignment="1">
      <alignment horizontal="center" vertical="center"/>
    </xf>
    <xf numFmtId="14" fontId="8" fillId="0" borderId="53" xfId="8" applyNumberFormat="1" applyFont="1" applyBorder="1" applyAlignment="1">
      <alignment horizontal="center" vertical="center"/>
    </xf>
    <xf numFmtId="0" fontId="8" fillId="0" borderId="29" xfId="8" applyFont="1" applyBorder="1" applyAlignment="1">
      <alignment horizontal="center" vertical="center" wrapText="1"/>
    </xf>
    <xf numFmtId="0" fontId="8" fillId="0" borderId="64" xfId="8" applyFont="1" applyBorder="1" applyAlignment="1">
      <alignment horizontal="center" vertical="center" wrapText="1"/>
    </xf>
    <xf numFmtId="0" fontId="8" fillId="0" borderId="53" xfId="8" applyFont="1" applyBorder="1" applyAlignment="1">
      <alignment horizontal="center" vertical="center" wrapText="1"/>
    </xf>
    <xf numFmtId="9" fontId="8" fillId="0" borderId="29" xfId="8" applyNumberFormat="1" applyFont="1" applyBorder="1" applyAlignment="1">
      <alignment horizontal="center" vertical="center" wrapText="1"/>
    </xf>
    <xf numFmtId="9" fontId="8" fillId="0" borderId="53" xfId="8" applyNumberFormat="1" applyFont="1" applyBorder="1" applyAlignment="1">
      <alignment horizontal="center" vertical="center" wrapText="1"/>
    </xf>
    <xf numFmtId="14" fontId="8" fillId="0" borderId="29" xfId="8" applyNumberFormat="1" applyFont="1" applyBorder="1" applyAlignment="1">
      <alignment horizontal="center" vertical="center" wrapText="1"/>
    </xf>
    <xf numFmtId="14" fontId="8" fillId="0" borderId="53" xfId="8" applyNumberFormat="1" applyFont="1" applyBorder="1" applyAlignment="1">
      <alignment horizontal="center" vertical="center" wrapText="1"/>
    </xf>
    <xf numFmtId="0" fontId="52" fillId="18" borderId="54" xfId="4" applyFill="1" applyBorder="1" applyAlignment="1">
      <alignment horizontal="left" vertical="center" wrapText="1"/>
    </xf>
    <xf numFmtId="0" fontId="6" fillId="0" borderId="29" xfId="8" applyFont="1" applyBorder="1" applyAlignment="1">
      <alignment horizontal="center" vertical="center" wrapText="1"/>
    </xf>
    <xf numFmtId="0" fontId="6" fillId="0" borderId="64" xfId="8" applyFont="1" applyBorder="1" applyAlignment="1">
      <alignment horizontal="center" vertical="center" wrapText="1"/>
    </xf>
    <xf numFmtId="0" fontId="6" fillId="0" borderId="53" xfId="8" applyFont="1" applyBorder="1" applyAlignment="1">
      <alignment horizontal="center" vertical="center" wrapText="1"/>
    </xf>
    <xf numFmtId="0" fontId="8" fillId="0" borderId="59" xfId="8" applyFont="1" applyBorder="1" applyAlignment="1">
      <alignment horizontal="center" vertical="center" wrapText="1"/>
    </xf>
    <xf numFmtId="0" fontId="8" fillId="0" borderId="69" xfId="8" applyFont="1" applyBorder="1" applyAlignment="1">
      <alignment horizontal="center" vertical="center" wrapText="1"/>
    </xf>
    <xf numFmtId="14" fontId="8" fillId="0" borderId="64" xfId="8" applyNumberFormat="1" applyFont="1" applyBorder="1" applyAlignment="1">
      <alignment horizontal="center" vertical="center" wrapText="1"/>
    </xf>
    <xf numFmtId="0" fontId="8" fillId="18" borderId="71" xfId="8" applyFont="1" applyFill="1" applyBorder="1" applyAlignment="1">
      <alignment horizontal="left" vertical="center" wrapText="1"/>
    </xf>
    <xf numFmtId="0" fontId="8" fillId="0" borderId="28" xfId="8" applyFont="1" applyBorder="1" applyAlignment="1">
      <alignment horizontal="center" vertical="center" wrapText="1"/>
    </xf>
    <xf numFmtId="0" fontId="39" fillId="0" borderId="28" xfId="8" applyFont="1" applyBorder="1"/>
    <xf numFmtId="0" fontId="6" fillId="0" borderId="28" xfId="8" applyFont="1" applyBorder="1" applyAlignment="1">
      <alignment horizontal="center" vertical="center"/>
    </xf>
    <xf numFmtId="0" fontId="49" fillId="0" borderId="28" xfId="8" applyFont="1" applyBorder="1"/>
    <xf numFmtId="0" fontId="8" fillId="0" borderId="28" xfId="8" applyFont="1" applyBorder="1" applyAlignment="1">
      <alignment horizontal="center"/>
    </xf>
    <xf numFmtId="0" fontId="5" fillId="0" borderId="2" xfId="8" applyFont="1" applyBorder="1" applyAlignment="1">
      <alignment horizontal="left" vertical="center" wrapText="1"/>
    </xf>
    <xf numFmtId="0" fontId="5" fillId="0" borderId="3" xfId="8" applyFont="1" applyBorder="1" applyAlignment="1">
      <alignment horizontal="left" vertical="center" wrapText="1"/>
    </xf>
    <xf numFmtId="0" fontId="5" fillId="0" borderId="4" xfId="8" applyFont="1" applyBorder="1" applyAlignment="1">
      <alignment horizontal="left" vertical="center" wrapText="1"/>
    </xf>
    <xf numFmtId="14" fontId="8" fillId="0" borderId="20" xfId="8" applyNumberFormat="1" applyFont="1" applyBorder="1" applyAlignment="1">
      <alignment horizontal="center" vertical="center" wrapText="1"/>
    </xf>
    <xf numFmtId="9" fontId="8" fillId="0" borderId="20" xfId="8" applyNumberFormat="1" applyFont="1" applyBorder="1" applyAlignment="1">
      <alignment horizontal="center" vertical="center" wrapText="1"/>
    </xf>
    <xf numFmtId="0" fontId="8" fillId="0" borderId="58" xfId="8" applyFont="1" applyBorder="1" applyAlignment="1">
      <alignment horizontal="center" vertical="center" wrapText="1"/>
    </xf>
    <xf numFmtId="0" fontId="8" fillId="0" borderId="1" xfId="8" applyFont="1" applyBorder="1" applyAlignment="1">
      <alignment horizontal="center" vertical="center" wrapText="1"/>
    </xf>
    <xf numFmtId="9" fontId="8" fillId="0" borderId="70" xfId="8" applyNumberFormat="1" applyFont="1" applyBorder="1" applyAlignment="1">
      <alignment horizontal="center" vertical="center" wrapText="1"/>
    </xf>
    <xf numFmtId="9" fontId="8" fillId="0" borderId="24" xfId="8" applyNumberFormat="1" applyFont="1" applyBorder="1" applyAlignment="1">
      <alignment horizontal="center" vertical="center" wrapText="1"/>
    </xf>
    <xf numFmtId="9" fontId="8" fillId="0" borderId="8" xfId="8" applyNumberFormat="1" applyFont="1" applyBorder="1" applyAlignment="1">
      <alignment horizontal="center" vertical="center" wrapText="1"/>
    </xf>
    <xf numFmtId="0" fontId="74" fillId="0" borderId="1" xfId="0" applyFont="1" applyBorder="1" applyAlignment="1">
      <alignment horizontal="center" wrapText="1"/>
    </xf>
    <xf numFmtId="0" fontId="74" fillId="0" borderId="20" xfId="0" applyFont="1" applyBorder="1" applyAlignment="1">
      <alignment horizontal="left" wrapText="1"/>
    </xf>
    <xf numFmtId="0" fontId="74" fillId="2" borderId="20" xfId="0" applyFont="1" applyFill="1" applyBorder="1" applyAlignment="1">
      <alignment horizontal="center" wrapText="1"/>
    </xf>
    <xf numFmtId="0" fontId="75" fillId="3" borderId="15" xfId="0" applyFont="1" applyFill="1" applyBorder="1" applyAlignment="1">
      <alignment horizontal="center" wrapText="1"/>
    </xf>
    <xf numFmtId="0" fontId="75" fillId="3" borderId="10" xfId="0" applyFont="1" applyFill="1" applyBorder="1" applyAlignment="1">
      <alignment horizontal="center" wrapText="1"/>
    </xf>
    <xf numFmtId="0" fontId="75" fillId="3" borderId="16" xfId="0" applyFont="1" applyFill="1" applyBorder="1" applyAlignment="1">
      <alignment horizontal="center" wrapText="1"/>
    </xf>
    <xf numFmtId="0" fontId="75" fillId="3" borderId="11" xfId="0" applyFont="1" applyFill="1" applyBorder="1" applyAlignment="1">
      <alignment horizontal="center" wrapText="1"/>
    </xf>
    <xf numFmtId="0" fontId="75" fillId="3" borderId="21" xfId="0" applyFont="1" applyFill="1" applyBorder="1" applyAlignment="1">
      <alignment horizontal="center" wrapText="1"/>
    </xf>
    <xf numFmtId="0" fontId="76" fillId="2" borderId="25" xfId="0" applyFont="1" applyFill="1" applyBorder="1" applyAlignment="1">
      <alignment horizontal="center" wrapText="1"/>
    </xf>
    <xf numFmtId="0" fontId="76" fillId="2" borderId="26" xfId="0" applyFont="1" applyFill="1" applyBorder="1" applyAlignment="1">
      <alignment horizontal="center" wrapText="1"/>
    </xf>
    <xf numFmtId="0" fontId="75" fillId="3" borderId="11" xfId="0" applyFont="1" applyFill="1" applyBorder="1" applyAlignment="1">
      <alignment horizontal="center" vertical="center" wrapText="1"/>
    </xf>
    <xf numFmtId="0" fontId="75" fillId="3" borderId="16" xfId="0" applyFont="1" applyFill="1" applyBorder="1" applyAlignment="1">
      <alignment horizontal="center" vertical="center" wrapText="1"/>
    </xf>
    <xf numFmtId="0" fontId="46" fillId="0" borderId="11" xfId="0" applyFont="1" applyBorder="1" applyAlignment="1">
      <alignment horizontal="center" vertical="center" wrapText="1"/>
    </xf>
    <xf numFmtId="0" fontId="46" fillId="0" borderId="21" xfId="0" applyFont="1" applyBorder="1" applyAlignment="1">
      <alignment horizontal="center" vertical="center" wrapText="1"/>
    </xf>
    <xf numFmtId="0" fontId="46" fillId="7" borderId="2" xfId="0" applyFont="1" applyFill="1" applyBorder="1" applyAlignment="1">
      <alignment horizontal="left" vertical="center" wrapText="1"/>
    </xf>
    <xf numFmtId="0" fontId="46" fillId="7" borderId="4" xfId="0" applyFont="1" applyFill="1" applyBorder="1" applyAlignment="1">
      <alignment horizontal="left" vertical="center" wrapText="1"/>
    </xf>
    <xf numFmtId="0" fontId="76" fillId="2" borderId="21" xfId="0" applyFont="1" applyFill="1" applyBorder="1" applyAlignment="1">
      <alignment horizontal="center" wrapText="1"/>
    </xf>
    <xf numFmtId="0" fontId="75" fillId="3" borderId="8" xfId="0" applyFont="1" applyFill="1" applyBorder="1" applyAlignment="1">
      <alignment horizontal="center" wrapText="1"/>
    </xf>
    <xf numFmtId="0" fontId="75" fillId="3" borderId="9" xfId="0" applyFont="1" applyFill="1" applyBorder="1" applyAlignment="1">
      <alignment horizontal="center" wrapText="1"/>
    </xf>
    <xf numFmtId="0" fontId="46" fillId="0" borderId="16" xfId="0" applyFont="1" applyBorder="1" applyAlignment="1">
      <alignment horizontal="center" vertical="center" wrapText="1"/>
    </xf>
    <xf numFmtId="0" fontId="46" fillId="7" borderId="2" xfId="0" applyFont="1" applyFill="1" applyBorder="1" applyAlignment="1">
      <alignment horizontal="center" wrapText="1"/>
    </xf>
    <xf numFmtId="0" fontId="46" fillId="7" borderId="4" xfId="0" applyFont="1" applyFill="1" applyBorder="1" applyAlignment="1">
      <alignment horizontal="center" wrapText="1"/>
    </xf>
    <xf numFmtId="0" fontId="46" fillId="0" borderId="20" xfId="0" applyFont="1" applyBorder="1" applyAlignment="1">
      <alignment horizontal="center" vertical="center" wrapText="1"/>
    </xf>
    <xf numFmtId="0" fontId="39" fillId="0" borderId="11" xfId="1" applyBorder="1" applyAlignment="1">
      <alignment horizontal="center" vertical="center" wrapText="1"/>
    </xf>
    <xf numFmtId="0" fontId="39" fillId="0" borderId="16" xfId="1" applyBorder="1" applyAlignment="1">
      <alignment horizontal="center" vertical="center" wrapText="1"/>
    </xf>
    <xf numFmtId="0" fontId="83" fillId="14" borderId="65" xfId="5" applyFont="1" applyFill="1" applyBorder="1" applyAlignment="1">
      <alignment horizontal="center" vertical="center" wrapText="1"/>
    </xf>
    <xf numFmtId="0" fontId="2" fillId="0" borderId="65" xfId="5" applyFont="1" applyBorder="1"/>
    <xf numFmtId="0" fontId="85" fillId="15" borderId="54" xfId="5" applyFont="1" applyFill="1" applyBorder="1" applyAlignment="1">
      <alignment horizontal="justify" vertical="distributed" wrapText="1"/>
    </xf>
    <xf numFmtId="0" fontId="2" fillId="0" borderId="56" xfId="5" applyFont="1" applyBorder="1" applyAlignment="1">
      <alignment horizontal="justify" vertical="distributed"/>
    </xf>
    <xf numFmtId="0" fontId="80" fillId="0" borderId="0" xfId="5" applyFont="1" applyAlignment="1">
      <alignment horizontal="right" wrapText="1"/>
    </xf>
    <xf numFmtId="0" fontId="82" fillId="0" borderId="54" xfId="5" applyFont="1" applyBorder="1" applyAlignment="1">
      <alignment horizontal="left" vertical="center" wrapText="1"/>
    </xf>
    <xf numFmtId="0" fontId="2" fillId="0" borderId="55" xfId="5" applyFont="1" applyBorder="1"/>
    <xf numFmtId="0" fontId="2" fillId="0" borderId="56" xfId="5" applyFont="1" applyBorder="1"/>
    <xf numFmtId="0" fontId="82" fillId="13" borderId="57" xfId="5" applyFont="1" applyFill="1" applyBorder="1" applyAlignment="1">
      <alignment horizontal="center" vertical="center" wrapText="1"/>
    </xf>
    <xf numFmtId="0" fontId="2" fillId="0" borderId="58" xfId="5" applyFont="1" applyBorder="1"/>
    <xf numFmtId="0" fontId="2" fillId="0" borderId="59" xfId="5" applyFont="1" applyBorder="1"/>
    <xf numFmtId="0" fontId="2" fillId="0" borderId="60" xfId="5" applyFont="1" applyBorder="1"/>
    <xf numFmtId="0" fontId="2" fillId="0" borderId="61" xfId="5" applyFont="1" applyBorder="1"/>
    <xf numFmtId="0" fontId="2" fillId="0" borderId="62" xfId="5" applyFont="1" applyBorder="1"/>
    <xf numFmtId="0" fontId="83" fillId="14" borderId="63" xfId="5" applyFont="1" applyFill="1" applyBorder="1" applyAlignment="1">
      <alignment horizontal="center" vertical="center" wrapText="1"/>
    </xf>
    <xf numFmtId="0" fontId="2" fillId="0" borderId="63" xfId="5" applyFont="1" applyBorder="1"/>
    <xf numFmtId="0" fontId="83" fillId="14" borderId="64" xfId="5" applyFont="1" applyFill="1" applyBorder="1" applyAlignment="1">
      <alignment horizontal="left" vertical="center" wrapText="1"/>
    </xf>
    <xf numFmtId="0" fontId="2" fillId="0" borderId="64" xfId="5" applyFont="1" applyBorder="1"/>
    <xf numFmtId="0" fontId="83" fillId="14" borderId="64" xfId="5" applyFont="1" applyFill="1" applyBorder="1" applyAlignment="1">
      <alignment horizontal="center" vertical="center" wrapText="1"/>
    </xf>
    <xf numFmtId="0" fontId="84" fillId="13" borderId="66" xfId="5" applyFont="1" applyFill="1" applyBorder="1" applyAlignment="1">
      <alignment horizontal="center" vertical="center" wrapText="1"/>
    </xf>
    <xf numFmtId="0" fontId="2" fillId="0" borderId="67" xfId="5" applyFont="1" applyBorder="1"/>
    <xf numFmtId="0" fontId="2" fillId="0" borderId="66" xfId="5" applyFont="1" applyBorder="1"/>
    <xf numFmtId="0" fontId="83" fillId="14" borderId="60" xfId="5" applyFont="1" applyFill="1" applyBorder="1" applyAlignment="1">
      <alignment horizontal="center" vertical="center" wrapText="1"/>
    </xf>
    <xf numFmtId="0" fontId="84" fillId="13" borderId="64" xfId="5" applyFont="1" applyFill="1" applyBorder="1" applyAlignment="1">
      <alignment horizontal="center" vertical="center" wrapText="1"/>
    </xf>
    <xf numFmtId="0" fontId="85" fillId="0" borderId="29" xfId="5" applyFont="1" applyBorder="1" applyAlignment="1">
      <alignment horizontal="center" vertical="center" wrapText="1"/>
    </xf>
    <xf numFmtId="0" fontId="2" fillId="0" borderId="53" xfId="5" applyFont="1" applyBorder="1"/>
    <xf numFmtId="0" fontId="85" fillId="19" borderId="29" xfId="5" applyFont="1" applyFill="1" applyBorder="1" applyAlignment="1">
      <alignment horizontal="left" vertical="center" wrapText="1"/>
    </xf>
    <xf numFmtId="0" fontId="55" fillId="15" borderId="54" xfId="5" applyFont="1" applyFill="1" applyBorder="1" applyAlignment="1">
      <alignment horizontal="justify" vertical="distributed" wrapText="1"/>
    </xf>
    <xf numFmtId="0" fontId="85" fillId="15" borderId="54" xfId="5" applyFont="1" applyFill="1" applyBorder="1" applyAlignment="1">
      <alignment horizontal="left" vertical="center" wrapText="1"/>
    </xf>
    <xf numFmtId="0" fontId="2" fillId="0" borderId="56" xfId="5" applyFont="1" applyBorder="1" applyAlignment="1">
      <alignment horizontal="left"/>
    </xf>
    <xf numFmtId="0" fontId="55" fillId="0" borderId="29" xfId="5" applyFont="1" applyBorder="1" applyAlignment="1">
      <alignment horizontal="center" vertical="center" wrapText="1"/>
    </xf>
    <xf numFmtId="0" fontId="85" fillId="15" borderId="56" xfId="5" applyFont="1" applyFill="1" applyBorder="1" applyAlignment="1">
      <alignment horizontal="left" vertical="center" wrapText="1"/>
    </xf>
    <xf numFmtId="0" fontId="85" fillId="15" borderId="54" xfId="5" applyFont="1" applyFill="1" applyBorder="1" applyAlignment="1">
      <alignment horizontal="center" vertical="center" wrapText="1"/>
    </xf>
    <xf numFmtId="0" fontId="55" fillId="15" borderId="54" xfId="5" applyFont="1" applyFill="1" applyBorder="1" applyAlignment="1">
      <alignment horizontal="left" vertical="center" wrapText="1"/>
    </xf>
    <xf numFmtId="0" fontId="85" fillId="0" borderId="28" xfId="5" applyFont="1" applyBorder="1" applyAlignment="1">
      <alignment horizontal="left" vertical="center" wrapText="1"/>
    </xf>
    <xf numFmtId="0" fontId="2" fillId="0" borderId="28" xfId="5" applyFont="1" applyBorder="1"/>
    <xf numFmtId="0" fontId="85" fillId="0" borderId="28" xfId="5" applyFont="1" applyBorder="1" applyAlignment="1">
      <alignment horizontal="left" vertical="center"/>
    </xf>
    <xf numFmtId="0" fontId="91" fillId="0" borderId="0" xfId="5" applyFont="1" applyAlignment="1">
      <alignment horizontal="center" vertical="center"/>
    </xf>
    <xf numFmtId="0" fontId="94" fillId="0" borderId="20" xfId="0" applyFont="1" applyBorder="1" applyAlignment="1">
      <alignment horizontal="left" vertical="center" wrapText="1"/>
    </xf>
    <xf numFmtId="0" fontId="8" fillId="6" borderId="2" xfId="0" applyFont="1" applyFill="1" applyBorder="1" applyAlignment="1">
      <alignment horizontal="justify" vertical="center" wrapText="1"/>
    </xf>
    <xf numFmtId="0" fontId="8" fillId="6" borderId="4" xfId="0" applyFont="1" applyFill="1" applyBorder="1" applyAlignment="1">
      <alignment horizontal="justify" vertical="center" wrapText="1"/>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0" fontId="3" fillId="0" borderId="0" xfId="0" applyFont="1" applyAlignment="1">
      <alignment horizontal="center" wrapText="1"/>
    </xf>
    <xf numFmtId="0" fontId="6" fillId="3" borderId="24" xfId="0" applyFont="1" applyFill="1" applyBorder="1" applyAlignment="1">
      <alignment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12" fontId="8" fillId="7" borderId="21" xfId="0" applyNumberFormat="1" applyFont="1" applyFill="1" applyBorder="1" applyAlignment="1">
      <alignment horizontal="center" vertical="center" wrapText="1"/>
    </xf>
    <xf numFmtId="12" fontId="8" fillId="7" borderId="16" xfId="0" applyNumberFormat="1"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0" borderId="81" xfId="0" applyFont="1" applyBorder="1" applyAlignment="1">
      <alignment horizontal="center" vertical="center" wrapText="1"/>
    </xf>
    <xf numFmtId="0" fontId="18" fillId="0" borderId="72" xfId="0" applyFont="1" applyBorder="1" applyAlignment="1">
      <alignment horizontal="center" vertical="center" wrapText="1"/>
    </xf>
    <xf numFmtId="9" fontId="8" fillId="9" borderId="11" xfId="0" applyNumberFormat="1" applyFont="1" applyFill="1" applyBorder="1" applyAlignment="1">
      <alignment horizontal="center" vertical="center" wrapText="1"/>
    </xf>
    <xf numFmtId="9" fontId="8" fillId="9" borderId="16" xfId="0" applyNumberFormat="1" applyFont="1" applyFill="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5" xfId="0" applyFont="1" applyBorder="1" applyAlignment="1">
      <alignment horizontal="right" wrapText="1"/>
    </xf>
    <xf numFmtId="0" fontId="3" fillId="0" borderId="26" xfId="0" applyFont="1" applyBorder="1" applyAlignment="1">
      <alignment horizontal="right" wrapText="1"/>
    </xf>
    <xf numFmtId="0" fontId="5" fillId="0" borderId="33" xfId="0" applyFont="1" applyBorder="1" applyAlignment="1">
      <alignment horizontal="left" vertical="center" wrapText="1"/>
    </xf>
    <xf numFmtId="0" fontId="5" fillId="2" borderId="89" xfId="0" applyFont="1" applyFill="1" applyBorder="1" applyAlignment="1">
      <alignment horizontal="center" vertical="center" wrapText="1"/>
    </xf>
    <xf numFmtId="0" fontId="8" fillId="0" borderId="10" xfId="0" applyFont="1" applyBorder="1" applyAlignment="1">
      <alignment horizontal="justify" vertical="center" wrapText="1"/>
    </xf>
    <xf numFmtId="0" fontId="8" fillId="0" borderId="30" xfId="0" applyFont="1" applyBorder="1" applyAlignment="1">
      <alignment horizontal="justify" vertical="center" wrapText="1"/>
    </xf>
    <xf numFmtId="0" fontId="0" fillId="0" borderId="15" xfId="0" applyBorder="1" applyAlignment="1">
      <alignment horizontal="justify" vertical="center" wrapText="1"/>
    </xf>
    <xf numFmtId="0" fontId="8" fillId="0" borderId="33" xfId="0" applyFont="1" applyBorder="1" applyAlignment="1">
      <alignment horizontal="justify" vertical="center" wrapText="1"/>
    </xf>
    <xf numFmtId="0" fontId="0" fillId="0" borderId="30" xfId="0" applyBorder="1" applyAlignment="1">
      <alignment horizontal="justify"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8" xfId="0" applyFont="1" applyBorder="1" applyAlignment="1">
      <alignment horizontal="justify"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6" borderId="21" xfId="0" applyFont="1" applyFill="1" applyBorder="1" applyAlignment="1">
      <alignment horizontal="left" vertical="center" wrapText="1"/>
    </xf>
    <xf numFmtId="0" fontId="8" fillId="6" borderId="9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3" fillId="0" borderId="0" xfId="9" applyFont="1" applyAlignment="1">
      <alignment horizontal="center" wrapText="1"/>
    </xf>
    <xf numFmtId="0" fontId="96" fillId="0" borderId="20" xfId="9" applyFont="1" applyBorder="1" applyAlignment="1">
      <alignment horizontal="left" vertical="center" wrapText="1"/>
    </xf>
    <xf numFmtId="0" fontId="94" fillId="2" borderId="20" xfId="9" applyFont="1" applyFill="1" applyBorder="1" applyAlignment="1">
      <alignment horizontal="center" vertical="center" wrapText="1"/>
    </xf>
    <xf numFmtId="0" fontId="107" fillId="3" borderId="20" xfId="9" applyFont="1" applyFill="1" applyBorder="1" applyAlignment="1">
      <alignment horizontal="center" vertical="center" wrapText="1"/>
    </xf>
    <xf numFmtId="0" fontId="107" fillId="3" borderId="11" xfId="9" applyFont="1" applyFill="1" applyBorder="1" applyAlignment="1">
      <alignment horizontal="center" vertical="center" wrapText="1"/>
    </xf>
    <xf numFmtId="0" fontId="6" fillId="3" borderId="20" xfId="9" applyFont="1" applyFill="1" applyBorder="1" applyAlignment="1">
      <alignment horizontal="center" vertical="center" wrapText="1"/>
    </xf>
    <xf numFmtId="0" fontId="6" fillId="3" borderId="11" xfId="9" applyFont="1" applyFill="1" applyBorder="1" applyAlignment="1">
      <alignment horizontal="center" vertical="center" wrapText="1"/>
    </xf>
    <xf numFmtId="0" fontId="108" fillId="0" borderId="20" xfId="9" applyFont="1" applyBorder="1" applyAlignment="1">
      <alignment horizontal="left" vertical="center" wrapText="1"/>
    </xf>
    <xf numFmtId="0" fontId="9" fillId="0" borderId="20" xfId="9" applyFont="1" applyBorder="1" applyAlignment="1">
      <alignment horizontal="center" vertical="center" wrapText="1"/>
    </xf>
    <xf numFmtId="0" fontId="100" fillId="0" borderId="20" xfId="9" applyFont="1" applyBorder="1" applyAlignment="1">
      <alignment horizontal="center" vertical="center" wrapText="1"/>
    </xf>
    <xf numFmtId="9" fontId="9" fillId="0" borderId="11" xfId="9" applyNumberFormat="1" applyFont="1" applyBorder="1" applyAlignment="1">
      <alignment horizontal="center" vertical="center"/>
    </xf>
    <xf numFmtId="9" fontId="9" fillId="0" borderId="16" xfId="9" applyNumberFormat="1" applyFont="1" applyBorder="1" applyAlignment="1">
      <alignment horizontal="center" vertical="center"/>
    </xf>
    <xf numFmtId="0" fontId="18" fillId="0" borderId="11" xfId="9" applyFont="1" applyBorder="1" applyAlignment="1">
      <alignment horizontal="justify" vertical="center" wrapText="1"/>
    </xf>
    <xf numFmtId="0" fontId="18" fillId="0" borderId="16" xfId="9" applyFont="1" applyBorder="1" applyAlignment="1">
      <alignment horizontal="justify" vertical="center" wrapText="1"/>
    </xf>
    <xf numFmtId="0" fontId="55" fillId="0" borderId="11" xfId="9" applyFont="1" applyBorder="1" applyAlignment="1">
      <alignment horizontal="center" vertical="center" wrapText="1"/>
    </xf>
    <xf numFmtId="0" fontId="55" fillId="0" borderId="16" xfId="9" applyFont="1" applyBorder="1" applyAlignment="1">
      <alignment horizontal="center" vertical="center" wrapText="1"/>
    </xf>
    <xf numFmtId="0" fontId="55" fillId="0" borderId="20" xfId="9" applyFont="1" applyBorder="1" applyAlignment="1">
      <alignment horizontal="center" vertical="center" wrapText="1"/>
    </xf>
    <xf numFmtId="0" fontId="55" fillId="0" borderId="21" xfId="9" applyFont="1" applyBorder="1" applyAlignment="1">
      <alignment horizontal="center" vertical="center" wrapText="1"/>
    </xf>
    <xf numFmtId="0" fontId="7" fillId="2" borderId="20" xfId="9" applyFont="1" applyFill="1" applyBorder="1" applyAlignment="1">
      <alignment horizontal="center" vertical="center" wrapText="1"/>
    </xf>
    <xf numFmtId="0" fontId="7" fillId="2" borderId="11" xfId="9" applyFont="1" applyFill="1" applyBorder="1" applyAlignment="1">
      <alignment horizontal="center" vertical="center" wrapText="1"/>
    </xf>
    <xf numFmtId="0" fontId="8" fillId="6" borderId="5" xfId="9" applyFont="1" applyFill="1" applyBorder="1" applyAlignment="1">
      <alignment horizontal="justify" vertical="center" wrapText="1"/>
    </xf>
    <xf numFmtId="0" fontId="8" fillId="6" borderId="7" xfId="9" applyFont="1" applyFill="1" applyBorder="1" applyAlignment="1">
      <alignment horizontal="justify" vertical="center" wrapText="1"/>
    </xf>
    <xf numFmtId="0" fontId="8" fillId="6" borderId="8" xfId="9" applyFont="1" applyFill="1" applyBorder="1" applyAlignment="1">
      <alignment horizontal="justify" vertical="center" wrapText="1"/>
    </xf>
    <xf numFmtId="0" fontId="8" fillId="6" borderId="9" xfId="9" applyFont="1" applyFill="1" applyBorder="1" applyAlignment="1">
      <alignment horizontal="justify" vertical="center" wrapText="1"/>
    </xf>
    <xf numFmtId="0" fontId="8" fillId="6" borderId="2" xfId="9" applyFont="1" applyFill="1" applyBorder="1" applyAlignment="1">
      <alignment horizontal="justify" vertical="center" wrapText="1"/>
    </xf>
    <xf numFmtId="0" fontId="8" fillId="6" borderId="4" xfId="9" applyFont="1" applyFill="1" applyBorder="1" applyAlignment="1">
      <alignment horizontal="justify" vertical="center" wrapText="1"/>
    </xf>
    <xf numFmtId="9" fontId="9" fillId="6" borderId="11" xfId="10" applyFont="1" applyFill="1" applyBorder="1" applyAlignment="1">
      <alignment horizontal="center" vertical="center" wrapText="1"/>
    </xf>
    <xf numFmtId="9" fontId="9" fillId="6" borderId="16" xfId="10" applyFont="1" applyFill="1" applyBorder="1" applyAlignment="1">
      <alignment horizontal="center" vertical="center" wrapText="1"/>
    </xf>
    <xf numFmtId="0" fontId="8" fillId="0" borderId="11" xfId="9" applyFont="1" applyBorder="1" applyAlignment="1">
      <alignment horizontal="justify" vertical="center" wrapText="1"/>
    </xf>
    <xf numFmtId="0" fontId="8" fillId="0" borderId="16" xfId="9" applyFont="1" applyBorder="1" applyAlignment="1">
      <alignment horizontal="justify" vertical="center" wrapText="1"/>
    </xf>
    <xf numFmtId="14" fontId="55" fillId="0" borderId="11" xfId="9" applyNumberFormat="1" applyFont="1" applyBorder="1" applyAlignment="1">
      <alignment horizontal="center" vertical="center" wrapText="1"/>
    </xf>
    <xf numFmtId="14" fontId="55" fillId="0" borderId="16" xfId="9" applyNumberFormat="1" applyFont="1" applyBorder="1" applyAlignment="1">
      <alignment horizontal="center" vertical="center" wrapText="1"/>
    </xf>
    <xf numFmtId="0" fontId="9" fillId="0" borderId="11" xfId="9" applyFont="1" applyBorder="1" applyAlignment="1">
      <alignment horizontal="center" vertical="center" wrapText="1"/>
    </xf>
    <xf numFmtId="0" fontId="9" fillId="0" borderId="16" xfId="9" applyFont="1" applyBorder="1" applyAlignment="1">
      <alignment horizontal="center" vertical="center" wrapText="1"/>
    </xf>
    <xf numFmtId="0" fontId="108" fillId="0" borderId="11" xfId="9" applyFont="1" applyBorder="1" applyAlignment="1">
      <alignment horizontal="center" vertical="center" wrapText="1"/>
    </xf>
    <xf numFmtId="0" fontId="108" fillId="0" borderId="16" xfId="9" applyFont="1" applyBorder="1" applyAlignment="1">
      <alignment horizontal="center" vertical="center" wrapText="1"/>
    </xf>
    <xf numFmtId="0" fontId="102" fillId="0" borderId="11" xfId="9" applyFont="1" applyBorder="1" applyAlignment="1">
      <alignment horizontal="center" vertical="center" wrapText="1"/>
    </xf>
    <xf numFmtId="0" fontId="102" fillId="0" borderId="16" xfId="9" applyFont="1" applyBorder="1" applyAlignment="1">
      <alignment horizontal="center" vertical="center" wrapText="1"/>
    </xf>
    <xf numFmtId="0" fontId="100" fillId="0" borderId="11" xfId="9" applyFont="1" applyBorder="1" applyAlignment="1">
      <alignment horizontal="center" vertical="center" wrapText="1"/>
    </xf>
    <xf numFmtId="0" fontId="100" fillId="0" borderId="16" xfId="9" applyFont="1" applyBorder="1" applyAlignment="1">
      <alignment horizontal="center" vertical="center" wrapText="1"/>
    </xf>
    <xf numFmtId="0" fontId="6" fillId="0" borderId="22" xfId="9" applyFont="1" applyBorder="1" applyAlignment="1">
      <alignment horizontal="center" vertical="center"/>
    </xf>
    <xf numFmtId="0" fontId="6" fillId="0" borderId="22" xfId="9" applyFont="1" applyBorder="1" applyAlignment="1">
      <alignment horizontal="center" vertical="center" wrapText="1"/>
    </xf>
    <xf numFmtId="0" fontId="3" fillId="0" borderId="0" xfId="1" applyFont="1" applyAlignment="1">
      <alignment horizontal="right" wrapText="1"/>
    </xf>
    <xf numFmtId="0" fontId="5" fillId="0" borderId="20" xfId="1" applyFont="1" applyBorder="1" applyAlignment="1">
      <alignment horizontal="left" vertical="center" wrapText="1"/>
    </xf>
    <xf numFmtId="0" fontId="6" fillId="3" borderId="15"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16" xfId="1" applyFont="1" applyBorder="1" applyAlignment="1">
      <alignment horizontal="center" vertical="center" wrapText="1"/>
    </xf>
    <xf numFmtId="9" fontId="8" fillId="0" borderId="11" xfId="1" applyNumberFormat="1" applyFont="1" applyBorder="1" applyAlignment="1">
      <alignment horizontal="center" vertical="center"/>
    </xf>
    <xf numFmtId="9" fontId="8" fillId="0" borderId="16" xfId="1" applyNumberFormat="1" applyFont="1" applyBorder="1" applyAlignment="1">
      <alignment horizontal="center" vertical="center"/>
    </xf>
    <xf numFmtId="9" fontId="8" fillId="5" borderId="11" xfId="1" applyNumberFormat="1" applyFont="1" applyFill="1" applyBorder="1" applyAlignment="1">
      <alignment horizontal="center" vertical="center" wrapText="1"/>
    </xf>
    <xf numFmtId="9" fontId="8" fillId="5" borderId="16" xfId="1" applyNumberFormat="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8" fillId="0" borderId="21" xfId="1" applyFont="1" applyBorder="1" applyAlignment="1">
      <alignment horizontal="center" vertical="center" wrapText="1"/>
    </xf>
    <xf numFmtId="0" fontId="8" fillId="5" borderId="2"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8" fillId="5" borderId="20" xfId="1" applyFont="1" applyFill="1" applyBorder="1" applyAlignment="1">
      <alignment horizontal="justify" vertical="center" wrapText="1"/>
    </xf>
    <xf numFmtId="0" fontId="109" fillId="0" borderId="11" xfId="1" applyFont="1" applyBorder="1" applyAlignment="1">
      <alignment horizontal="center" vertical="center" wrapText="1"/>
    </xf>
    <xf numFmtId="0" fontId="109" fillId="0" borderId="21" xfId="1" applyFont="1" applyBorder="1" applyAlignment="1">
      <alignment horizontal="center" vertical="center" wrapText="1"/>
    </xf>
    <xf numFmtId="0" fontId="109" fillId="0" borderId="16" xfId="1" applyFont="1" applyBorder="1" applyAlignment="1">
      <alignment horizontal="center" vertical="center" wrapText="1"/>
    </xf>
    <xf numFmtId="0" fontId="8" fillId="0" borderId="22" xfId="1" applyFont="1" applyBorder="1" applyAlignment="1">
      <alignment horizontal="center" vertical="center"/>
    </xf>
    <xf numFmtId="0" fontId="10" fillId="0" borderId="0" xfId="1" applyFont="1" applyAlignment="1">
      <alignment horizontal="center" vertical="center"/>
    </xf>
    <xf numFmtId="0" fontId="8" fillId="0" borderId="20" xfId="1" applyFont="1" applyBorder="1" applyAlignment="1">
      <alignment horizontal="center" vertical="center" wrapText="1"/>
    </xf>
    <xf numFmtId="0" fontId="39" fillId="5" borderId="20" xfId="1" applyFill="1" applyBorder="1" applyAlignment="1">
      <alignment horizontal="center" wrapText="1"/>
    </xf>
    <xf numFmtId="0" fontId="8" fillId="0" borderId="22" xfId="1" applyFont="1" applyBorder="1" applyAlignment="1">
      <alignment horizontal="center" vertical="center" wrapText="1"/>
    </xf>
    <xf numFmtId="0" fontId="6" fillId="3" borderId="20" xfId="1" applyFont="1" applyFill="1" applyBorder="1" applyAlignment="1">
      <alignment horizontal="center" vertical="center" wrapText="1"/>
    </xf>
    <xf numFmtId="0" fontId="8" fillId="0" borderId="7" xfId="1" applyFont="1" applyBorder="1" applyAlignment="1">
      <alignment horizontal="center" vertical="center" wrapText="1"/>
    </xf>
    <xf numFmtId="0" fontId="8" fillId="0" borderId="37" xfId="1" applyFont="1" applyBorder="1" applyAlignment="1">
      <alignment horizontal="center" vertical="center" wrapText="1"/>
    </xf>
    <xf numFmtId="9" fontId="8" fillId="7" borderId="11" xfId="1" applyNumberFormat="1" applyFont="1" applyFill="1" applyBorder="1" applyAlignment="1">
      <alignment horizontal="center" vertical="center" wrapText="1"/>
    </xf>
    <xf numFmtId="9" fontId="8" fillId="7" borderId="16" xfId="1" applyNumberFormat="1" applyFont="1" applyFill="1" applyBorder="1" applyAlignment="1">
      <alignment horizontal="center" vertical="center" wrapText="1"/>
    </xf>
    <xf numFmtId="0" fontId="8" fillId="7" borderId="5" xfId="1" applyFont="1" applyFill="1" applyBorder="1" applyAlignment="1">
      <alignment horizontal="left" vertical="center" wrapText="1"/>
    </xf>
    <xf numFmtId="0" fontId="8" fillId="7" borderId="7" xfId="1" applyFont="1" applyFill="1" applyBorder="1" applyAlignment="1">
      <alignment horizontal="left" vertical="center" wrapText="1"/>
    </xf>
    <xf numFmtId="0" fontId="8" fillId="7" borderId="8" xfId="1" applyFont="1" applyFill="1" applyBorder="1" applyAlignment="1">
      <alignment horizontal="left" vertical="center" wrapText="1"/>
    </xf>
    <xf numFmtId="0" fontId="8" fillId="7" borderId="9" xfId="1" applyFont="1" applyFill="1" applyBorder="1" applyAlignment="1">
      <alignment horizontal="left" vertical="center" wrapText="1"/>
    </xf>
    <xf numFmtId="0" fontId="8" fillId="0" borderId="9" xfId="1" applyFont="1" applyBorder="1" applyAlignment="1">
      <alignment horizontal="center" vertical="center" wrapText="1"/>
    </xf>
    <xf numFmtId="9" fontId="7" fillId="7" borderId="11" xfId="1" applyNumberFormat="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16"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7" xfId="1" applyFont="1" applyFill="1" applyBorder="1" applyAlignment="1">
      <alignment horizontal="center" vertical="center" wrapText="1"/>
    </xf>
    <xf numFmtId="0" fontId="7" fillId="7" borderId="24" xfId="1" applyFont="1" applyFill="1" applyBorder="1" applyAlignment="1">
      <alignment horizontal="center" vertical="center" wrapText="1"/>
    </xf>
    <xf numFmtId="0" fontId="7" fillId="7" borderId="37" xfId="1" applyFont="1" applyFill="1" applyBorder="1" applyAlignment="1">
      <alignment horizontal="center" vertical="center" wrapText="1"/>
    </xf>
    <xf numFmtId="0" fontId="7" fillId="7" borderId="8" xfId="1" applyFont="1" applyFill="1" applyBorder="1" applyAlignment="1">
      <alignment horizontal="center" vertical="center" wrapText="1"/>
    </xf>
    <xf numFmtId="0" fontId="7" fillId="7" borderId="9" xfId="1" applyFont="1" applyFill="1" applyBorder="1" applyAlignment="1">
      <alignment horizontal="center" vertical="center" wrapText="1"/>
    </xf>
    <xf numFmtId="9" fontId="8" fillId="7" borderId="21" xfId="1" applyNumberFormat="1" applyFont="1" applyFill="1" applyBorder="1" applyAlignment="1">
      <alignment horizontal="center" vertical="center" wrapText="1"/>
    </xf>
    <xf numFmtId="0" fontId="8" fillId="7" borderId="24" xfId="1" applyFont="1" applyFill="1" applyBorder="1" applyAlignment="1">
      <alignment horizontal="left" vertical="center" wrapText="1"/>
    </xf>
    <xf numFmtId="0" fontId="8" fillId="7" borderId="37" xfId="1" applyFont="1" applyFill="1" applyBorder="1" applyAlignment="1">
      <alignment horizontal="left" vertical="center" wrapText="1"/>
    </xf>
    <xf numFmtId="0" fontId="8" fillId="7" borderId="5"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7" xfId="1" applyFont="1" applyFill="1" applyBorder="1" applyAlignment="1">
      <alignment horizontal="center" vertical="center" wrapText="1"/>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9" xfId="1" applyFont="1" applyBorder="1" applyAlignment="1">
      <alignment horizontal="left" vertical="center" wrapText="1"/>
    </xf>
    <xf numFmtId="0" fontId="111" fillId="2" borderId="13" xfId="1" applyFont="1" applyFill="1" applyBorder="1" applyAlignment="1">
      <alignment horizontal="center" vertical="center" wrapText="1"/>
    </xf>
    <xf numFmtId="0" fontId="111" fillId="2" borderId="14" xfId="1" applyFont="1" applyFill="1" applyBorder="1" applyAlignment="1">
      <alignment horizontal="center" vertical="center" wrapText="1"/>
    </xf>
    <xf numFmtId="0" fontId="111" fillId="2" borderId="18" xfId="1" applyFont="1" applyFill="1" applyBorder="1" applyAlignment="1">
      <alignment horizontal="center" vertical="center" wrapText="1"/>
    </xf>
    <xf numFmtId="0" fontId="111" fillId="2" borderId="19" xfId="1" applyFont="1" applyFill="1" applyBorder="1" applyAlignment="1">
      <alignment horizontal="center" vertical="center" wrapText="1"/>
    </xf>
    <xf numFmtId="0" fontId="8" fillId="7" borderId="20" xfId="1" applyFont="1" applyFill="1" applyBorder="1" applyAlignment="1">
      <alignment horizontal="justify" vertical="center" wrapText="1"/>
    </xf>
    <xf numFmtId="0" fontId="41" fillId="3" borderId="7" xfId="1" applyFont="1" applyFill="1" applyBorder="1" applyAlignment="1">
      <alignment horizontal="center" vertical="center" wrapText="1"/>
    </xf>
    <xf numFmtId="0" fontId="41" fillId="3" borderId="9" xfId="1" applyFont="1" applyFill="1" applyBorder="1" applyAlignment="1">
      <alignment horizontal="center" vertical="center" wrapText="1"/>
    </xf>
    <xf numFmtId="0" fontId="41" fillId="3" borderId="5" xfId="1" applyFont="1" applyFill="1" applyBorder="1" applyAlignment="1">
      <alignment horizontal="center" vertical="center" wrapText="1"/>
    </xf>
    <xf numFmtId="0" fontId="41" fillId="3" borderId="8" xfId="1" applyFont="1" applyFill="1" applyBorder="1" applyAlignment="1">
      <alignment horizontal="center" vertical="center" wrapText="1"/>
    </xf>
    <xf numFmtId="0" fontId="41" fillId="3" borderId="6" xfId="1" applyFont="1" applyFill="1" applyBorder="1" applyAlignment="1">
      <alignment horizontal="center" vertical="center" wrapText="1"/>
    </xf>
    <xf numFmtId="0" fontId="41" fillId="3" borderId="1" xfId="1" applyFont="1" applyFill="1" applyBorder="1" applyAlignment="1">
      <alignment horizontal="center" vertical="center" wrapText="1"/>
    </xf>
    <xf numFmtId="0" fontId="8" fillId="0" borderId="22" xfId="1" applyFont="1" applyBorder="1" applyAlignment="1">
      <alignment horizontal="center"/>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4" xfId="1" applyFont="1" applyBorder="1" applyAlignment="1">
      <alignment horizontal="center" wrapText="1"/>
    </xf>
    <xf numFmtId="0" fontId="41" fillId="3" borderId="22" xfId="1" applyFont="1" applyFill="1" applyBorder="1" applyAlignment="1">
      <alignment horizontal="center" vertical="center" wrapText="1"/>
    </xf>
    <xf numFmtId="0" fontId="60" fillId="0" borderId="28" xfId="5" applyFont="1" applyBorder="1" applyAlignment="1">
      <alignment horizontal="center" vertical="center" wrapText="1"/>
    </xf>
    <xf numFmtId="0" fontId="39" fillId="0" borderId="28" xfId="5" applyFont="1" applyBorder="1"/>
    <xf numFmtId="0" fontId="60" fillId="0" borderId="28" xfId="5" applyFont="1" applyBorder="1" applyAlignment="1">
      <alignment horizontal="center" vertical="center"/>
    </xf>
    <xf numFmtId="0" fontId="67" fillId="0" borderId="0" xfId="5" applyFont="1" applyAlignment="1">
      <alignment horizontal="center" vertical="center"/>
    </xf>
    <xf numFmtId="0" fontId="53" fillId="0" borderId="0" xfId="5" applyAlignment="1">
      <alignment horizontal="center"/>
    </xf>
    <xf numFmtId="0" fontId="55" fillId="0" borderId="29" xfId="5" applyFont="1" applyBorder="1" applyAlignment="1">
      <alignment horizontal="left" vertical="center" wrapText="1"/>
    </xf>
    <xf numFmtId="0" fontId="39" fillId="0" borderId="53" xfId="5" applyFont="1" applyBorder="1" applyAlignment="1">
      <alignment horizontal="left"/>
    </xf>
    <xf numFmtId="9" fontId="55" fillId="0" borderId="29" xfId="5" applyNumberFormat="1" applyFont="1" applyBorder="1" applyAlignment="1">
      <alignment horizontal="center" vertical="center" wrapText="1"/>
    </xf>
    <xf numFmtId="165" fontId="55" fillId="0" borderId="29" xfId="5" applyNumberFormat="1" applyFont="1" applyBorder="1" applyAlignment="1">
      <alignment horizontal="center" vertical="center"/>
    </xf>
    <xf numFmtId="0" fontId="39" fillId="0" borderId="53" xfId="5" applyFont="1" applyBorder="1" applyAlignment="1">
      <alignment horizontal="center"/>
    </xf>
    <xf numFmtId="0" fontId="55" fillId="0" borderId="57" xfId="5" applyFont="1" applyBorder="1" applyAlignment="1">
      <alignment horizontal="left" vertical="center" wrapText="1"/>
    </xf>
    <xf numFmtId="0" fontId="39" fillId="0" borderId="59" xfId="5" applyFont="1" applyBorder="1" applyAlignment="1">
      <alignment horizontal="left"/>
    </xf>
    <xf numFmtId="0" fontId="39" fillId="0" borderId="60" xfId="5" applyFont="1" applyBorder="1" applyAlignment="1">
      <alignment horizontal="left"/>
    </xf>
    <xf numFmtId="0" fontId="39" fillId="0" borderId="62" xfId="5" applyFont="1" applyBorder="1" applyAlignment="1">
      <alignment horizontal="left"/>
    </xf>
    <xf numFmtId="0" fontId="55" fillId="0" borderId="54" xfId="5" applyFont="1" applyBorder="1" applyAlignment="1">
      <alignment horizontal="left" vertical="center" wrapText="1"/>
    </xf>
    <xf numFmtId="0" fontId="55" fillId="0" borderId="56" xfId="5" applyFont="1" applyBorder="1" applyAlignment="1">
      <alignment horizontal="left" vertical="center" wrapText="1"/>
    </xf>
    <xf numFmtId="0" fontId="39" fillId="0" borderId="56" xfId="5" applyFont="1" applyBorder="1" applyAlignment="1">
      <alignment horizontal="left"/>
    </xf>
    <xf numFmtId="9" fontId="55" fillId="0" borderId="29" xfId="5" applyNumberFormat="1" applyFont="1" applyBorder="1" applyAlignment="1">
      <alignment horizontal="center" vertical="center"/>
    </xf>
    <xf numFmtId="0" fontId="39" fillId="0" borderId="62" xfId="5" applyFont="1" applyBorder="1" applyAlignment="1">
      <alignment horizontal="center"/>
    </xf>
    <xf numFmtId="0" fontId="39" fillId="0" borderId="67" xfId="5" applyFont="1" applyBorder="1"/>
    <xf numFmtId="0" fontId="39" fillId="0" borderId="64" xfId="5" applyFont="1" applyBorder="1" applyAlignment="1">
      <alignment horizontal="center"/>
    </xf>
    <xf numFmtId="0" fontId="96" fillId="0" borderId="0" xfId="0" applyFont="1" applyAlignment="1">
      <alignment horizontal="center"/>
    </xf>
    <xf numFmtId="0" fontId="6" fillId="0" borderId="20" xfId="0" applyFont="1" applyBorder="1" applyAlignment="1">
      <alignment horizontal="left" vertical="center" wrapText="1"/>
    </xf>
    <xf numFmtId="0" fontId="6" fillId="2" borderId="20"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3" fillId="0" borderId="28" xfId="5" applyFont="1" applyBorder="1" applyAlignment="1">
      <alignment horizontal="center" vertical="center" wrapText="1"/>
    </xf>
    <xf numFmtId="0" fontId="83" fillId="0" borderId="28" xfId="5" applyFont="1" applyBorder="1" applyAlignment="1">
      <alignment horizontal="center" vertical="center"/>
    </xf>
    <xf numFmtId="0" fontId="55" fillId="15" borderId="54" xfId="5" applyFont="1" applyFill="1" applyBorder="1" applyAlignment="1">
      <alignment horizontal="left" wrapText="1"/>
    </xf>
    <xf numFmtId="0" fontId="55" fillId="15" borderId="56" xfId="5" applyFont="1" applyFill="1" applyBorder="1" applyAlignment="1">
      <alignment horizontal="left" wrapText="1"/>
    </xf>
    <xf numFmtId="0" fontId="55" fillId="15" borderId="54" xfId="5" applyFont="1" applyFill="1" applyBorder="1" applyAlignment="1">
      <alignment horizontal="center" wrapText="1"/>
    </xf>
    <xf numFmtId="0" fontId="55" fillId="15" borderId="56" xfId="5" applyFont="1" applyFill="1" applyBorder="1" applyAlignment="1">
      <alignment horizontal="center" wrapText="1"/>
    </xf>
    <xf numFmtId="0" fontId="115" fillId="0" borderId="102" xfId="5" applyFont="1" applyBorder="1" applyAlignment="1">
      <alignment horizontal="center" vertical="center" wrapText="1"/>
    </xf>
    <xf numFmtId="0" fontId="2" fillId="0" borderId="103" xfId="5" applyFont="1" applyBorder="1"/>
    <xf numFmtId="0" fontId="115" fillId="0" borderId="97" xfId="5" applyFont="1" applyBorder="1" applyAlignment="1">
      <alignment horizontal="center" vertical="center" wrapText="1"/>
    </xf>
    <xf numFmtId="0" fontId="2" fillId="0" borderId="99" xfId="5" applyFont="1" applyBorder="1"/>
    <xf numFmtId="0" fontId="114" fillId="13" borderId="92" xfId="5" applyFont="1" applyFill="1" applyBorder="1" applyAlignment="1">
      <alignment horizontal="center" vertical="center" wrapText="1"/>
    </xf>
    <xf numFmtId="0" fontId="114" fillId="13" borderId="93" xfId="5" applyFont="1" applyFill="1" applyBorder="1" applyAlignment="1">
      <alignment horizontal="center" vertical="center" wrapText="1"/>
    </xf>
    <xf numFmtId="0" fontId="114" fillId="13" borderId="95" xfId="5" applyFont="1" applyFill="1" applyBorder="1" applyAlignment="1">
      <alignment horizontal="center" vertical="center" wrapText="1"/>
    </xf>
    <xf numFmtId="0" fontId="114" fillId="13" borderId="96" xfId="5" applyFont="1" applyFill="1" applyBorder="1" applyAlignment="1">
      <alignment horizontal="center" vertical="center" wrapText="1"/>
    </xf>
    <xf numFmtId="0" fontId="115" fillId="0" borderId="29" xfId="5" applyFont="1" applyBorder="1" applyAlignment="1">
      <alignment horizontal="center" vertical="center" wrapText="1"/>
    </xf>
    <xf numFmtId="0" fontId="83" fillId="14" borderId="29" xfId="5" applyFont="1" applyFill="1" applyBorder="1" applyAlignment="1">
      <alignment horizontal="center" vertical="center" wrapText="1"/>
    </xf>
    <xf numFmtId="0" fontId="83" fillId="14" borderId="54" xfId="5" applyFont="1" applyFill="1" applyBorder="1" applyAlignment="1">
      <alignment horizontal="center" vertical="center" wrapText="1"/>
    </xf>
    <xf numFmtId="0" fontId="114" fillId="13" borderId="91" xfId="5" applyFont="1" applyFill="1" applyBorder="1" applyAlignment="1">
      <alignment horizontal="center" vertical="center" wrapText="1"/>
    </xf>
    <xf numFmtId="0" fontId="114" fillId="13" borderId="94" xfId="5" applyFont="1" applyFill="1" applyBorder="1" applyAlignment="1">
      <alignment horizontal="center" vertical="center" wrapText="1"/>
    </xf>
    <xf numFmtId="0" fontId="113" fillId="13" borderId="57" xfId="5" applyFont="1" applyFill="1" applyBorder="1" applyAlignment="1">
      <alignment horizontal="center" vertical="center" wrapText="1"/>
    </xf>
    <xf numFmtId="0" fontId="113" fillId="13" borderId="58" xfId="5" applyFont="1" applyFill="1" applyBorder="1" applyAlignment="1">
      <alignment horizontal="center" vertical="center" wrapText="1"/>
    </xf>
    <xf numFmtId="0" fontId="113" fillId="13" borderId="59" xfId="5" applyFont="1" applyFill="1" applyBorder="1" applyAlignment="1">
      <alignment horizontal="center" vertical="center" wrapText="1"/>
    </xf>
    <xf numFmtId="0" fontId="113" fillId="13" borderId="60" xfId="5" applyFont="1" applyFill="1" applyBorder="1" applyAlignment="1">
      <alignment horizontal="center" vertical="center" wrapText="1"/>
    </xf>
    <xf numFmtId="0" fontId="113" fillId="13" borderId="61" xfId="5" applyFont="1" applyFill="1" applyBorder="1" applyAlignment="1">
      <alignment horizontal="center" vertical="center" wrapText="1"/>
    </xf>
    <xf numFmtId="0" fontId="113" fillId="13" borderId="62" xfId="5" applyFont="1" applyFill="1" applyBorder="1" applyAlignment="1">
      <alignment horizontal="center" vertical="center" wrapText="1"/>
    </xf>
  </cellXfs>
  <cellStyles count="11">
    <cellStyle name="Hipervínculo" xfId="4" builtinId="8"/>
    <cellStyle name="Hyperlink" xfId="7" xr:uid="{C1172C23-B16C-472B-B828-07C5FE958F4C}"/>
    <cellStyle name="Normal" xfId="0" builtinId="0"/>
    <cellStyle name="Normal 2" xfId="1" xr:uid="{A9635F0A-FC0A-4735-974A-5CF5C634781B}"/>
    <cellStyle name="Normal 3" xfId="5" xr:uid="{4C827F95-D99A-4652-9DE2-0F1D366220FE}"/>
    <cellStyle name="Normal 4" xfId="8" xr:uid="{2290B6E9-59C5-40D5-A5F3-7F0AC3A43BF8}"/>
    <cellStyle name="Normal 5" xfId="9" xr:uid="{1FE31783-6DE7-4C22-8732-62B2502BFFD6}"/>
    <cellStyle name="Porcentaje 2" xfId="2" xr:uid="{ADD8FE1F-F98B-4DFA-A132-6EF966D83A49}"/>
    <cellStyle name="Porcentaje 3" xfId="3" xr:uid="{F13A181C-5FE2-4130-BF88-08CD4A07781E}"/>
    <cellStyle name="Porcentaje 4" xfId="6" xr:uid="{246E94EC-4C2E-4FEC-B16B-B2769067398E}"/>
    <cellStyle name="Porcentaje 5" xfId="10" xr:uid="{982978D4-7042-431D-8494-77FBF01360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24.vml"/><Relationship Id="rId3" Type="http://schemas.openxmlformats.org/officeDocument/2006/relationships/hyperlink" Target="https://docs.google.com/spreadsheets/d/1gZAMez1g3HURd3XRY06R7t1sNlzdlccq/edit?usp=sharing&amp;ouid=100312408877484135322&amp;rtpof=true&amp;sd=true" TargetMode="External"/><Relationship Id="rId7" Type="http://schemas.openxmlformats.org/officeDocument/2006/relationships/hyperlink" Target="https://docs.google.com/spreadsheets/d/1Ob4CcyjGwZmzh-ujntH99NfEkjJ1UzkR/edit?gid=1789436706" TargetMode="External"/><Relationship Id="rId2" Type="http://schemas.openxmlformats.org/officeDocument/2006/relationships/hyperlink" Target="https://drive.google.com/drive/folders/1R63-LeLqfJkwxywxbx_2yvlUyRSVb4bE?usp=sharing" TargetMode="External"/><Relationship Id="rId1" Type="http://schemas.openxmlformats.org/officeDocument/2006/relationships/hyperlink" Target="https://drive.google.com/drive/folders/1eZAu0iaL9rz8IuxsTc3NzpXH2_AouQYM?usp=drive_link" TargetMode="External"/><Relationship Id="rId6" Type="http://schemas.openxmlformats.org/officeDocument/2006/relationships/hyperlink" Target="https://drive.google.com/drive/folders/1eZAu0iaL9rz8IuxsTc3NzpXH2_AouQYM?usp=drive_link" TargetMode="External"/><Relationship Id="rId5" Type="http://schemas.openxmlformats.org/officeDocument/2006/relationships/hyperlink" Target="https://docs.google.com/document/d/1yyPC8OBtbN8RAqIFdyEZuuvvbuaeuO5L/edit?usp=sharing&amp;ouid=100312408877484135322&amp;rtpof=true&amp;sd=true" TargetMode="External"/><Relationship Id="rId4" Type="http://schemas.openxmlformats.org/officeDocument/2006/relationships/hyperlink" Target="https://docs.google.com/document/d/1yyPC8OBtbN8RAqIFdyEZuuvvbuaeuO5L/edit?usp=sharing&amp;ouid=100312408877484135322&amp;rtpof=true&amp;sd=true" TargetMode="External"/><Relationship Id="rId9"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hyperlink" Target="../../../../../../:f:/g/personal/doviedo_barranquilla_gov_co/EoWSvonMjtBOrg5SL3O6E6kBdhgqsgJb-ACTs71PnHjb-w?e=llW5ZB" TargetMode="External"/><Relationship Id="rId2" Type="http://schemas.openxmlformats.org/officeDocument/2006/relationships/hyperlink" Target="../../../../../../:f:/g/personal/doviedo_barranquilla_gov_co/EoWSvonMjtBOrg5SL3O6E6kBdhgqsgJb-ACTs71PnHjb-w?e=llW5ZB" TargetMode="External"/><Relationship Id="rId1" Type="http://schemas.openxmlformats.org/officeDocument/2006/relationships/hyperlink" Target="http://www.spi.dnp/" TargetMode="External"/><Relationship Id="rId5" Type="http://schemas.openxmlformats.org/officeDocument/2006/relationships/comments" Target="../comments16.xml"/><Relationship Id="rId4" Type="http://schemas.openxmlformats.org/officeDocument/2006/relationships/vmlDrawing" Target="../drawings/vmlDrawing29.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vmlDrawing" Target="../drawings/vmlDrawing30.v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printerSettings" Target="../printerSettings/printerSettings17.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vmlDrawing" Target="../drawings/vmlDrawing36.v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vmlDrawing" Target="../drawings/vmlDrawing38.vml"/><Relationship Id="rId1" Type="http://schemas.openxmlformats.org/officeDocument/2006/relationships/printerSettings" Target="../printerSettings/printerSettings19.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vmlDrawing" Target="../drawings/vmlDrawing40.vml"/><Relationship Id="rId1" Type="http://schemas.openxmlformats.org/officeDocument/2006/relationships/printerSettings" Target="../printerSettings/printerSettings20.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vmlDrawing" Target="../drawings/vmlDrawing42.vml"/><Relationship Id="rId1" Type="http://schemas.openxmlformats.org/officeDocument/2006/relationships/printerSettings" Target="../printerSettings/printerSettings21.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4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4.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5.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51.v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5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F46-4BC7-452D-9D0B-66D6088C243E}">
  <dimension ref="A1:O24"/>
  <sheetViews>
    <sheetView showGridLines="0" topLeftCell="A7" zoomScale="70" zoomScaleNormal="70" zoomScaleSheetLayoutView="100" zoomScalePageLayoutView="98" workbookViewId="0">
      <selection activeCell="E28" sqref="E28"/>
    </sheetView>
  </sheetViews>
  <sheetFormatPr baseColWidth="10" defaultColWidth="11.42578125" defaultRowHeight="12.75" x14ac:dyDescent="0.2"/>
  <cols>
    <col min="1" max="1" width="34.42578125" customWidth="1"/>
    <col min="2" max="2" width="28.28515625" customWidth="1"/>
    <col min="3" max="3" width="29.42578125" customWidth="1"/>
    <col min="4" max="4" width="28.85546875" customWidth="1"/>
    <col min="5" max="5" width="27.7109375" customWidth="1"/>
    <col min="6" max="6" width="28.28515625" customWidth="1"/>
    <col min="7" max="7" width="22" customWidth="1"/>
    <col min="8" max="8" width="16" customWidth="1"/>
    <col min="9" max="9" width="15.42578125" customWidth="1"/>
    <col min="10" max="10" width="15" style="1" customWidth="1"/>
    <col min="11" max="11" width="13.7109375" customWidth="1"/>
    <col min="12" max="12" width="50.85546875" customWidth="1"/>
    <col min="13" max="13" width="14" customWidth="1"/>
    <col min="14" max="14" width="25.42578125" customWidth="1"/>
    <col min="15" max="15" width="52" customWidth="1"/>
  </cols>
  <sheetData>
    <row r="1" spans="1:15" ht="12.75" hidden="1" customHeight="1"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84" t="s">
        <v>0</v>
      </c>
      <c r="B3" s="684"/>
      <c r="C3" s="684"/>
      <c r="D3" s="684"/>
      <c r="E3" s="684"/>
      <c r="F3" s="684"/>
      <c r="G3" s="684"/>
      <c r="H3" s="684"/>
      <c r="I3" s="684"/>
      <c r="J3" s="684"/>
      <c r="K3" s="684"/>
      <c r="L3" s="2"/>
      <c r="M3" s="2"/>
      <c r="N3" s="2"/>
      <c r="O3" s="2"/>
    </row>
    <row r="4" spans="1:15" ht="34.5" customHeight="1" x14ac:dyDescent="0.2">
      <c r="A4" s="685" t="s">
        <v>1</v>
      </c>
      <c r="B4" s="686"/>
      <c r="C4" s="686"/>
      <c r="D4" s="686"/>
      <c r="E4" s="686"/>
      <c r="F4" s="686"/>
      <c r="G4" s="686"/>
      <c r="H4" s="686"/>
      <c r="I4" s="686"/>
      <c r="J4" s="3"/>
      <c r="K4" s="3"/>
      <c r="L4" s="4"/>
      <c r="M4" s="5" t="s">
        <v>2</v>
      </c>
      <c r="N4" s="6"/>
      <c r="O4" s="7"/>
    </row>
    <row r="5" spans="1:15" ht="38.25" customHeight="1" x14ac:dyDescent="0.2">
      <c r="A5" s="685" t="s">
        <v>3</v>
      </c>
      <c r="B5" s="686"/>
      <c r="C5" s="686"/>
      <c r="D5" s="686"/>
      <c r="E5" s="686"/>
      <c r="F5" s="686"/>
      <c r="G5" s="686"/>
      <c r="H5" s="686"/>
      <c r="I5" s="686"/>
      <c r="J5" s="3"/>
      <c r="K5" s="3"/>
      <c r="L5" s="4"/>
      <c r="M5" s="8"/>
      <c r="N5" s="9"/>
      <c r="O5" s="10"/>
    </row>
    <row r="6" spans="1:15" s="18" customFormat="1" ht="40.5" customHeight="1" x14ac:dyDescent="0.2">
      <c r="A6" s="11" t="s">
        <v>4</v>
      </c>
      <c r="B6" s="12" t="s">
        <v>5</v>
      </c>
      <c r="C6" s="12" t="s">
        <v>6</v>
      </c>
      <c r="D6" s="12" t="s">
        <v>7</v>
      </c>
      <c r="E6" s="12" t="s">
        <v>8</v>
      </c>
      <c r="F6" s="12" t="s">
        <v>9</v>
      </c>
      <c r="G6" s="12" t="s">
        <v>10</v>
      </c>
      <c r="H6" s="13" t="s">
        <v>11</v>
      </c>
      <c r="I6" s="14"/>
      <c r="J6" s="12" t="s">
        <v>12</v>
      </c>
      <c r="K6" s="12" t="s">
        <v>13</v>
      </c>
      <c r="L6" s="12" t="s">
        <v>14</v>
      </c>
      <c r="M6" s="15" t="s">
        <v>15</v>
      </c>
      <c r="N6" s="16" t="s">
        <v>16</v>
      </c>
      <c r="O6" s="17"/>
    </row>
    <row r="7" spans="1:15" s="18" customFormat="1" ht="47.25" x14ac:dyDescent="0.2">
      <c r="A7" s="19"/>
      <c r="B7" s="20"/>
      <c r="C7" s="20"/>
      <c r="D7" s="20"/>
      <c r="E7" s="20"/>
      <c r="F7" s="20"/>
      <c r="G7" s="20"/>
      <c r="H7" s="21" t="s">
        <v>17</v>
      </c>
      <c r="I7" s="21" t="s">
        <v>18</v>
      </c>
      <c r="J7" s="20"/>
      <c r="K7" s="20"/>
      <c r="L7" s="20"/>
      <c r="M7" s="22"/>
      <c r="N7" s="23"/>
      <c r="O7" s="24"/>
    </row>
    <row r="8" spans="1:15" ht="105" x14ac:dyDescent="0.2">
      <c r="A8" s="687" t="s">
        <v>19</v>
      </c>
      <c r="B8" s="690" t="s">
        <v>20</v>
      </c>
      <c r="C8" s="25" t="s">
        <v>21</v>
      </c>
      <c r="D8" s="25" t="s">
        <v>22</v>
      </c>
      <c r="E8" s="25" t="s">
        <v>23</v>
      </c>
      <c r="F8" s="26" t="s">
        <v>24</v>
      </c>
      <c r="G8" s="25" t="s">
        <v>25</v>
      </c>
      <c r="H8" s="27">
        <v>45345</v>
      </c>
      <c r="I8" s="27">
        <v>45345</v>
      </c>
      <c r="J8" s="27">
        <v>45384</v>
      </c>
      <c r="K8" s="28">
        <v>1</v>
      </c>
      <c r="L8" s="29" t="s">
        <v>26</v>
      </c>
      <c r="M8" s="30">
        <v>1</v>
      </c>
      <c r="N8" s="682" t="s">
        <v>27</v>
      </c>
      <c r="O8" s="683"/>
    </row>
    <row r="9" spans="1:15" ht="60" x14ac:dyDescent="0.2">
      <c r="A9" s="688"/>
      <c r="B9" s="691"/>
      <c r="C9" s="25" t="s">
        <v>28</v>
      </c>
      <c r="D9" s="25" t="s">
        <v>29</v>
      </c>
      <c r="E9" s="25" t="s">
        <v>30</v>
      </c>
      <c r="F9" s="26" t="s">
        <v>31</v>
      </c>
      <c r="G9" s="25" t="s">
        <v>32</v>
      </c>
      <c r="H9" s="27">
        <v>45345</v>
      </c>
      <c r="I9" s="27">
        <v>45657</v>
      </c>
      <c r="J9" s="27">
        <v>45519</v>
      </c>
      <c r="K9" s="28">
        <v>1</v>
      </c>
      <c r="L9" s="29" t="s">
        <v>33</v>
      </c>
      <c r="M9" s="30">
        <v>1</v>
      </c>
      <c r="N9" s="682" t="s">
        <v>27</v>
      </c>
      <c r="O9" s="683"/>
    </row>
    <row r="10" spans="1:15" ht="131.25" customHeight="1" x14ac:dyDescent="0.2">
      <c r="A10" s="688"/>
      <c r="B10" s="691"/>
      <c r="C10" s="25" t="s">
        <v>34</v>
      </c>
      <c r="D10" s="25" t="s">
        <v>35</v>
      </c>
      <c r="E10" s="25" t="s">
        <v>36</v>
      </c>
      <c r="F10" s="26" t="s">
        <v>37</v>
      </c>
      <c r="G10" s="25" t="s">
        <v>38</v>
      </c>
      <c r="H10" s="27">
        <v>45344</v>
      </c>
      <c r="I10" s="27">
        <v>45657</v>
      </c>
      <c r="J10" s="32">
        <v>45665</v>
      </c>
      <c r="K10" s="28">
        <v>1</v>
      </c>
      <c r="L10" s="29" t="s">
        <v>39</v>
      </c>
      <c r="M10" s="30">
        <v>1</v>
      </c>
      <c r="N10" s="682" t="s">
        <v>27</v>
      </c>
      <c r="O10" s="683"/>
    </row>
    <row r="11" spans="1:15" s="33" customFormat="1" ht="93.75" customHeight="1" x14ac:dyDescent="0.2">
      <c r="A11" s="689"/>
      <c r="B11" s="692"/>
      <c r="C11" s="25" t="s">
        <v>40</v>
      </c>
      <c r="D11" s="25" t="s">
        <v>29</v>
      </c>
      <c r="E11" s="25" t="s">
        <v>41</v>
      </c>
      <c r="F11" s="25" t="s">
        <v>42</v>
      </c>
      <c r="G11" s="25" t="s">
        <v>43</v>
      </c>
      <c r="H11" s="27">
        <v>45344</v>
      </c>
      <c r="I11" s="27">
        <v>45657</v>
      </c>
      <c r="J11" s="27">
        <v>45665</v>
      </c>
      <c r="K11" s="28">
        <v>1</v>
      </c>
      <c r="L11" s="29" t="s">
        <v>44</v>
      </c>
      <c r="M11" s="30">
        <v>1</v>
      </c>
      <c r="N11" s="682" t="s">
        <v>27</v>
      </c>
      <c r="O11" s="683"/>
    </row>
    <row r="12" spans="1:15" s="33" customFormat="1" ht="133.5" customHeight="1" x14ac:dyDescent="0.2">
      <c r="A12" s="687" t="s">
        <v>45</v>
      </c>
      <c r="B12" s="690" t="s">
        <v>46</v>
      </c>
      <c r="C12" s="25" t="s">
        <v>47</v>
      </c>
      <c r="D12" s="25" t="s">
        <v>35</v>
      </c>
      <c r="E12" s="25" t="s">
        <v>48</v>
      </c>
      <c r="F12" s="25" t="s">
        <v>24</v>
      </c>
      <c r="G12" s="25" t="s">
        <v>25</v>
      </c>
      <c r="H12" s="27">
        <v>45345</v>
      </c>
      <c r="I12" s="27">
        <v>45345</v>
      </c>
      <c r="J12" s="27">
        <v>45384</v>
      </c>
      <c r="K12" s="28">
        <v>1</v>
      </c>
      <c r="L12" s="29" t="s">
        <v>49</v>
      </c>
      <c r="M12" s="30">
        <v>1</v>
      </c>
      <c r="N12" s="682" t="s">
        <v>27</v>
      </c>
      <c r="O12" s="683"/>
    </row>
    <row r="13" spans="1:15" ht="129" customHeight="1" x14ac:dyDescent="0.2">
      <c r="A13" s="689"/>
      <c r="B13" s="692"/>
      <c r="C13" s="34" t="s">
        <v>50</v>
      </c>
      <c r="D13" s="25" t="s">
        <v>35</v>
      </c>
      <c r="E13" s="29" t="s">
        <v>51</v>
      </c>
      <c r="F13" s="29" t="s">
        <v>52</v>
      </c>
      <c r="G13" s="29" t="s">
        <v>53</v>
      </c>
      <c r="H13" s="27">
        <v>45345</v>
      </c>
      <c r="I13" s="27">
        <v>45657</v>
      </c>
      <c r="J13" s="27">
        <v>45665</v>
      </c>
      <c r="K13" s="28">
        <v>1</v>
      </c>
      <c r="L13" s="25" t="s">
        <v>54</v>
      </c>
      <c r="M13" s="35">
        <v>1</v>
      </c>
      <c r="N13" s="682" t="s">
        <v>27</v>
      </c>
      <c r="O13" s="683"/>
    </row>
    <row r="14" spans="1:15" ht="135" customHeight="1" x14ac:dyDescent="0.2">
      <c r="A14" s="690" t="s">
        <v>55</v>
      </c>
      <c r="B14" s="690" t="s">
        <v>56</v>
      </c>
      <c r="C14" s="29" t="s">
        <v>57</v>
      </c>
      <c r="D14" s="25" t="s">
        <v>35</v>
      </c>
      <c r="E14" s="25" t="s">
        <v>58</v>
      </c>
      <c r="F14" s="25" t="s">
        <v>24</v>
      </c>
      <c r="G14" s="25" t="s">
        <v>25</v>
      </c>
      <c r="H14" s="27">
        <v>45345</v>
      </c>
      <c r="I14" s="27">
        <v>45345</v>
      </c>
      <c r="J14" s="27">
        <v>45384</v>
      </c>
      <c r="K14" s="28">
        <v>1</v>
      </c>
      <c r="L14" s="25" t="s">
        <v>59</v>
      </c>
      <c r="M14" s="36">
        <v>1</v>
      </c>
      <c r="N14" s="682" t="s">
        <v>27</v>
      </c>
      <c r="O14" s="683"/>
    </row>
    <row r="15" spans="1:15" ht="132.75" customHeight="1" x14ac:dyDescent="0.2">
      <c r="A15" s="692"/>
      <c r="B15" s="692"/>
      <c r="C15" s="29" t="s">
        <v>60</v>
      </c>
      <c r="D15" s="25" t="s">
        <v>35</v>
      </c>
      <c r="E15" s="29" t="s">
        <v>61</v>
      </c>
      <c r="F15" s="29" t="s">
        <v>62</v>
      </c>
      <c r="G15" s="29" t="s">
        <v>63</v>
      </c>
      <c r="H15" s="27">
        <v>45344</v>
      </c>
      <c r="I15" s="27">
        <v>45657</v>
      </c>
      <c r="J15" s="37">
        <v>45447</v>
      </c>
      <c r="K15" s="28">
        <v>1</v>
      </c>
      <c r="L15" s="25" t="s">
        <v>64</v>
      </c>
      <c r="M15" s="38">
        <v>1</v>
      </c>
      <c r="N15" s="682" t="s">
        <v>27</v>
      </c>
      <c r="O15" s="683"/>
    </row>
    <row r="16" spans="1:15" ht="130.5" customHeight="1" x14ac:dyDescent="0.2">
      <c r="A16" s="690" t="s">
        <v>65</v>
      </c>
      <c r="B16" s="690" t="s">
        <v>66</v>
      </c>
      <c r="C16" s="29" t="s">
        <v>67</v>
      </c>
      <c r="D16" s="25" t="s">
        <v>35</v>
      </c>
      <c r="E16" s="25" t="s">
        <v>68</v>
      </c>
      <c r="F16" s="25" t="s">
        <v>24</v>
      </c>
      <c r="G16" s="25" t="s">
        <v>25</v>
      </c>
      <c r="H16" s="27">
        <v>45345</v>
      </c>
      <c r="I16" s="27">
        <v>45345</v>
      </c>
      <c r="J16" s="27">
        <v>45384</v>
      </c>
      <c r="K16" s="28">
        <v>1</v>
      </c>
      <c r="L16" s="29" t="s">
        <v>69</v>
      </c>
      <c r="M16" s="30">
        <v>1</v>
      </c>
      <c r="N16" s="682" t="s">
        <v>27</v>
      </c>
      <c r="O16" s="683"/>
    </row>
    <row r="17" spans="1:15" ht="140.25" customHeight="1" x14ac:dyDescent="0.2">
      <c r="A17" s="692"/>
      <c r="B17" s="692"/>
      <c r="C17" s="29" t="s">
        <v>70</v>
      </c>
      <c r="D17" s="25" t="s">
        <v>71</v>
      </c>
      <c r="E17" s="29" t="s">
        <v>72</v>
      </c>
      <c r="F17" s="29" t="s">
        <v>73</v>
      </c>
      <c r="G17" s="29" t="s">
        <v>74</v>
      </c>
      <c r="H17" s="27">
        <v>45345</v>
      </c>
      <c r="I17" s="27">
        <v>45504</v>
      </c>
      <c r="J17" s="27">
        <v>45484</v>
      </c>
      <c r="K17" s="28">
        <v>1</v>
      </c>
      <c r="L17" s="29" t="s">
        <v>75</v>
      </c>
      <c r="M17" s="39">
        <v>1</v>
      </c>
      <c r="N17" s="682" t="s">
        <v>27</v>
      </c>
      <c r="O17" s="683"/>
    </row>
    <row r="18" spans="1:15" ht="15" x14ac:dyDescent="0.2">
      <c r="M18" s="39">
        <v>1</v>
      </c>
    </row>
    <row r="19" spans="1:15" s="18" customFormat="1" ht="29.25" customHeight="1" thickBot="1" x14ac:dyDescent="0.3">
      <c r="A19" s="40" t="s">
        <v>76</v>
      </c>
      <c r="B19" s="694" t="s">
        <v>77</v>
      </c>
      <c r="C19" s="694"/>
      <c r="D19" s="694"/>
      <c r="G19" s="40"/>
      <c r="H19" s="40"/>
      <c r="I19" s="41"/>
      <c r="J19" s="40"/>
      <c r="K19" s="40"/>
    </row>
    <row r="20" spans="1:15" s="18" customFormat="1" ht="18.75" customHeight="1" x14ac:dyDescent="0.2">
      <c r="I20" s="42"/>
    </row>
    <row r="21" spans="1:15" s="18" customFormat="1" ht="32.25" customHeight="1" thickBot="1" x14ac:dyDescent="0.3">
      <c r="A21" s="40" t="s">
        <v>78</v>
      </c>
      <c r="B21" s="695" t="s">
        <v>150</v>
      </c>
      <c r="C21" s="695"/>
      <c r="D21" s="695"/>
      <c r="G21" s="40" t="s">
        <v>79</v>
      </c>
      <c r="I21" s="42"/>
      <c r="J21" s="43" t="s">
        <v>80</v>
      </c>
      <c r="K21" s="43"/>
      <c r="L21" s="43"/>
    </row>
    <row r="22" spans="1:15" s="18" customFormat="1" ht="27" customHeight="1" x14ac:dyDescent="0.2">
      <c r="I22" s="44"/>
      <c r="J22" s="693"/>
      <c r="K22" s="693"/>
      <c r="L22" s="45"/>
    </row>
    <row r="23" spans="1:15" x14ac:dyDescent="0.2">
      <c r="O23" s="46" t="s">
        <v>81</v>
      </c>
    </row>
    <row r="24" spans="1:15" x14ac:dyDescent="0.2">
      <c r="O24" s="46" t="s">
        <v>82</v>
      </c>
    </row>
  </sheetData>
  <mergeCells count="24">
    <mergeCell ref="J22:K22"/>
    <mergeCell ref="A16:A17"/>
    <mergeCell ref="B16:B17"/>
    <mergeCell ref="N16:O16"/>
    <mergeCell ref="N17:O17"/>
    <mergeCell ref="B19:D19"/>
    <mergeCell ref="B21:D21"/>
    <mergeCell ref="A12:A13"/>
    <mergeCell ref="B12:B13"/>
    <mergeCell ref="N12:O12"/>
    <mergeCell ref="N13:O13"/>
    <mergeCell ref="A14:A15"/>
    <mergeCell ref="B14:B15"/>
    <mergeCell ref="N14:O14"/>
    <mergeCell ref="N15:O15"/>
    <mergeCell ref="N8:O8"/>
    <mergeCell ref="N9:O9"/>
    <mergeCell ref="N10:O10"/>
    <mergeCell ref="N11:O11"/>
    <mergeCell ref="A3:K3"/>
    <mergeCell ref="A4:I4"/>
    <mergeCell ref="A5:I5"/>
    <mergeCell ref="A8:A11"/>
    <mergeCell ref="B8:B11"/>
  </mergeCells>
  <dataValidations count="1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7" xr:uid="{19F148C6-8320-48BB-96CD-3393099FE021}"/>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N17" xr:uid="{3EAC1BAB-669C-4339-A8E9-ACCEB5B046BD}"/>
    <dataValidation allowBlank="1" showInputMessage="1" showErrorMessage="1" promptTitle="GUÍA: " prompt="Colocar la fecha en que se realiza el seguimiento por parte de la dependencia (i, ii, ii o iv seguimiento)_x000a_" sqref="J8:J17" xr:uid="{1B919D4A-9147-461F-BFE1-41312CF135CB}"/>
    <dataValidation allowBlank="1" showInputMessage="1" showErrorMessage="1" promptTitle="GUÍA:" prompt="Asignar el porcentaje de avance de la meta establecida de acuerdo con la formula del indicador con corte a la fecha del seguimiento." sqref="K8:K17" xr:uid="{98CD1C2B-EAC1-4134-BA6E-D093E82B2178}"/>
    <dataValidation allowBlank="1" showInputMessage="1" showErrorMessage="1" promptTitle="CONTROL INTERNO:" prompt="Incluir esta columna para medir el avance de las acciones por parte del auditor de acuerdo con las evidencias presentadas por la dependencia." sqref="M8:M17" xr:uid="{777F0B00-0C23-437A-9B81-7C80BAF6AC77}"/>
    <dataValidation allowBlank="1" showInputMessage="1" showErrorMessage="1" promptTitle="GUIA:" prompt="Redactar las recomendaciones de mejoramiento a la gestión, identificadas en la dependencia para la vigencia actual." sqref="A8" xr:uid="{9EE632D6-FD76-4A3F-824B-70B0DC8FEB51}"/>
    <dataValidation allowBlank="1" showInputMessage="1" showErrorMessage="1" promptTitle="GUÍA:" prompt="Se deben describir las causas, previamente identificadas por medio de las metodologías existentes, el número de causas varias de acuerdo a la recomendación y su complejidad." sqref="B14 B8" xr:uid="{A6CF10F8-6189-4251-8189-49D9A2010BCE}"/>
    <dataValidation allowBlank="1" showInputMessage="1" showErrorMessage="1" promptTitle="GUÍA:" prompt="Para cada una de las causas identificadas se deben definir las acciones de mejoramiento necesarias." sqref="C8:C17" xr:uid="{DEA33AD3-482D-44F1-A2DE-1994BB34E29F}"/>
    <dataValidation allowBlank="1" showInputMessage="1" showErrorMessage="1" promptTitle="GUÍA:" prompt="Identificar la persona/cargo responsable por la ejecución de las acciones de mejoramiento." sqref="D8:D17" xr:uid="{247ED120-57F7-45EF-A8E6-4BCEEA6B6D84}"/>
    <dataValidation allowBlank="1" showInputMessage="1" showErrorMessage="1" promptTitle="GUÍA:" prompt="Describir la meta a ser alcanzada con la acción de mejoramiento planteada." sqref="E12:F12 E8:E11 F14 E13:E17 F16" xr:uid="{59EBFD09-78AC-4108-A725-AC24F6321012}"/>
    <dataValidation allowBlank="1" showInputMessage="1" showErrorMessage="1" promptTitle="INSERTAR NUEVA COLUMNA:" prompt="Definir el entregable que soporta el cumplimiento como evidencia (actas, contratos, lista de asistencia, procedimientos, fotografía, videos, encuestas, etc.)" sqref="F8:F11 F13 F15 F17" xr:uid="{1E8804E6-BA80-432B-9954-139C038FCF0C}"/>
    <dataValidation allowBlank="1" showInputMessage="1" showErrorMessage="1" promptTitle="GUÍA:" prompt="Establecer la formula matemática para medir el cumplimiento de la meta establecida a cada una de las acciones de mejoramiento definidas." sqref="G8:G17" xr:uid="{D7ACD21C-D649-4B49-8874-16E24B075152}"/>
    <dataValidation allowBlank="1" showInputMessage="1" showErrorMessage="1" promptTitle="GUÍA:" prompt="Establecer las fechas de inicio y terminación de cada una de las actividades, según los recursos y disponibilidad de la dependencia dentro de la vigencia actual." sqref="H8:I17" xr:uid="{7EC4BEE1-9FD9-41BB-8659-90FC54A1F8A4}"/>
  </dataValidations>
  <printOptions horizontalCentered="1"/>
  <pageMargins left="0.47244094488188981" right="0.55118110236220474" top="0.94488188976377963" bottom="0.94488188976377963" header="0" footer="0"/>
  <pageSetup paperSize="121" scale="60" pageOrder="overThenDown" orientation="landscape" r:id="rId1"/>
  <headerFooter alignWithMargins="0">
    <oddHeader>&amp;C&amp;G</oddHead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4552-B2F0-4924-9FF8-08E8E55CAE5B}">
  <dimension ref="A1:Q25"/>
  <sheetViews>
    <sheetView showGridLines="0" zoomScale="70" zoomScaleNormal="70" zoomScaleSheetLayoutView="100" zoomScalePageLayoutView="98" workbookViewId="0">
      <selection activeCell="B8" sqref="B8:B11"/>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15.42578125" customWidth="1"/>
    <col min="10" max="10" width="15" style="1" customWidth="1"/>
    <col min="11" max="11" width="16.85546875" customWidth="1"/>
    <col min="12" max="12" width="50.85546875" customWidth="1"/>
    <col min="13" max="13" width="14" customWidth="1"/>
    <col min="14" max="14" width="25.42578125" customWidth="1"/>
    <col min="15" max="15" width="52" customWidth="1"/>
  </cols>
  <sheetData>
    <row r="1" spans="1:17" x14ac:dyDescent="0.2">
      <c r="A1" s="1"/>
      <c r="B1" s="1"/>
      <c r="C1" s="1"/>
      <c r="D1" s="1"/>
      <c r="E1" s="1"/>
      <c r="F1" s="1"/>
      <c r="G1" s="1"/>
      <c r="H1" s="1"/>
      <c r="I1" s="1"/>
      <c r="K1" s="1"/>
      <c r="L1" s="1"/>
      <c r="M1" s="1"/>
      <c r="N1" s="1"/>
      <c r="O1" s="1"/>
    </row>
    <row r="2" spans="1:17" x14ac:dyDescent="0.2">
      <c r="A2" s="1"/>
      <c r="B2" s="1"/>
      <c r="C2" s="1"/>
      <c r="D2" s="1"/>
      <c r="E2" s="1"/>
      <c r="F2" s="1"/>
      <c r="G2" s="1"/>
      <c r="H2" s="1"/>
      <c r="I2" s="1"/>
      <c r="K2" s="1"/>
      <c r="L2" s="1"/>
      <c r="M2" s="1"/>
      <c r="N2" s="1"/>
      <c r="O2" s="1"/>
    </row>
    <row r="3" spans="1:17" ht="27" customHeight="1" x14ac:dyDescent="0.25">
      <c r="A3" s="696" t="s">
        <v>0</v>
      </c>
      <c r="B3" s="696"/>
      <c r="C3" s="696"/>
      <c r="D3" s="696"/>
      <c r="E3" s="696"/>
      <c r="F3" s="696"/>
      <c r="G3" s="696"/>
      <c r="H3" s="696"/>
      <c r="I3" s="696"/>
      <c r="J3" s="696"/>
      <c r="K3" s="696"/>
      <c r="L3" s="696"/>
      <c r="M3" s="696"/>
      <c r="N3" s="696"/>
      <c r="O3" s="696"/>
    </row>
    <row r="4" spans="1:17" ht="34.5" customHeight="1" x14ac:dyDescent="0.2">
      <c r="A4" s="697" t="s">
        <v>1</v>
      </c>
      <c r="B4" s="697"/>
      <c r="C4" s="697"/>
      <c r="D4" s="697"/>
      <c r="E4" s="697"/>
      <c r="F4" s="697"/>
      <c r="G4" s="697"/>
      <c r="H4" s="697"/>
      <c r="I4" s="697"/>
      <c r="J4" s="697"/>
      <c r="K4" s="697"/>
      <c r="L4" s="697"/>
      <c r="M4" s="698" t="s">
        <v>2</v>
      </c>
      <c r="N4" s="698"/>
      <c r="O4" s="698"/>
    </row>
    <row r="5" spans="1:17" ht="38.25" customHeight="1" x14ac:dyDescent="0.2">
      <c r="A5" s="697" t="s">
        <v>84</v>
      </c>
      <c r="B5" s="697"/>
      <c r="C5" s="697"/>
      <c r="D5" s="697"/>
      <c r="E5" s="697"/>
      <c r="F5" s="697"/>
      <c r="G5" s="697"/>
      <c r="H5" s="697"/>
      <c r="I5" s="697"/>
      <c r="J5" s="697"/>
      <c r="K5" s="697"/>
      <c r="L5" s="697"/>
      <c r="M5" s="698"/>
      <c r="N5" s="698"/>
      <c r="O5" s="698"/>
    </row>
    <row r="6" spans="1:17"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7" s="18" customFormat="1" ht="47.25" x14ac:dyDescent="0.2">
      <c r="A7" s="700"/>
      <c r="B7" s="702"/>
      <c r="C7" s="702"/>
      <c r="D7" s="702"/>
      <c r="E7" s="703"/>
      <c r="F7" s="703"/>
      <c r="G7" s="703"/>
      <c r="H7" s="21" t="s">
        <v>17</v>
      </c>
      <c r="I7" s="21" t="s">
        <v>18</v>
      </c>
      <c r="J7" s="703"/>
      <c r="K7" s="703"/>
      <c r="L7" s="708"/>
      <c r="M7" s="709"/>
      <c r="N7" s="704"/>
      <c r="O7" s="705"/>
    </row>
    <row r="8" spans="1:17" ht="110.25" customHeight="1" x14ac:dyDescent="0.2">
      <c r="A8" s="712" t="s">
        <v>85</v>
      </c>
      <c r="B8" s="712" t="s">
        <v>86</v>
      </c>
      <c r="C8" s="48" t="s">
        <v>87</v>
      </c>
      <c r="D8" s="47" t="s">
        <v>88</v>
      </c>
      <c r="E8" s="48" t="s">
        <v>89</v>
      </c>
      <c r="F8" s="48" t="s">
        <v>90</v>
      </c>
      <c r="G8" s="48" t="s">
        <v>91</v>
      </c>
      <c r="H8" s="49">
        <v>45292</v>
      </c>
      <c r="I8" s="49">
        <v>45412</v>
      </c>
      <c r="J8" s="50"/>
      <c r="K8" s="51">
        <v>1</v>
      </c>
      <c r="L8" s="52" t="s">
        <v>92</v>
      </c>
      <c r="M8" s="53">
        <v>1</v>
      </c>
      <c r="N8" s="717" t="s">
        <v>93</v>
      </c>
      <c r="O8" s="718"/>
    </row>
    <row r="9" spans="1:17" ht="110.25" customHeight="1" x14ac:dyDescent="0.2">
      <c r="A9" s="716"/>
      <c r="B9" s="716"/>
      <c r="C9" s="48" t="s">
        <v>94</v>
      </c>
      <c r="D9" s="47" t="s">
        <v>95</v>
      </c>
      <c r="E9" s="48" t="s">
        <v>96</v>
      </c>
      <c r="F9" s="48" t="s">
        <v>97</v>
      </c>
      <c r="G9" s="48" t="s">
        <v>98</v>
      </c>
      <c r="H9" s="49">
        <v>45293</v>
      </c>
      <c r="I9" s="49">
        <v>45657</v>
      </c>
      <c r="J9" s="50"/>
      <c r="K9" s="51">
        <v>1</v>
      </c>
      <c r="L9" s="52" t="s">
        <v>99</v>
      </c>
      <c r="M9" s="55">
        <v>1</v>
      </c>
      <c r="N9" s="717" t="s">
        <v>100</v>
      </c>
      <c r="O9" s="718"/>
    </row>
    <row r="10" spans="1:17" ht="110.25" customHeight="1" x14ac:dyDescent="0.2">
      <c r="A10" s="716"/>
      <c r="B10" s="716"/>
      <c r="C10" s="48" t="s">
        <v>101</v>
      </c>
      <c r="D10" s="47" t="s">
        <v>102</v>
      </c>
      <c r="E10" s="48" t="s">
        <v>103</v>
      </c>
      <c r="F10" s="48" t="s">
        <v>37</v>
      </c>
      <c r="G10" s="48" t="s">
        <v>38</v>
      </c>
      <c r="H10" s="49">
        <v>45293</v>
      </c>
      <c r="I10" s="49">
        <v>45657</v>
      </c>
      <c r="J10" s="50"/>
      <c r="K10" s="51">
        <v>1</v>
      </c>
      <c r="L10" s="52" t="s">
        <v>104</v>
      </c>
      <c r="M10" s="55">
        <v>0.5</v>
      </c>
      <c r="N10" s="714" t="s">
        <v>105</v>
      </c>
      <c r="O10" s="715"/>
      <c r="Q10" s="56"/>
    </row>
    <row r="11" spans="1:17" ht="110.25" customHeight="1" x14ac:dyDescent="0.2">
      <c r="A11" s="713"/>
      <c r="B11" s="713"/>
      <c r="C11" s="48" t="s">
        <v>106</v>
      </c>
      <c r="D11" s="47" t="s">
        <v>102</v>
      </c>
      <c r="E11" s="48" t="s">
        <v>107</v>
      </c>
      <c r="F11" s="48" t="s">
        <v>108</v>
      </c>
      <c r="G11" s="48" t="s">
        <v>109</v>
      </c>
      <c r="H11" s="49">
        <v>45293</v>
      </c>
      <c r="I11" s="49">
        <v>45657</v>
      </c>
      <c r="J11" s="50"/>
      <c r="K11" s="51">
        <v>1</v>
      </c>
      <c r="L11" s="52"/>
      <c r="M11" s="55">
        <v>1</v>
      </c>
      <c r="N11" s="714" t="s">
        <v>110</v>
      </c>
      <c r="O11" s="715"/>
    </row>
    <row r="12" spans="1:17" ht="60" x14ac:dyDescent="0.2">
      <c r="A12" s="710" t="s">
        <v>111</v>
      </c>
      <c r="B12" s="712" t="s">
        <v>112</v>
      </c>
      <c r="C12" s="48" t="s">
        <v>113</v>
      </c>
      <c r="D12" s="47" t="s">
        <v>114</v>
      </c>
      <c r="E12" s="48" t="s">
        <v>115</v>
      </c>
      <c r="F12" s="48" t="s">
        <v>116</v>
      </c>
      <c r="G12" s="48" t="s">
        <v>117</v>
      </c>
      <c r="H12" s="49">
        <v>45323</v>
      </c>
      <c r="I12" s="49">
        <v>45657</v>
      </c>
      <c r="J12" s="50"/>
      <c r="K12" s="51">
        <v>1</v>
      </c>
      <c r="L12" s="52" t="s">
        <v>118</v>
      </c>
      <c r="M12" s="55">
        <v>1</v>
      </c>
      <c r="N12" s="714" t="s">
        <v>119</v>
      </c>
      <c r="O12" s="715"/>
    </row>
    <row r="13" spans="1:17" ht="60" x14ac:dyDescent="0.2">
      <c r="A13" s="711"/>
      <c r="B13" s="713"/>
      <c r="C13" s="48" t="s">
        <v>120</v>
      </c>
      <c r="D13" s="47" t="s">
        <v>114</v>
      </c>
      <c r="E13" s="48" t="s">
        <v>121</v>
      </c>
      <c r="F13" s="48" t="s">
        <v>122</v>
      </c>
      <c r="G13" s="48" t="s">
        <v>123</v>
      </c>
      <c r="H13" s="49">
        <v>45323</v>
      </c>
      <c r="I13" s="49">
        <v>45657</v>
      </c>
      <c r="J13" s="50"/>
      <c r="K13" s="51">
        <v>1</v>
      </c>
      <c r="L13" s="52" t="s">
        <v>124</v>
      </c>
      <c r="M13" s="55">
        <v>1</v>
      </c>
      <c r="N13" s="714" t="s">
        <v>119</v>
      </c>
      <c r="O13" s="715"/>
    </row>
    <row r="14" spans="1:17" ht="105" x14ac:dyDescent="0.2">
      <c r="A14" s="712" t="s">
        <v>125</v>
      </c>
      <c r="B14" s="710" t="s">
        <v>126</v>
      </c>
      <c r="C14" s="60" t="s">
        <v>127</v>
      </c>
      <c r="D14" s="47" t="s">
        <v>102</v>
      </c>
      <c r="E14" s="48" t="s">
        <v>128</v>
      </c>
      <c r="F14" s="48" t="s">
        <v>24</v>
      </c>
      <c r="G14" s="48" t="s">
        <v>25</v>
      </c>
      <c r="H14" s="49">
        <v>45390</v>
      </c>
      <c r="I14" s="49">
        <v>45412</v>
      </c>
      <c r="J14" s="50"/>
      <c r="K14" s="51">
        <v>1</v>
      </c>
      <c r="L14" s="52" t="s">
        <v>129</v>
      </c>
      <c r="M14" s="55">
        <v>1</v>
      </c>
      <c r="N14" s="714" t="s">
        <v>130</v>
      </c>
      <c r="O14" s="715"/>
    </row>
    <row r="15" spans="1:17" ht="110.25" customHeight="1" x14ac:dyDescent="0.2">
      <c r="A15" s="713"/>
      <c r="B15" s="711"/>
      <c r="C15" s="48" t="s">
        <v>131</v>
      </c>
      <c r="D15" s="47" t="s">
        <v>132</v>
      </c>
      <c r="E15" s="48" t="s">
        <v>133</v>
      </c>
      <c r="F15" s="48" t="s">
        <v>134</v>
      </c>
      <c r="G15" s="48" t="s">
        <v>135</v>
      </c>
      <c r="H15" s="49">
        <v>45323</v>
      </c>
      <c r="I15" s="49">
        <v>45657</v>
      </c>
      <c r="J15" s="50"/>
      <c r="K15" s="51">
        <v>1</v>
      </c>
      <c r="L15" s="52" t="s">
        <v>136</v>
      </c>
      <c r="M15" s="55">
        <v>1</v>
      </c>
      <c r="N15" s="714" t="s">
        <v>137</v>
      </c>
      <c r="O15" s="715"/>
    </row>
    <row r="16" spans="1:17" ht="110.25" customHeight="1" x14ac:dyDescent="0.2">
      <c r="A16" s="712" t="s">
        <v>138</v>
      </c>
      <c r="B16" s="712" t="s">
        <v>139</v>
      </c>
      <c r="C16" s="48" t="s">
        <v>67</v>
      </c>
      <c r="D16" s="47" t="s">
        <v>140</v>
      </c>
      <c r="E16" s="48" t="s">
        <v>68</v>
      </c>
      <c r="F16" s="48" t="s">
        <v>24</v>
      </c>
      <c r="G16" s="48" t="s">
        <v>25</v>
      </c>
      <c r="H16" s="49">
        <v>45390</v>
      </c>
      <c r="I16" s="49">
        <v>45412</v>
      </c>
      <c r="J16" s="50"/>
      <c r="K16" s="51">
        <v>1</v>
      </c>
      <c r="L16" s="52" t="s">
        <v>129</v>
      </c>
      <c r="M16" s="55">
        <v>1</v>
      </c>
      <c r="N16" s="714" t="s">
        <v>141</v>
      </c>
      <c r="O16" s="715"/>
    </row>
    <row r="17" spans="1:17" ht="108.75" customHeight="1" x14ac:dyDescent="0.2">
      <c r="A17" s="713"/>
      <c r="B17" s="713"/>
      <c r="C17" s="48" t="s">
        <v>142</v>
      </c>
      <c r="D17" s="47" t="s">
        <v>140</v>
      </c>
      <c r="E17" s="48" t="s">
        <v>143</v>
      </c>
      <c r="F17" s="48" t="s">
        <v>144</v>
      </c>
      <c r="G17" s="48" t="s">
        <v>145</v>
      </c>
      <c r="H17" s="49">
        <v>45390</v>
      </c>
      <c r="I17" s="49">
        <v>45504</v>
      </c>
      <c r="J17" s="50"/>
      <c r="K17" s="51">
        <v>1</v>
      </c>
      <c r="L17" s="52" t="s">
        <v>146</v>
      </c>
      <c r="M17" s="55">
        <v>1</v>
      </c>
      <c r="N17" s="714" t="s">
        <v>147</v>
      </c>
      <c r="O17" s="715"/>
    </row>
    <row r="18" spans="1:17" ht="15" x14ac:dyDescent="0.2">
      <c r="A18" s="48"/>
      <c r="B18" s="48"/>
      <c r="C18" s="48"/>
      <c r="D18" s="48"/>
      <c r="E18" s="48"/>
      <c r="F18" s="48"/>
      <c r="G18" s="48"/>
      <c r="H18" s="61"/>
      <c r="I18" s="61"/>
      <c r="J18" s="61"/>
      <c r="K18" s="62"/>
      <c r="L18" s="48"/>
      <c r="M18" s="63">
        <v>0.96870000000000001</v>
      </c>
      <c r="N18" s="720"/>
      <c r="O18" s="715"/>
    </row>
    <row r="20" spans="1:17" s="18" customFormat="1" ht="29.25" customHeight="1" thickBot="1" x14ac:dyDescent="0.3">
      <c r="A20" s="40" t="s">
        <v>76</v>
      </c>
      <c r="B20" s="694" t="s">
        <v>148</v>
      </c>
      <c r="C20" s="694"/>
      <c r="D20" s="694"/>
      <c r="G20" s="40"/>
      <c r="H20" s="40"/>
      <c r="I20" s="41"/>
      <c r="J20" s="40"/>
      <c r="K20" s="40"/>
      <c r="L20" s="40"/>
      <c r="M20" s="64"/>
      <c r="Q20" s="65"/>
    </row>
    <row r="21" spans="1:17" s="18" customFormat="1" ht="18.75" customHeight="1" x14ac:dyDescent="0.2">
      <c r="I21" s="42"/>
    </row>
    <row r="22" spans="1:17" s="18" customFormat="1" ht="32.25" customHeight="1" thickBot="1" x14ac:dyDescent="0.3">
      <c r="A22" s="40" t="s">
        <v>78</v>
      </c>
      <c r="B22" s="695" t="s">
        <v>149</v>
      </c>
      <c r="C22" s="695"/>
      <c r="D22" s="695"/>
      <c r="G22" s="40" t="s">
        <v>79</v>
      </c>
      <c r="I22" s="66"/>
      <c r="J22" s="67" t="s">
        <v>80</v>
      </c>
      <c r="K22" s="43"/>
      <c r="L22" s="43"/>
    </row>
    <row r="23" spans="1:17" s="18" customFormat="1" ht="27" customHeight="1" x14ac:dyDescent="0.2">
      <c r="I23" s="44"/>
      <c r="J23" s="719"/>
      <c r="K23" s="719"/>
      <c r="L23" s="45"/>
    </row>
    <row r="24" spans="1:17" x14ac:dyDescent="0.2">
      <c r="O24" s="46" t="s">
        <v>81</v>
      </c>
    </row>
    <row r="25" spans="1:17" x14ac:dyDescent="0.2">
      <c r="O25" s="46" t="s">
        <v>82</v>
      </c>
    </row>
  </sheetData>
  <mergeCells count="39">
    <mergeCell ref="J23:K23"/>
    <mergeCell ref="A16:A17"/>
    <mergeCell ref="B16:B17"/>
    <mergeCell ref="N16:O16"/>
    <mergeCell ref="N17:O17"/>
    <mergeCell ref="N18:O18"/>
    <mergeCell ref="B20:D20"/>
    <mergeCell ref="A14:A15"/>
    <mergeCell ref="B14:B15"/>
    <mergeCell ref="N14:O14"/>
    <mergeCell ref="N15:O15"/>
    <mergeCell ref="B22:D22"/>
    <mergeCell ref="M6:M7"/>
    <mergeCell ref="A12:A13"/>
    <mergeCell ref="B12:B13"/>
    <mergeCell ref="N12:O12"/>
    <mergeCell ref="N13:O13"/>
    <mergeCell ref="A8:A11"/>
    <mergeCell ref="B8:B11"/>
    <mergeCell ref="N8:O8"/>
    <mergeCell ref="N9:O9"/>
    <mergeCell ref="N10:O10"/>
    <mergeCell ref="N11:O11"/>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3">
    <dataValidation allowBlank="1" showInputMessage="1" showErrorMessage="1" promptTitle="GUÍA: " prompt="Colocar la fecha en que se realiza el seguimiento por parte de la dependencia (i, ii, ii o iv seguimiento)_x000a_" sqref="J8:J18" xr:uid="{445CCEE0-47F2-4B96-BE1F-1044C12E86CE}"/>
    <dataValidation allowBlank="1" showInputMessage="1" showErrorMessage="1" promptTitle="GUÍA:" prompt="Para cada una de las causas identificadas se deben definir las acciones de mejoramiento necesarias." sqref="C8:C18" xr:uid="{C63197AC-376B-46D5-B23F-FD1F40B81CB2}"/>
    <dataValidation allowBlank="1" showInputMessage="1" showErrorMessage="1" promptTitle="GUÍA:" prompt="Describir la meta a ser alcanzada con la acción de mejoramiento planteada." sqref="E8:E18" xr:uid="{195A75FE-68D6-4AA5-A86D-FDC2FE4E3F4D}"/>
    <dataValidation allowBlank="1" showInputMessage="1" showErrorMessage="1" promptTitle="GUÍA:" prompt="Establecer las fechas de inicio y terminación de cada una de las actividades, según los recursos y disponibilidad de la dependencia dentro de la vigencia actual." sqref="H8:I18" xr:uid="{B503166C-FBDB-4B36-8A20-E568D2D0ECF2}"/>
    <dataValidation allowBlank="1" showInputMessage="1" showErrorMessage="1" promptTitle="GUÍA:" prompt="Asignar el porcentaje de avance de la meta establecida de acuerdo con la formula del indicador con corte a la fecha del seguimiento." sqref="K8:K18" xr:uid="{AC113DC7-FA88-4999-8C81-8D4CA1C749C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8" xr:uid="{07E3D684-E186-46F2-ABED-6225C3A3601E}"/>
    <dataValidation allowBlank="1" showInputMessage="1" showErrorMessage="1" promptTitle="CONTROL INTERNO:" prompt="Incluir esta columna para medir el avance de las acciones por parte del auditor de acuerdo con las evidencias presentadas por la dependencia." sqref="M8:M18" xr:uid="{8215D5CF-18BC-405A-8ECA-8C424DC6D7C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8:O9 N17:N18 M16 N8:N15" xr:uid="{124EA579-D8C2-448E-87FD-A21F53ACB3DA}"/>
    <dataValidation allowBlank="1" showInputMessage="1" showErrorMessage="1" promptTitle="GUÍA:" prompt="Identificar la persona/cargo responsable por la ejecución de las acciones de mejoramiento." sqref="D8:D17" xr:uid="{8F335533-929C-4C8E-9B6C-83B0CC71436E}"/>
    <dataValidation allowBlank="1" showInputMessage="1" showErrorMessage="1" promptTitle="GUÍA:" prompt="Se deben describir las causas, previamente identificadas por medio de las metodologías existentes, el número de causas varias de acuerdo a la recomendación y su complejidad." sqref="B8 B12 B14 B16 B18" xr:uid="{3FA37A01-91F4-4928-A174-49675E1F0B87}"/>
    <dataValidation allowBlank="1" showInputMessage="1" showErrorMessage="1" promptTitle="GUIA:" prompt="Redactar las recomendaciones de mejoramiento a la gestión, identificadas en la dependencia para la vigencia actual." sqref="A8 A12 A14 A16" xr:uid="{78483CB6-CB3E-424C-98EF-D0B31EEE8334}"/>
    <dataValidation allowBlank="1" showInputMessage="1" showErrorMessage="1" promptTitle="INSERTAR NUEVA COLUMNA:" prompt="Definir el entregable que soporta el cumplimiento como evidencia (actas, contratos, lista de asistencia, procedimientos, fotografía, videos, encuestas, etc.)" sqref="G17 F8:F18" xr:uid="{847D4CD1-86B6-4488-A473-C3E5868F4F3F}"/>
    <dataValidation allowBlank="1" showInputMessage="1" showErrorMessage="1" promptTitle="GUÍA:" prompt="Establecer la formula matemática para medir el cumplimiento de la meta establecida a cada una de las acciones de mejoramiento definidas." sqref="G18 G8:G16" xr:uid="{A5D432EF-40D2-45BC-BC86-6CE5A2C7F117}"/>
  </dataValidations>
  <printOptions horizontalCentered="1"/>
  <pageMargins left="0.47244094488188981" right="0.55118110236220474" top="1.5354330708661419" bottom="0.94488188976377963" header="0" footer="0"/>
  <pageSetup paperSize="281" scale="45" pageOrder="overThenDown" orientation="landscape" horizontalDpi="1200" verticalDpi="1200" r:id="rId1"/>
  <headerFooter alignWithMargins="0">
    <oddHeader>&amp;C&amp;G</oddHeader>
    <oddFooter>&amp;R&amp;G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4E66-8D3A-4809-B1EC-ECA1C6627D17}">
  <dimension ref="A1:Q24"/>
  <sheetViews>
    <sheetView showGridLines="0" tabSelected="1" zoomScaleNormal="100" zoomScaleSheetLayoutView="100" zoomScalePageLayoutView="98" workbookViewId="0">
      <selection activeCell="D23" sqref="D23"/>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15.42578125" customWidth="1"/>
    <col min="10" max="10" width="15" style="1" customWidth="1"/>
    <col min="11" max="11" width="16.85546875" customWidth="1"/>
    <col min="12" max="12" width="50.8554687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v>
      </c>
      <c r="B4" s="697"/>
      <c r="C4" s="697"/>
      <c r="D4" s="697"/>
      <c r="E4" s="697"/>
      <c r="F4" s="697"/>
      <c r="G4" s="697"/>
      <c r="H4" s="697"/>
      <c r="I4" s="697"/>
      <c r="J4" s="697"/>
      <c r="K4" s="697"/>
      <c r="L4" s="697"/>
      <c r="M4" s="698" t="s">
        <v>2</v>
      </c>
      <c r="N4" s="698"/>
      <c r="O4" s="698"/>
    </row>
    <row r="5" spans="1:15" ht="38.25" customHeight="1" x14ac:dyDescent="0.2">
      <c r="A5" s="697" t="s">
        <v>151</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270.75" customHeight="1" x14ac:dyDescent="0.2">
      <c r="A8" s="712" t="s">
        <v>85</v>
      </c>
      <c r="B8" s="712" t="s">
        <v>20</v>
      </c>
      <c r="C8" s="68" t="s">
        <v>21</v>
      </c>
      <c r="D8" s="47" t="s">
        <v>152</v>
      </c>
      <c r="E8" s="68" t="s">
        <v>153</v>
      </c>
      <c r="F8" s="48" t="s">
        <v>24</v>
      </c>
      <c r="G8" s="68" t="s">
        <v>91</v>
      </c>
      <c r="H8" s="49" t="s">
        <v>154</v>
      </c>
      <c r="I8" s="49" t="s">
        <v>155</v>
      </c>
      <c r="J8" s="49" t="s">
        <v>156</v>
      </c>
      <c r="K8" s="30">
        <v>1</v>
      </c>
      <c r="L8" s="52" t="s">
        <v>157</v>
      </c>
      <c r="M8" s="53">
        <v>1</v>
      </c>
      <c r="N8" s="717" t="s">
        <v>158</v>
      </c>
      <c r="O8" s="718"/>
    </row>
    <row r="9" spans="1:15" ht="97.5" customHeight="1" x14ac:dyDescent="0.2">
      <c r="A9" s="716"/>
      <c r="B9" s="716"/>
      <c r="C9" s="68" t="s">
        <v>159</v>
      </c>
      <c r="D9" s="48" t="s">
        <v>160</v>
      </c>
      <c r="E9" s="68" t="s">
        <v>161</v>
      </c>
      <c r="F9" s="48" t="s">
        <v>31</v>
      </c>
      <c r="G9" s="69" t="s">
        <v>98</v>
      </c>
      <c r="H9" s="49" t="s">
        <v>162</v>
      </c>
      <c r="I9" s="49" t="s">
        <v>163</v>
      </c>
      <c r="J9" s="49" t="s">
        <v>156</v>
      </c>
      <c r="K9" s="30">
        <v>1</v>
      </c>
      <c r="L9" s="52" t="s">
        <v>164</v>
      </c>
      <c r="M9" s="55">
        <v>1</v>
      </c>
      <c r="N9" s="717" t="s">
        <v>158</v>
      </c>
      <c r="O9" s="718"/>
    </row>
    <row r="10" spans="1:15" ht="409.5" customHeight="1" x14ac:dyDescent="0.2">
      <c r="A10" s="716"/>
      <c r="B10" s="716"/>
      <c r="C10" s="712" t="s">
        <v>34</v>
      </c>
      <c r="D10" s="712" t="s">
        <v>152</v>
      </c>
      <c r="E10" s="710" t="s">
        <v>165</v>
      </c>
      <c r="F10" s="712" t="s">
        <v>37</v>
      </c>
      <c r="G10" s="712" t="s">
        <v>38</v>
      </c>
      <c r="H10" s="725" t="s">
        <v>166</v>
      </c>
      <c r="I10" s="725" t="s">
        <v>163</v>
      </c>
      <c r="J10" s="725" t="s">
        <v>156</v>
      </c>
      <c r="K10" s="727">
        <v>1</v>
      </c>
      <c r="L10" s="729" t="s">
        <v>167</v>
      </c>
      <c r="M10" s="731">
        <v>1</v>
      </c>
      <c r="N10" s="721" t="s">
        <v>158</v>
      </c>
      <c r="O10" s="722"/>
    </row>
    <row r="11" spans="1:15" ht="261.75" customHeight="1" x14ac:dyDescent="0.2">
      <c r="A11" s="716"/>
      <c r="B11" s="716"/>
      <c r="C11" s="713"/>
      <c r="D11" s="713"/>
      <c r="E11" s="711"/>
      <c r="F11" s="713"/>
      <c r="G11" s="713"/>
      <c r="H11" s="726"/>
      <c r="I11" s="726"/>
      <c r="J11" s="726"/>
      <c r="K11" s="728"/>
      <c r="L11" s="730"/>
      <c r="M11" s="731"/>
      <c r="N11" s="723"/>
      <c r="O11" s="724"/>
    </row>
    <row r="12" spans="1:15" ht="211.5" customHeight="1" x14ac:dyDescent="0.2">
      <c r="A12" s="713"/>
      <c r="B12" s="713"/>
      <c r="C12" s="68" t="s">
        <v>168</v>
      </c>
      <c r="D12" s="73"/>
      <c r="E12" s="68" t="s">
        <v>169</v>
      </c>
      <c r="F12" s="48" t="s">
        <v>170</v>
      </c>
      <c r="G12" s="68" t="s">
        <v>171</v>
      </c>
      <c r="H12" s="49" t="s">
        <v>166</v>
      </c>
      <c r="I12" s="49" t="s">
        <v>163</v>
      </c>
      <c r="J12" s="49" t="s">
        <v>156</v>
      </c>
      <c r="K12" s="30">
        <v>1</v>
      </c>
      <c r="L12" s="52" t="s">
        <v>172</v>
      </c>
      <c r="M12" s="55">
        <v>1</v>
      </c>
      <c r="N12" s="714" t="s">
        <v>158</v>
      </c>
      <c r="O12" s="715"/>
    </row>
    <row r="13" spans="1:15" ht="150" x14ac:dyDescent="0.2">
      <c r="A13" s="712" t="s">
        <v>173</v>
      </c>
      <c r="B13" s="712" t="s">
        <v>174</v>
      </c>
      <c r="C13" s="74" t="s">
        <v>175</v>
      </c>
      <c r="D13" s="47" t="s">
        <v>176</v>
      </c>
      <c r="E13" s="68" t="s">
        <v>177</v>
      </c>
      <c r="F13" s="48" t="s">
        <v>24</v>
      </c>
      <c r="G13" s="68" t="s">
        <v>91</v>
      </c>
      <c r="H13" s="49" t="s">
        <v>154</v>
      </c>
      <c r="I13" s="49" t="s">
        <v>155</v>
      </c>
      <c r="J13" s="49" t="s">
        <v>156</v>
      </c>
      <c r="K13" s="30">
        <v>1</v>
      </c>
      <c r="L13" s="52" t="s">
        <v>178</v>
      </c>
      <c r="M13" s="55">
        <v>1</v>
      </c>
      <c r="N13" s="714" t="s">
        <v>158</v>
      </c>
      <c r="O13" s="715"/>
    </row>
    <row r="14" spans="1:15" ht="334.5" customHeight="1" x14ac:dyDescent="0.2">
      <c r="A14" s="713"/>
      <c r="B14" s="713"/>
      <c r="C14" s="47" t="s">
        <v>179</v>
      </c>
      <c r="D14" s="47" t="s">
        <v>180</v>
      </c>
      <c r="E14" s="47" t="s">
        <v>181</v>
      </c>
      <c r="F14" s="47" t="s">
        <v>182</v>
      </c>
      <c r="G14" s="47" t="s">
        <v>183</v>
      </c>
      <c r="H14" s="49" t="s">
        <v>184</v>
      </c>
      <c r="I14" s="49" t="s">
        <v>163</v>
      </c>
      <c r="J14" s="49" t="s">
        <v>156</v>
      </c>
      <c r="K14" s="30">
        <v>1</v>
      </c>
      <c r="L14" s="52" t="s">
        <v>185</v>
      </c>
      <c r="M14" s="55">
        <v>1</v>
      </c>
      <c r="N14" s="714" t="s">
        <v>158</v>
      </c>
      <c r="O14" s="715"/>
    </row>
    <row r="15" spans="1:15" ht="177.75" customHeight="1" x14ac:dyDescent="0.2">
      <c r="A15" s="712" t="s">
        <v>186</v>
      </c>
      <c r="B15" s="712" t="s">
        <v>126</v>
      </c>
      <c r="C15" s="48" t="s">
        <v>187</v>
      </c>
      <c r="D15" s="47" t="s">
        <v>188</v>
      </c>
      <c r="E15" s="68" t="s">
        <v>189</v>
      </c>
      <c r="F15" s="68" t="s">
        <v>24</v>
      </c>
      <c r="G15" s="68" t="s">
        <v>25</v>
      </c>
      <c r="H15" s="61">
        <v>45345</v>
      </c>
      <c r="I15" s="61">
        <v>45412</v>
      </c>
      <c r="J15" s="49" t="s">
        <v>156</v>
      </c>
      <c r="K15" s="30">
        <v>1</v>
      </c>
      <c r="L15" s="52" t="s">
        <v>190</v>
      </c>
      <c r="M15" s="55">
        <v>1</v>
      </c>
      <c r="N15" s="714" t="s">
        <v>158</v>
      </c>
      <c r="O15" s="715"/>
    </row>
    <row r="16" spans="1:15" ht="158.25" customHeight="1" x14ac:dyDescent="0.2">
      <c r="A16" s="713"/>
      <c r="B16" s="713"/>
      <c r="C16" s="48" t="s">
        <v>191</v>
      </c>
      <c r="D16" s="47" t="s">
        <v>188</v>
      </c>
      <c r="E16" s="48" t="s">
        <v>192</v>
      </c>
      <c r="F16" s="48" t="s">
        <v>134</v>
      </c>
      <c r="G16" s="48" t="s">
        <v>135</v>
      </c>
      <c r="H16" s="49">
        <v>45323</v>
      </c>
      <c r="I16" s="49">
        <v>45657</v>
      </c>
      <c r="J16" s="49" t="s">
        <v>156</v>
      </c>
      <c r="K16" s="30">
        <v>1</v>
      </c>
      <c r="L16" s="52" t="s">
        <v>193</v>
      </c>
      <c r="M16" s="55">
        <v>1</v>
      </c>
      <c r="N16" s="714" t="s">
        <v>158</v>
      </c>
      <c r="O16" s="715"/>
    </row>
    <row r="17" spans="1:17" ht="270.75" customHeight="1" x14ac:dyDescent="0.2">
      <c r="A17" s="712" t="s">
        <v>194</v>
      </c>
      <c r="B17" s="712" t="s">
        <v>195</v>
      </c>
      <c r="C17" s="75" t="s">
        <v>67</v>
      </c>
      <c r="D17" s="68" t="s">
        <v>196</v>
      </c>
      <c r="E17" s="68" t="s">
        <v>68</v>
      </c>
      <c r="F17" s="68" t="s">
        <v>24</v>
      </c>
      <c r="G17" s="68" t="s">
        <v>25</v>
      </c>
      <c r="H17" s="61">
        <v>45345</v>
      </c>
      <c r="I17" s="61">
        <v>45412</v>
      </c>
      <c r="J17" s="49" t="s">
        <v>156</v>
      </c>
      <c r="K17" s="30">
        <v>1</v>
      </c>
      <c r="L17" s="729" t="s">
        <v>197</v>
      </c>
      <c r="M17" s="55">
        <v>1</v>
      </c>
      <c r="N17" s="714" t="s">
        <v>158</v>
      </c>
      <c r="O17" s="715"/>
    </row>
    <row r="18" spans="1:17" ht="270.75" customHeight="1" x14ac:dyDescent="0.2">
      <c r="A18" s="716"/>
      <c r="B18" s="716"/>
      <c r="C18" s="47" t="s">
        <v>198</v>
      </c>
      <c r="D18" s="47" t="s">
        <v>196</v>
      </c>
      <c r="E18" s="76" t="s">
        <v>72</v>
      </c>
      <c r="F18" s="47" t="s">
        <v>199</v>
      </c>
      <c r="G18" s="47" t="s">
        <v>74</v>
      </c>
      <c r="H18" s="49">
        <v>45352</v>
      </c>
      <c r="I18" s="49">
        <v>45443</v>
      </c>
      <c r="J18" s="49" t="s">
        <v>156</v>
      </c>
      <c r="K18" s="70">
        <v>1</v>
      </c>
      <c r="L18" s="730"/>
      <c r="M18" s="55">
        <v>1</v>
      </c>
      <c r="N18" s="714" t="s">
        <v>158</v>
      </c>
      <c r="O18" s="715"/>
    </row>
    <row r="19" spans="1:17" ht="177.75" customHeight="1" x14ac:dyDescent="0.2">
      <c r="A19" s="712" t="s">
        <v>200</v>
      </c>
      <c r="B19" s="712" t="s">
        <v>201</v>
      </c>
      <c r="C19" s="75" t="s">
        <v>202</v>
      </c>
      <c r="D19" s="68" t="s">
        <v>203</v>
      </c>
      <c r="E19" s="68" t="s">
        <v>58</v>
      </c>
      <c r="F19" s="68" t="s">
        <v>24</v>
      </c>
      <c r="G19" s="68" t="s">
        <v>25</v>
      </c>
      <c r="H19" s="61">
        <v>45345</v>
      </c>
      <c r="I19" s="61">
        <v>45412</v>
      </c>
      <c r="J19" s="49" t="s">
        <v>156</v>
      </c>
      <c r="K19" s="30">
        <v>1</v>
      </c>
      <c r="L19" s="729" t="s">
        <v>204</v>
      </c>
      <c r="M19" s="55">
        <v>1</v>
      </c>
      <c r="N19" s="714" t="s">
        <v>158</v>
      </c>
      <c r="O19" s="715"/>
    </row>
    <row r="20" spans="1:17" ht="270.75" customHeight="1" x14ac:dyDescent="0.2">
      <c r="A20" s="713"/>
      <c r="B20" s="713"/>
      <c r="C20" s="75" t="s">
        <v>60</v>
      </c>
      <c r="D20" s="68" t="s">
        <v>205</v>
      </c>
      <c r="E20" s="75" t="s">
        <v>61</v>
      </c>
      <c r="F20" s="75" t="s">
        <v>62</v>
      </c>
      <c r="G20" s="75" t="s">
        <v>63</v>
      </c>
      <c r="H20" s="61">
        <v>45344</v>
      </c>
      <c r="I20" s="61">
        <v>45291</v>
      </c>
      <c r="J20" s="61" t="s">
        <v>156</v>
      </c>
      <c r="K20" s="30">
        <v>1</v>
      </c>
      <c r="L20" s="730"/>
      <c r="M20" s="55">
        <v>1</v>
      </c>
      <c r="N20" s="714" t="s">
        <v>158</v>
      </c>
      <c r="O20" s="715"/>
    </row>
    <row r="22" spans="1:17" s="18" customFormat="1" ht="29.25" customHeight="1" thickBot="1" x14ac:dyDescent="0.3">
      <c r="A22" s="40" t="s">
        <v>76</v>
      </c>
      <c r="B22" s="694" t="s">
        <v>206</v>
      </c>
      <c r="C22" s="694"/>
      <c r="D22" s="694"/>
      <c r="G22" s="40"/>
      <c r="H22" s="40"/>
      <c r="I22" s="41"/>
      <c r="J22" s="40"/>
      <c r="K22" s="40"/>
      <c r="L22" s="40"/>
      <c r="M22" s="64"/>
      <c r="Q22" s="65"/>
    </row>
    <row r="23" spans="1:17" s="18" customFormat="1" ht="18.75" customHeight="1" x14ac:dyDescent="0.2">
      <c r="I23" s="42"/>
    </row>
    <row r="24" spans="1:17" s="18" customFormat="1" ht="32.25" customHeight="1" thickBot="1" x14ac:dyDescent="0.3">
      <c r="A24" s="40" t="s">
        <v>78</v>
      </c>
      <c r="B24" s="695" t="s">
        <v>207</v>
      </c>
      <c r="C24" s="695"/>
      <c r="D24" s="695"/>
      <c r="G24" s="40" t="s">
        <v>79</v>
      </c>
      <c r="I24" s="66"/>
      <c r="J24" s="67" t="s">
        <v>80</v>
      </c>
      <c r="K24" s="43"/>
      <c r="L24" s="43"/>
    </row>
  </sheetData>
  <mergeCells count="54">
    <mergeCell ref="B22:D22"/>
    <mergeCell ref="B24:D24"/>
    <mergeCell ref="A19:A20"/>
    <mergeCell ref="B19:B20"/>
    <mergeCell ref="L19:L20"/>
    <mergeCell ref="N19:O19"/>
    <mergeCell ref="N20:O20"/>
    <mergeCell ref="A15:A16"/>
    <mergeCell ref="B15:B16"/>
    <mergeCell ref="N15:O15"/>
    <mergeCell ref="N16:O16"/>
    <mergeCell ref="A17:A18"/>
    <mergeCell ref="B17:B18"/>
    <mergeCell ref="L17:L18"/>
    <mergeCell ref="N17:O17"/>
    <mergeCell ref="N18:O18"/>
    <mergeCell ref="M6:M7"/>
    <mergeCell ref="N10:O11"/>
    <mergeCell ref="N12:O12"/>
    <mergeCell ref="A13:A14"/>
    <mergeCell ref="B13:B14"/>
    <mergeCell ref="N13:O13"/>
    <mergeCell ref="N14:O14"/>
    <mergeCell ref="H10:H11"/>
    <mergeCell ref="I10:I11"/>
    <mergeCell ref="J10:J11"/>
    <mergeCell ref="K10:K11"/>
    <mergeCell ref="L10:L11"/>
    <mergeCell ref="M10:M11"/>
    <mergeCell ref="A8:A12"/>
    <mergeCell ref="B8:B12"/>
    <mergeCell ref="N8:O8"/>
    <mergeCell ref="N9:O9"/>
    <mergeCell ref="C10:C11"/>
    <mergeCell ref="D10:D11"/>
    <mergeCell ref="E10:E11"/>
    <mergeCell ref="F10:F11"/>
    <mergeCell ref="G10:G11"/>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8:O9 N8:N10 N12:N20" xr:uid="{3C9A625E-44C8-4D08-AA71-ED5A5882F08B}"/>
    <dataValidation allowBlank="1" showInputMessage="1" showErrorMessage="1" promptTitle="GUÍA:" prompt="Asignar el porcentaje de avance de la meta establecida de acuerdo con la formula del indicador con corte a la fecha del seguimiento." sqref="K17:K20 K8:K10 K12:K15" xr:uid="{35DEC7C5-D19F-45A1-B32D-D45378D3EB8C}"/>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0 L12:L17 L19" xr:uid="{13B5C6BC-9DBF-49CC-9C9C-B742A4056F6A}"/>
    <dataValidation allowBlank="1" showInputMessage="1" showErrorMessage="1" promptTitle="CONTROL INTERNO:" prompt="Incluir esta columna para medir el avance de las acciones por parte del auditor de acuerdo con las evidencias presentadas por la dependencia." sqref="M8:M10 M12:M20" xr:uid="{D6121155-6C0E-492E-A084-26C1C00E2C4F}"/>
    <dataValidation allowBlank="1" showInputMessage="1" showErrorMessage="1" promptTitle="GUÍA:" prompt="Para cada una de las causas identificadas se deben definir las acciones de mejoramiento necesarias." sqref="C8:C10 C12:C20" xr:uid="{D8A22E45-5251-474D-B8E9-70176F1EAEE7}"/>
    <dataValidation allowBlank="1" showInputMessage="1" showErrorMessage="1" promptTitle="GUÍA:" prompt="Establecer las fechas de inicio y terminación de cada una de las actividades, según los recursos y disponibilidad de la dependencia dentro de la vigencia actual." sqref="H8:J10 H12:J20" xr:uid="{5899C301-22EB-46BD-816C-8E4B7576D098}"/>
    <dataValidation allowBlank="1" showInputMessage="1" showErrorMessage="1" promptTitle="GUÍA:" prompt="Establecer la formula matemática para medir el cumplimiento de la meta establecida a cada una de las acciones de mejoramiento definidas." sqref="G8:G10 G12:G20" xr:uid="{18461830-D200-4CD2-9B30-CA3275D56EEA}"/>
    <dataValidation allowBlank="1" showInputMessage="1" showErrorMessage="1" promptTitle="GUÍA:" prompt="Describir la meta a ser alcanzada con la acción de mejoramiento planteada." sqref="F17:F19 F15 E8:E10 E12:E20" xr:uid="{18C5AC56-A984-4C60-A394-7FE210B27C5D}"/>
    <dataValidation allowBlank="1" showInputMessage="1" showErrorMessage="1" promptTitle="GUIA:" prompt="Redactar las recomendaciones de mejoramiento a la gestión, identificadas en la dependencia para la vigencia actual." sqref="A8 A19 A17 A13 A15" xr:uid="{6D532336-5FEB-494A-B0AE-70E44612B531}"/>
    <dataValidation allowBlank="1" showInputMessage="1" showErrorMessage="1" promptTitle="GUÍA:" prompt="Se deben describir las causas, previamente identificadas por medio de las metodologías existentes, el número de causas varias de acuerdo a la recomendación y su complejidad." sqref="B8 B19 B17 B13 B15" xr:uid="{0BA728DC-621C-440A-AC4B-57103A639ABB}"/>
    <dataValidation allowBlank="1" showInputMessage="1" showErrorMessage="1" promptTitle="GUÍA:" prompt="Identificar la persona/cargo responsable por la ejecución de las acciones de mejoramiento." sqref="D8 D13:D20 D10" xr:uid="{B68461AF-369F-4EAE-BBE6-508A1BA19407}"/>
    <dataValidation allowBlank="1" showInputMessage="1" showErrorMessage="1" promptTitle="INSERTAR NUEVA COLUMNA:" prompt="Definir el entregable que soporta el cumplimiento como evidencia (actas, contratos, lista de asistencia, procedimientos, fotografía, videos, encuestas, etc.)" sqref="F20 F18:G18 F16 F8:F10 F12:F14" xr:uid="{AA2917F7-D434-45E1-9C9B-A660AB3AFD6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2336-8F87-4EAD-B36C-278572792B8F}">
  <dimension ref="A1:Q23"/>
  <sheetViews>
    <sheetView showGridLines="0" zoomScale="70" zoomScaleNormal="70" zoomScaleSheetLayoutView="100" zoomScalePageLayoutView="98" workbookViewId="0">
      <selection activeCell="D11" sqref="D11"/>
    </sheetView>
  </sheetViews>
  <sheetFormatPr baseColWidth="10" defaultColWidth="11.42578125" defaultRowHeight="12.75" x14ac:dyDescent="0.2"/>
  <cols>
    <col min="1" max="1" width="64.4257812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15.42578125" customWidth="1"/>
    <col min="10" max="10" width="15" style="1" customWidth="1"/>
    <col min="11" max="11" width="16.85546875" customWidth="1"/>
    <col min="12" max="12" width="50.8554687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v>
      </c>
      <c r="B4" s="697"/>
      <c r="C4" s="697"/>
      <c r="D4" s="697"/>
      <c r="E4" s="697"/>
      <c r="F4" s="697"/>
      <c r="G4" s="697"/>
      <c r="H4" s="697"/>
      <c r="I4" s="697"/>
      <c r="J4" s="697"/>
      <c r="K4" s="697"/>
      <c r="L4" s="697"/>
      <c r="M4" s="698" t="s">
        <v>2</v>
      </c>
      <c r="N4" s="698"/>
      <c r="O4" s="698"/>
    </row>
    <row r="5" spans="1:15" ht="38.25" customHeight="1" x14ac:dyDescent="0.2">
      <c r="A5" s="697" t="s">
        <v>208</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270.75" customHeight="1" x14ac:dyDescent="0.2">
      <c r="A8" s="712" t="s">
        <v>85</v>
      </c>
      <c r="B8" s="712" t="s">
        <v>20</v>
      </c>
      <c r="C8" s="68" t="s">
        <v>21</v>
      </c>
      <c r="D8" s="47" t="s">
        <v>209</v>
      </c>
      <c r="E8" s="68" t="s">
        <v>23</v>
      </c>
      <c r="F8" s="48" t="s">
        <v>24</v>
      </c>
      <c r="G8" s="68" t="s">
        <v>91</v>
      </c>
      <c r="H8" s="49" t="s">
        <v>154</v>
      </c>
      <c r="I8" s="49" t="s">
        <v>155</v>
      </c>
      <c r="J8" s="50"/>
      <c r="K8" s="51">
        <v>1</v>
      </c>
      <c r="L8" s="52" t="s">
        <v>210</v>
      </c>
      <c r="M8" s="80">
        <v>1</v>
      </c>
      <c r="N8" s="733" t="s">
        <v>211</v>
      </c>
      <c r="O8" s="734"/>
    </row>
    <row r="9" spans="1:15" ht="97.5" customHeight="1" x14ac:dyDescent="0.2">
      <c r="A9" s="716"/>
      <c r="B9" s="716"/>
      <c r="C9" s="68" t="s">
        <v>159</v>
      </c>
      <c r="D9" s="48" t="s">
        <v>212</v>
      </c>
      <c r="E9" s="68" t="s">
        <v>161</v>
      </c>
      <c r="F9" s="48" t="s">
        <v>31</v>
      </c>
      <c r="G9" s="69" t="s">
        <v>98</v>
      </c>
      <c r="H9" s="49" t="s">
        <v>162</v>
      </c>
      <c r="I9" s="49" t="s">
        <v>163</v>
      </c>
      <c r="J9" s="50"/>
      <c r="K9" s="51">
        <v>1</v>
      </c>
      <c r="L9" s="52" t="s">
        <v>213</v>
      </c>
      <c r="M9" s="81">
        <v>1</v>
      </c>
      <c r="N9" s="718" t="s">
        <v>211</v>
      </c>
      <c r="O9" s="718"/>
    </row>
    <row r="10" spans="1:15" ht="106.5" customHeight="1" x14ac:dyDescent="0.2">
      <c r="A10" s="716"/>
      <c r="B10" s="716"/>
      <c r="C10" s="68" t="s">
        <v>34</v>
      </c>
      <c r="D10" s="47" t="s">
        <v>209</v>
      </c>
      <c r="E10" s="69" t="s">
        <v>165</v>
      </c>
      <c r="F10" s="48" t="s">
        <v>37</v>
      </c>
      <c r="G10" s="68" t="s">
        <v>38</v>
      </c>
      <c r="H10" s="49" t="s">
        <v>166</v>
      </c>
      <c r="I10" s="49" t="s">
        <v>163</v>
      </c>
      <c r="J10" s="50"/>
      <c r="K10" s="51">
        <v>0.5</v>
      </c>
      <c r="L10" s="52" t="s">
        <v>214</v>
      </c>
      <c r="M10" s="81">
        <v>0.5</v>
      </c>
      <c r="N10" s="732" t="s">
        <v>215</v>
      </c>
      <c r="O10" s="732"/>
    </row>
    <row r="11" spans="1:15" ht="90.75" customHeight="1" x14ac:dyDescent="0.2">
      <c r="A11" s="713"/>
      <c r="B11" s="713"/>
      <c r="C11" s="68" t="s">
        <v>40</v>
      </c>
      <c r="D11" s="47" t="s">
        <v>209</v>
      </c>
      <c r="E11" s="68" t="s">
        <v>169</v>
      </c>
      <c r="F11" s="48" t="s">
        <v>170</v>
      </c>
      <c r="G11" s="68" t="s">
        <v>216</v>
      </c>
      <c r="H11" s="49" t="s">
        <v>166</v>
      </c>
      <c r="I11" s="49" t="s">
        <v>163</v>
      </c>
      <c r="J11" s="50"/>
      <c r="K11" s="51">
        <v>0.5</v>
      </c>
      <c r="L11" s="52" t="s">
        <v>217</v>
      </c>
      <c r="M11" s="81">
        <v>0.5</v>
      </c>
      <c r="N11" s="732" t="s">
        <v>215</v>
      </c>
      <c r="O11" s="732"/>
    </row>
    <row r="12" spans="1:15" ht="115.5" customHeight="1" x14ac:dyDescent="0.2">
      <c r="A12" s="712" t="s">
        <v>173</v>
      </c>
      <c r="B12" s="712" t="s">
        <v>174</v>
      </c>
      <c r="C12" s="74" t="s">
        <v>175</v>
      </c>
      <c r="D12" s="47" t="s">
        <v>212</v>
      </c>
      <c r="E12" s="68" t="s">
        <v>23</v>
      </c>
      <c r="F12" s="48" t="s">
        <v>24</v>
      </c>
      <c r="G12" s="68" t="s">
        <v>91</v>
      </c>
      <c r="H12" s="49" t="s">
        <v>154</v>
      </c>
      <c r="I12" s="49" t="s">
        <v>155</v>
      </c>
      <c r="J12" s="50">
        <v>45372</v>
      </c>
      <c r="K12" s="51">
        <v>1</v>
      </c>
      <c r="L12" s="52" t="s">
        <v>218</v>
      </c>
      <c r="M12" s="81">
        <v>0</v>
      </c>
      <c r="N12" s="732" t="s">
        <v>219</v>
      </c>
      <c r="O12" s="732"/>
    </row>
    <row r="13" spans="1:15" ht="90.75" customHeight="1" x14ac:dyDescent="0.2">
      <c r="A13" s="713"/>
      <c r="B13" s="713"/>
      <c r="C13" s="47" t="s">
        <v>179</v>
      </c>
      <c r="D13" s="47" t="s">
        <v>212</v>
      </c>
      <c r="E13" s="47" t="s">
        <v>181</v>
      </c>
      <c r="F13" s="47" t="s">
        <v>182</v>
      </c>
      <c r="G13" s="47" t="s">
        <v>183</v>
      </c>
      <c r="H13" s="49" t="s">
        <v>184</v>
      </c>
      <c r="I13" s="49" t="s">
        <v>163</v>
      </c>
      <c r="J13" s="50"/>
      <c r="K13" s="51">
        <v>0.5</v>
      </c>
      <c r="L13" s="52" t="s">
        <v>220</v>
      </c>
      <c r="M13" s="81">
        <v>0.5</v>
      </c>
      <c r="N13" s="732" t="s">
        <v>215</v>
      </c>
      <c r="O13" s="732"/>
    </row>
    <row r="14" spans="1:15" ht="177.75" customHeight="1" x14ac:dyDescent="0.2">
      <c r="A14" s="712" t="s">
        <v>186</v>
      </c>
      <c r="B14" s="712" t="s">
        <v>126</v>
      </c>
      <c r="C14" s="48" t="s">
        <v>187</v>
      </c>
      <c r="D14" s="47" t="s">
        <v>221</v>
      </c>
      <c r="E14" s="68" t="s">
        <v>189</v>
      </c>
      <c r="F14" s="68" t="s">
        <v>24</v>
      </c>
      <c r="G14" s="68" t="s">
        <v>25</v>
      </c>
      <c r="H14" s="61">
        <v>45345</v>
      </c>
      <c r="I14" s="61">
        <v>45412</v>
      </c>
      <c r="J14" s="50">
        <v>45382</v>
      </c>
      <c r="K14" s="51">
        <v>1</v>
      </c>
      <c r="L14" s="52" t="s">
        <v>222</v>
      </c>
      <c r="M14" s="81">
        <v>1</v>
      </c>
      <c r="N14" s="718" t="s">
        <v>211</v>
      </c>
      <c r="O14" s="718"/>
    </row>
    <row r="15" spans="1:15" ht="158.25" customHeight="1" x14ac:dyDescent="0.2">
      <c r="A15" s="713"/>
      <c r="B15" s="713"/>
      <c r="C15" s="48" t="s">
        <v>191</v>
      </c>
      <c r="D15" s="47" t="s">
        <v>221</v>
      </c>
      <c r="E15" s="48" t="s">
        <v>192</v>
      </c>
      <c r="F15" s="48" t="s">
        <v>134</v>
      </c>
      <c r="G15" s="48" t="s">
        <v>135</v>
      </c>
      <c r="H15" s="49">
        <v>45323</v>
      </c>
      <c r="I15" s="49">
        <v>45657</v>
      </c>
      <c r="J15" s="50"/>
      <c r="K15" s="51">
        <v>1</v>
      </c>
      <c r="L15" s="52" t="s">
        <v>223</v>
      </c>
      <c r="M15" s="81">
        <v>1</v>
      </c>
      <c r="N15" s="718" t="s">
        <v>211</v>
      </c>
      <c r="O15" s="718"/>
    </row>
    <row r="16" spans="1:15" ht="270.75" customHeight="1" x14ac:dyDescent="0.2">
      <c r="A16" s="712" t="s">
        <v>194</v>
      </c>
      <c r="B16" s="712" t="s">
        <v>224</v>
      </c>
      <c r="C16" s="75" t="s">
        <v>67</v>
      </c>
      <c r="D16" s="68" t="s">
        <v>196</v>
      </c>
      <c r="E16" s="68" t="s">
        <v>68</v>
      </c>
      <c r="F16" s="68" t="s">
        <v>24</v>
      </c>
      <c r="G16" s="68" t="s">
        <v>25</v>
      </c>
      <c r="H16" s="61">
        <v>45345</v>
      </c>
      <c r="I16" s="61">
        <v>45412</v>
      </c>
      <c r="J16" s="50">
        <v>45382</v>
      </c>
      <c r="K16" s="51">
        <v>1</v>
      </c>
      <c r="L16" s="82" t="s">
        <v>225</v>
      </c>
      <c r="M16" s="81">
        <v>1</v>
      </c>
      <c r="N16" s="718" t="s">
        <v>211</v>
      </c>
      <c r="O16" s="718"/>
    </row>
    <row r="17" spans="1:17" ht="270.75" customHeight="1" x14ac:dyDescent="0.2">
      <c r="A17" s="716"/>
      <c r="B17" s="716"/>
      <c r="C17" s="47" t="s">
        <v>198</v>
      </c>
      <c r="D17" s="47" t="s">
        <v>196</v>
      </c>
      <c r="E17" s="76" t="s">
        <v>72</v>
      </c>
      <c r="F17" s="47" t="s">
        <v>199</v>
      </c>
      <c r="G17" s="47" t="s">
        <v>74</v>
      </c>
      <c r="H17" s="49">
        <v>45352</v>
      </c>
      <c r="I17" s="49">
        <v>45443</v>
      </c>
      <c r="J17" s="83"/>
      <c r="K17" s="35">
        <v>1</v>
      </c>
      <c r="L17" s="84" t="s">
        <v>226</v>
      </c>
      <c r="M17" s="81">
        <v>1</v>
      </c>
      <c r="N17" s="718" t="s">
        <v>211</v>
      </c>
      <c r="O17" s="718"/>
    </row>
    <row r="18" spans="1:17" ht="177.75" customHeight="1" x14ac:dyDescent="0.2">
      <c r="A18" s="712" t="s">
        <v>200</v>
      </c>
      <c r="B18" s="712" t="s">
        <v>201</v>
      </c>
      <c r="C18" s="75" t="s">
        <v>202</v>
      </c>
      <c r="D18" s="68" t="s">
        <v>212</v>
      </c>
      <c r="E18" s="68" t="s">
        <v>58</v>
      </c>
      <c r="F18" s="68" t="s">
        <v>24</v>
      </c>
      <c r="G18" s="68" t="s">
        <v>25</v>
      </c>
      <c r="H18" s="61">
        <v>45345</v>
      </c>
      <c r="I18" s="61">
        <v>45657</v>
      </c>
      <c r="J18" s="50"/>
      <c r="K18" s="51"/>
      <c r="L18" s="52"/>
      <c r="M18" s="81">
        <v>0</v>
      </c>
      <c r="N18" s="732" t="s">
        <v>219</v>
      </c>
      <c r="O18" s="732"/>
    </row>
    <row r="19" spans="1:17" ht="270.75" customHeight="1" x14ac:dyDescent="0.2">
      <c r="A19" s="713"/>
      <c r="B19" s="713"/>
      <c r="C19" s="75" t="s">
        <v>60</v>
      </c>
      <c r="D19" s="68" t="s">
        <v>212</v>
      </c>
      <c r="E19" s="75" t="s">
        <v>61</v>
      </c>
      <c r="F19" s="75" t="s">
        <v>62</v>
      </c>
      <c r="G19" s="75" t="s">
        <v>63</v>
      </c>
      <c r="H19" s="61">
        <v>45344</v>
      </c>
      <c r="I19" s="61">
        <v>45291</v>
      </c>
      <c r="J19" s="50"/>
      <c r="K19" s="51"/>
      <c r="L19" s="52"/>
      <c r="M19" s="81">
        <v>1</v>
      </c>
      <c r="N19" s="718" t="s">
        <v>211</v>
      </c>
      <c r="O19" s="718"/>
    </row>
    <row r="21" spans="1:17" s="18" customFormat="1" ht="29.25" customHeight="1" thickBot="1" x14ac:dyDescent="0.3">
      <c r="A21" s="40" t="s">
        <v>76</v>
      </c>
      <c r="B21" s="694" t="s">
        <v>227</v>
      </c>
      <c r="C21" s="694"/>
      <c r="D21" s="694"/>
      <c r="G21" s="40"/>
      <c r="H21" s="40"/>
      <c r="I21" s="41"/>
      <c r="J21" s="40"/>
      <c r="K21" s="40"/>
      <c r="L21" s="40"/>
      <c r="M21" s="64"/>
      <c r="Q21" s="65"/>
    </row>
    <row r="22" spans="1:17" s="18" customFormat="1" ht="18.75" customHeight="1" x14ac:dyDescent="0.2">
      <c r="I22" s="42"/>
    </row>
    <row r="23" spans="1:17" s="18" customFormat="1" ht="32.25" customHeight="1" thickBot="1" x14ac:dyDescent="0.3">
      <c r="A23" s="40" t="s">
        <v>78</v>
      </c>
      <c r="B23" s="695" t="s">
        <v>228</v>
      </c>
      <c r="C23" s="695"/>
      <c r="D23" s="695"/>
      <c r="G23" s="40" t="s">
        <v>79</v>
      </c>
      <c r="I23" s="66"/>
      <c r="J23" s="67" t="s">
        <v>80</v>
      </c>
      <c r="K23" s="43"/>
      <c r="L23" s="43"/>
    </row>
  </sheetData>
  <mergeCells count="41">
    <mergeCell ref="B23:D23"/>
    <mergeCell ref="A16:A17"/>
    <mergeCell ref="B16:B17"/>
    <mergeCell ref="N16:O16"/>
    <mergeCell ref="N17:O17"/>
    <mergeCell ref="A18:A19"/>
    <mergeCell ref="B18:B19"/>
    <mergeCell ref="N18:O18"/>
    <mergeCell ref="N19:O19"/>
    <mergeCell ref="A14:A15"/>
    <mergeCell ref="B14:B15"/>
    <mergeCell ref="N14:O14"/>
    <mergeCell ref="N15:O15"/>
    <mergeCell ref="B21:D21"/>
    <mergeCell ref="M6:M7"/>
    <mergeCell ref="A12:A13"/>
    <mergeCell ref="B12:B13"/>
    <mergeCell ref="N12:O12"/>
    <mergeCell ref="N13:O13"/>
    <mergeCell ref="A8:A11"/>
    <mergeCell ref="B8:B11"/>
    <mergeCell ref="N8:O8"/>
    <mergeCell ref="N9:O9"/>
    <mergeCell ref="N10:O10"/>
    <mergeCell ref="N11:O11"/>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3">
    <dataValidation allowBlank="1" showInputMessage="1" showErrorMessage="1" promptTitle="GUÍA: " prompt="Colocar la fecha en que se realiza el seguimiento por parte de la dependencia (i, ii, ii o iv seguimiento)_x000a_" sqref="J8:J19" xr:uid="{B7A92645-5AA5-4FB3-94BB-C8AAE127D6E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8:O9 O19 O14:O17 N8:N19" xr:uid="{55C27ABB-2019-4937-9CA7-BB134BD66898}"/>
    <dataValidation allowBlank="1" showInputMessage="1" showErrorMessage="1" promptTitle="GUÍA:" prompt="Asignar el porcentaje de avance de la meta establecida de acuerdo con la formula del indicador con corte a la fecha del seguimiento." sqref="K8:K19" xr:uid="{72CF5244-AA58-4635-B7A3-556FE145BB0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5 L17:L19" xr:uid="{C7488C5A-5667-4835-BFD2-4F87B032466C}"/>
    <dataValidation allowBlank="1" showInputMessage="1" showErrorMessage="1" promptTitle="CONTROL INTERNO:" prompt="Incluir esta columna para medir el avance de las acciones por parte del auditor de acuerdo con las evidencias presentadas por la dependencia." sqref="M8:M19" xr:uid="{4D602D42-68CC-4611-8B0A-90F2FDDD9D30}"/>
    <dataValidation allowBlank="1" showInputMessage="1" showErrorMessage="1" promptTitle="GUÍA:" prompt="Para cada una de las causas identificadas se deben definir las acciones de mejoramiento necesarias." sqref="C8:C19" xr:uid="{64B46E50-541C-431D-926F-A6B419AA2D2F}"/>
    <dataValidation allowBlank="1" showInputMessage="1" showErrorMessage="1" promptTitle="GUÍA:" prompt="Establecer las fechas de inicio y terminación de cada una de las actividades, según los recursos y disponibilidad de la dependencia dentro de la vigencia actual." sqref="H8:I19" xr:uid="{80DCFE7D-157E-4ED2-BE6C-93211AA27BF0}"/>
    <dataValidation allowBlank="1" showInputMessage="1" showErrorMessage="1" promptTitle="GUÍA:" prompt="Establecer la formula matemática para medir el cumplimiento de la meta establecida a cada una de las acciones de mejoramiento definidas." sqref="G8:G19" xr:uid="{04643A04-1B0A-4ABA-9EC9-AEFB3EAB748F}"/>
    <dataValidation allowBlank="1" showInputMessage="1" showErrorMessage="1" promptTitle="GUÍA:" prompt="Describir la meta a ser alcanzada con la acción de mejoramiento planteada." sqref="F16:F18 F14 E8:E19" xr:uid="{07F63934-729F-4DE7-9CDC-6CF3A0318644}"/>
    <dataValidation allowBlank="1" showInputMessage="1" showErrorMessage="1" promptTitle="GUIA:" prompt="Redactar las recomendaciones de mejoramiento a la gestión, identificadas en la dependencia para la vigencia actual." sqref="A8 A18 A16 A12 A14" xr:uid="{6F5AB67F-2362-479E-945E-8C18FE87CA38}"/>
    <dataValidation allowBlank="1" showInputMessage="1" showErrorMessage="1" promptTitle="GUÍA:" prompt="Se deben describir las causas, previamente identificadas por medio de las metodologías existentes, el número de causas varias de acuerdo a la recomendación y su complejidad." sqref="B8 B18 B16 B12 B14" xr:uid="{C6FE3153-A904-458D-B23B-86A252A86DB9}"/>
    <dataValidation allowBlank="1" showInputMessage="1" showErrorMessage="1" promptTitle="GUÍA:" prompt="Identificar la persona/cargo responsable por la ejecución de las acciones de mejoramiento." sqref="D8 D10:D19" xr:uid="{0DC3AB41-E9CD-424B-8C27-D57378E50896}"/>
    <dataValidation allowBlank="1" showInputMessage="1" showErrorMessage="1" promptTitle="INSERTAR NUEVA COLUMNA:" prompt="Definir el entregable que soporta el cumplimiento como evidencia (actas, contratos, lista de asistencia, procedimientos, fotografía, videos, encuestas, etc.)" sqref="F19 F17:G17 F15 F8:F13" xr:uid="{C0DF5837-0643-4DCA-B54A-D96C55C1FDD4}"/>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F0CB-B085-4FA5-AFA1-2DCB2F6CD02B}">
  <dimension ref="A1:O25"/>
  <sheetViews>
    <sheetView showGridLines="0" zoomScale="96" zoomScaleNormal="96" zoomScaleSheetLayoutView="100" zoomScalePageLayoutView="98" workbookViewId="0">
      <selection activeCell="A4" sqref="A4:K4"/>
    </sheetView>
  </sheetViews>
  <sheetFormatPr baseColWidth="10" defaultColWidth="11.42578125" defaultRowHeight="12.75" x14ac:dyDescent="0.2"/>
  <cols>
    <col min="1" max="1" width="42.85546875" customWidth="1"/>
    <col min="2" max="2" width="36.5703125" customWidth="1"/>
    <col min="3" max="3" width="40.140625" customWidth="1"/>
    <col min="4" max="4" width="26.7109375" style="1" customWidth="1"/>
    <col min="5" max="5" width="24" customWidth="1"/>
    <col min="6" max="6" width="40.7109375" customWidth="1"/>
    <col min="7" max="7" width="34.85546875" customWidth="1"/>
    <col min="8" max="8" width="20.7109375" customWidth="1"/>
    <col min="9" max="9" width="29.7109375" customWidth="1"/>
    <col min="10" max="10" width="13.7109375" style="114" customWidth="1"/>
    <col min="11" max="11" width="78" style="115" customWidth="1"/>
    <col min="12" max="12" width="22.85546875" style="115" customWidth="1"/>
    <col min="13" max="13" width="25.42578125" style="115" customWidth="1"/>
    <col min="14" max="14" width="52" style="115" customWidth="1"/>
  </cols>
  <sheetData>
    <row r="1" spans="1:15" x14ac:dyDescent="0.2">
      <c r="A1" s="735"/>
      <c r="B1" s="735"/>
      <c r="C1" s="735"/>
      <c r="D1" s="735"/>
      <c r="E1" s="735"/>
      <c r="F1" s="735"/>
      <c r="G1" s="735"/>
      <c r="H1" s="735"/>
      <c r="I1" s="735"/>
      <c r="J1" s="735"/>
      <c r="K1" s="735"/>
      <c r="L1" s="735"/>
      <c r="M1" s="735"/>
      <c r="N1" s="735"/>
    </row>
    <row r="2" spans="1:15" x14ac:dyDescent="0.2">
      <c r="A2" s="735"/>
      <c r="B2" s="735"/>
      <c r="C2" s="735"/>
      <c r="D2" s="735"/>
      <c r="E2" s="735"/>
      <c r="F2" s="735"/>
      <c r="G2" s="735"/>
      <c r="H2" s="735"/>
      <c r="I2" s="735"/>
      <c r="J2" s="735"/>
      <c r="K2" s="735"/>
      <c r="L2" s="735"/>
      <c r="M2" s="735"/>
      <c r="N2" s="735"/>
    </row>
    <row r="3" spans="1:15" ht="27" customHeight="1" x14ac:dyDescent="0.25">
      <c r="A3" s="736" t="s">
        <v>229</v>
      </c>
      <c r="B3" s="736"/>
      <c r="C3" s="736"/>
      <c r="D3" s="736"/>
      <c r="E3" s="736"/>
      <c r="F3" s="736"/>
      <c r="G3" s="736"/>
      <c r="H3" s="736"/>
      <c r="I3" s="736"/>
      <c r="J3" s="736"/>
      <c r="K3" s="736"/>
      <c r="L3" s="736"/>
      <c r="M3" s="736"/>
      <c r="N3" s="736"/>
    </row>
    <row r="4" spans="1:15" ht="26.25" customHeight="1" x14ac:dyDescent="0.4">
      <c r="A4" s="737" t="s">
        <v>230</v>
      </c>
      <c r="B4" s="738"/>
      <c r="C4" s="738"/>
      <c r="D4" s="738"/>
      <c r="E4" s="738"/>
      <c r="F4" s="738"/>
      <c r="G4" s="738"/>
      <c r="H4" s="738"/>
      <c r="I4" s="738"/>
      <c r="J4" s="738"/>
      <c r="K4" s="739"/>
      <c r="L4" s="740" t="s">
        <v>2</v>
      </c>
      <c r="M4" s="741"/>
      <c r="N4" s="741"/>
    </row>
    <row r="5" spans="1:15" ht="26.25" customHeight="1" x14ac:dyDescent="0.4">
      <c r="A5" s="737" t="s">
        <v>231</v>
      </c>
      <c r="B5" s="738"/>
      <c r="C5" s="738"/>
      <c r="D5" s="738"/>
      <c r="E5" s="738"/>
      <c r="F5" s="738"/>
      <c r="G5" s="738"/>
      <c r="H5" s="738"/>
      <c r="I5" s="738"/>
      <c r="J5" s="738"/>
      <c r="K5" s="739"/>
      <c r="L5" s="740"/>
      <c r="M5" s="741"/>
      <c r="N5" s="741"/>
    </row>
    <row r="6" spans="1:15" s="18" customFormat="1" ht="15.75" x14ac:dyDescent="0.2">
      <c r="A6" s="747" t="s">
        <v>4</v>
      </c>
      <c r="B6" s="703" t="s">
        <v>5</v>
      </c>
      <c r="C6" s="703" t="s">
        <v>6</v>
      </c>
      <c r="D6" s="703" t="s">
        <v>7</v>
      </c>
      <c r="E6" s="703" t="s">
        <v>8</v>
      </c>
      <c r="F6" s="703" t="s">
        <v>9</v>
      </c>
      <c r="G6" s="703" t="s">
        <v>10</v>
      </c>
      <c r="H6" s="706" t="s">
        <v>11</v>
      </c>
      <c r="I6" s="707"/>
      <c r="J6" s="744" t="s">
        <v>13</v>
      </c>
      <c r="K6" s="745" t="s">
        <v>14</v>
      </c>
      <c r="L6" s="746" t="s">
        <v>15</v>
      </c>
      <c r="M6" s="742" t="s">
        <v>16</v>
      </c>
      <c r="N6" s="743"/>
    </row>
    <row r="7" spans="1:15" s="18" customFormat="1" ht="37.5" customHeight="1" thickBot="1" x14ac:dyDescent="0.25">
      <c r="A7" s="747"/>
      <c r="B7" s="703"/>
      <c r="C7" s="703"/>
      <c r="D7" s="703"/>
      <c r="E7" s="703"/>
      <c r="F7" s="703"/>
      <c r="G7" s="703"/>
      <c r="H7" s="21" t="s">
        <v>17</v>
      </c>
      <c r="I7" s="21" t="s">
        <v>18</v>
      </c>
      <c r="J7" s="744"/>
      <c r="K7" s="745"/>
      <c r="L7" s="746"/>
      <c r="M7" s="742"/>
      <c r="N7" s="743"/>
    </row>
    <row r="8" spans="1:15" ht="85.5" x14ac:dyDescent="0.2">
      <c r="A8" s="750" t="s">
        <v>232</v>
      </c>
      <c r="B8" s="753" t="s">
        <v>233</v>
      </c>
      <c r="C8" s="86" t="s">
        <v>234</v>
      </c>
      <c r="D8" s="87" t="s">
        <v>235</v>
      </c>
      <c r="E8" s="86" t="s">
        <v>236</v>
      </c>
      <c r="F8" s="86" t="s">
        <v>237</v>
      </c>
      <c r="G8" s="86" t="s">
        <v>238</v>
      </c>
      <c r="H8" s="88">
        <v>45352</v>
      </c>
      <c r="I8" s="88">
        <v>45473</v>
      </c>
      <c r="J8" s="89">
        <v>100</v>
      </c>
      <c r="K8" s="90" t="s">
        <v>239</v>
      </c>
      <c r="L8" s="91">
        <v>1</v>
      </c>
      <c r="M8" s="756" t="s">
        <v>240</v>
      </c>
      <c r="N8" s="756"/>
    </row>
    <row r="9" spans="1:15" ht="90" x14ac:dyDescent="0.2">
      <c r="A9" s="751"/>
      <c r="B9" s="754"/>
      <c r="C9" s="92" t="s">
        <v>241</v>
      </c>
      <c r="D9" s="93" t="s">
        <v>242</v>
      </c>
      <c r="E9" s="92" t="s">
        <v>243</v>
      </c>
      <c r="F9" s="92" t="s">
        <v>244</v>
      </c>
      <c r="G9" s="92" t="s">
        <v>245</v>
      </c>
      <c r="H9" s="94">
        <v>45473</v>
      </c>
      <c r="I9" s="94">
        <v>45565</v>
      </c>
      <c r="J9" s="89">
        <v>50</v>
      </c>
      <c r="K9" s="90" t="s">
        <v>246</v>
      </c>
      <c r="L9" s="91">
        <v>0.35</v>
      </c>
      <c r="M9" s="756" t="s">
        <v>247</v>
      </c>
      <c r="N9" s="756"/>
    </row>
    <row r="10" spans="1:15" ht="99.75" x14ac:dyDescent="0.2">
      <c r="A10" s="751"/>
      <c r="B10" s="754"/>
      <c r="C10" s="92" t="s">
        <v>248</v>
      </c>
      <c r="D10" s="93" t="s">
        <v>249</v>
      </c>
      <c r="E10" s="92" t="s">
        <v>250</v>
      </c>
      <c r="F10" s="92" t="s">
        <v>251</v>
      </c>
      <c r="G10" s="92" t="s">
        <v>252</v>
      </c>
      <c r="H10" s="94">
        <v>45473</v>
      </c>
      <c r="I10" s="94">
        <v>45493</v>
      </c>
      <c r="J10" s="89">
        <v>100</v>
      </c>
      <c r="K10" s="90" t="s">
        <v>253</v>
      </c>
      <c r="L10" s="91">
        <v>1</v>
      </c>
      <c r="M10" s="756" t="s">
        <v>254</v>
      </c>
      <c r="N10" s="756"/>
    </row>
    <row r="11" spans="1:15" ht="86.25" thickBot="1" x14ac:dyDescent="0.25">
      <c r="A11" s="752"/>
      <c r="B11" s="755"/>
      <c r="C11" s="95" t="s">
        <v>255</v>
      </c>
      <c r="D11" s="96" t="s">
        <v>235</v>
      </c>
      <c r="E11" s="95" t="s">
        <v>256</v>
      </c>
      <c r="F11" s="95" t="s">
        <v>257</v>
      </c>
      <c r="G11" s="95" t="s">
        <v>258</v>
      </c>
      <c r="H11" s="97">
        <v>45473</v>
      </c>
      <c r="I11" s="97">
        <v>45656</v>
      </c>
      <c r="J11" s="89">
        <v>50</v>
      </c>
      <c r="K11" s="90" t="s">
        <v>259</v>
      </c>
      <c r="L11" s="91">
        <v>0.5</v>
      </c>
      <c r="M11" s="756" t="s">
        <v>260</v>
      </c>
      <c r="N11" s="756"/>
      <c r="O11" s="98">
        <f>SUM(L8:L11)/4</f>
        <v>0.71250000000000002</v>
      </c>
    </row>
    <row r="12" spans="1:15" s="33" customFormat="1" ht="71.25" x14ac:dyDescent="0.2">
      <c r="A12" s="750" t="s">
        <v>261</v>
      </c>
      <c r="B12" s="759" t="s">
        <v>262</v>
      </c>
      <c r="C12" s="99" t="s">
        <v>263</v>
      </c>
      <c r="D12" s="87" t="s">
        <v>264</v>
      </c>
      <c r="E12" s="99" t="s">
        <v>265</v>
      </c>
      <c r="F12" s="99" t="s">
        <v>266</v>
      </c>
      <c r="G12" s="99" t="s">
        <v>267</v>
      </c>
      <c r="H12" s="100">
        <v>45352</v>
      </c>
      <c r="I12" s="100">
        <v>45412</v>
      </c>
      <c r="J12" s="93">
        <v>100</v>
      </c>
      <c r="K12" s="90" t="s">
        <v>268</v>
      </c>
      <c r="L12" s="101">
        <v>1</v>
      </c>
      <c r="M12" s="756" t="s">
        <v>269</v>
      </c>
      <c r="N12" s="756"/>
      <c r="O12" s="102"/>
    </row>
    <row r="13" spans="1:15" s="33" customFormat="1" ht="56.25" customHeight="1" x14ac:dyDescent="0.2">
      <c r="A13" s="751"/>
      <c r="B13" s="758"/>
      <c r="C13" s="103" t="s">
        <v>270</v>
      </c>
      <c r="D13" s="93" t="s">
        <v>271</v>
      </c>
      <c r="E13" s="103" t="s">
        <v>272</v>
      </c>
      <c r="F13" s="103" t="s">
        <v>273</v>
      </c>
      <c r="G13" s="103" t="s">
        <v>274</v>
      </c>
      <c r="H13" s="104">
        <v>45381</v>
      </c>
      <c r="I13" s="104">
        <v>45503</v>
      </c>
      <c r="J13" s="93">
        <v>100</v>
      </c>
      <c r="K13" s="90" t="s">
        <v>275</v>
      </c>
      <c r="L13" s="101">
        <v>1</v>
      </c>
      <c r="M13" s="756" t="s">
        <v>269</v>
      </c>
      <c r="N13" s="756"/>
      <c r="O13" s="102"/>
    </row>
    <row r="14" spans="1:15" s="33" customFormat="1" ht="42" customHeight="1" thickBot="1" x14ac:dyDescent="0.25">
      <c r="A14" s="752"/>
      <c r="B14" s="760"/>
      <c r="C14" s="105" t="s">
        <v>276</v>
      </c>
      <c r="D14" s="96" t="s">
        <v>277</v>
      </c>
      <c r="E14" s="105" t="s">
        <v>278</v>
      </c>
      <c r="F14" s="105" t="s">
        <v>279</v>
      </c>
      <c r="G14" s="105" t="s">
        <v>280</v>
      </c>
      <c r="H14" s="106">
        <v>45505</v>
      </c>
      <c r="I14" s="106">
        <v>45626</v>
      </c>
      <c r="J14" s="93">
        <v>100</v>
      </c>
      <c r="K14" s="90" t="s">
        <v>281</v>
      </c>
      <c r="L14" s="101">
        <v>1</v>
      </c>
      <c r="M14" s="756" t="s">
        <v>269</v>
      </c>
      <c r="N14" s="756"/>
      <c r="O14" s="107">
        <v>1</v>
      </c>
    </row>
    <row r="15" spans="1:15" s="33" customFormat="1" ht="122.25" customHeight="1" x14ac:dyDescent="0.2">
      <c r="A15" s="757" t="s">
        <v>282</v>
      </c>
      <c r="B15" s="758" t="s">
        <v>283</v>
      </c>
      <c r="C15" s="92" t="s">
        <v>284</v>
      </c>
      <c r="D15" s="93" t="s">
        <v>235</v>
      </c>
      <c r="E15" s="92" t="s">
        <v>285</v>
      </c>
      <c r="F15" s="92" t="s">
        <v>286</v>
      </c>
      <c r="G15" s="103" t="s">
        <v>287</v>
      </c>
      <c r="H15" s="108">
        <v>45536</v>
      </c>
      <c r="I15" s="108">
        <v>45565</v>
      </c>
      <c r="J15" s="93">
        <v>100</v>
      </c>
      <c r="K15" s="90" t="s">
        <v>288</v>
      </c>
      <c r="L15" s="109">
        <v>1</v>
      </c>
      <c r="M15" s="748" t="s">
        <v>289</v>
      </c>
      <c r="N15" s="749"/>
      <c r="O15" s="102"/>
    </row>
    <row r="16" spans="1:15" s="33" customFormat="1" ht="98.25" customHeight="1" x14ac:dyDescent="0.2">
      <c r="A16" s="757"/>
      <c r="B16" s="758"/>
      <c r="C16" s="92" t="s">
        <v>290</v>
      </c>
      <c r="D16" s="93" t="s">
        <v>291</v>
      </c>
      <c r="E16" s="92" t="s">
        <v>292</v>
      </c>
      <c r="F16" s="92" t="s">
        <v>293</v>
      </c>
      <c r="G16" s="92" t="s">
        <v>294</v>
      </c>
      <c r="H16" s="104">
        <v>45536</v>
      </c>
      <c r="I16" s="104">
        <v>45657</v>
      </c>
      <c r="J16" s="93">
        <v>100</v>
      </c>
      <c r="K16" s="90" t="s">
        <v>295</v>
      </c>
      <c r="L16" s="110">
        <v>1</v>
      </c>
      <c r="M16" s="748" t="s">
        <v>296</v>
      </c>
      <c r="N16" s="749"/>
      <c r="O16" s="102"/>
    </row>
    <row r="17" spans="1:15" s="33" customFormat="1" ht="98.25" customHeight="1" x14ac:dyDescent="0.2">
      <c r="A17" s="757"/>
      <c r="B17" s="758"/>
      <c r="C17" s="92" t="s">
        <v>297</v>
      </c>
      <c r="D17" s="93" t="s">
        <v>298</v>
      </c>
      <c r="E17" s="92" t="s">
        <v>299</v>
      </c>
      <c r="F17" s="92" t="s">
        <v>300</v>
      </c>
      <c r="G17" s="92" t="s">
        <v>301</v>
      </c>
      <c r="H17" s="104">
        <v>45580</v>
      </c>
      <c r="I17" s="104">
        <v>45626</v>
      </c>
      <c r="J17" s="93">
        <v>100</v>
      </c>
      <c r="K17" s="90" t="s">
        <v>302</v>
      </c>
      <c r="L17" s="110">
        <v>1</v>
      </c>
      <c r="M17" s="748" t="s">
        <v>303</v>
      </c>
      <c r="N17" s="749"/>
      <c r="O17" s="107">
        <v>1</v>
      </c>
    </row>
    <row r="18" spans="1:15" s="33" customFormat="1" ht="141" customHeight="1" x14ac:dyDescent="0.2">
      <c r="A18" s="757" t="s">
        <v>304</v>
      </c>
      <c r="B18" s="754" t="s">
        <v>305</v>
      </c>
      <c r="C18" s="92" t="s">
        <v>306</v>
      </c>
      <c r="D18" s="93" t="s">
        <v>307</v>
      </c>
      <c r="E18" s="92" t="s">
        <v>308</v>
      </c>
      <c r="F18" s="111" t="s">
        <v>309</v>
      </c>
      <c r="G18" s="103" t="s">
        <v>310</v>
      </c>
      <c r="H18" s="112">
        <v>45293</v>
      </c>
      <c r="I18" s="104">
        <v>45657</v>
      </c>
      <c r="J18" s="93">
        <v>100</v>
      </c>
      <c r="K18" s="90" t="s">
        <v>311</v>
      </c>
      <c r="L18" s="110">
        <v>1</v>
      </c>
      <c r="M18" s="748" t="s">
        <v>312</v>
      </c>
      <c r="N18" s="749"/>
      <c r="O18" s="102"/>
    </row>
    <row r="19" spans="1:15" s="33" customFormat="1" ht="70.5" customHeight="1" x14ac:dyDescent="0.2">
      <c r="A19" s="757"/>
      <c r="B19" s="754"/>
      <c r="C19" s="92" t="s">
        <v>313</v>
      </c>
      <c r="D19" s="93" t="s">
        <v>307</v>
      </c>
      <c r="E19" s="92" t="s">
        <v>308</v>
      </c>
      <c r="F19" s="111" t="s">
        <v>309</v>
      </c>
      <c r="G19" s="103" t="s">
        <v>310</v>
      </c>
      <c r="H19" s="112">
        <v>45293</v>
      </c>
      <c r="I19" s="104">
        <v>45657</v>
      </c>
      <c r="J19" s="93">
        <v>72.73</v>
      </c>
      <c r="K19" s="90" t="s">
        <v>314</v>
      </c>
      <c r="L19" s="113">
        <v>0.72729999999999995</v>
      </c>
      <c r="M19" s="748" t="s">
        <v>315</v>
      </c>
      <c r="N19" s="749"/>
      <c r="O19" s="107">
        <f>(L18+L19)/2</f>
        <v>0.86365000000000003</v>
      </c>
    </row>
    <row r="20" spans="1:15" s="33" customFormat="1" ht="1.5" customHeight="1" x14ac:dyDescent="0.2">
      <c r="A20" s="757"/>
      <c r="B20" s="754"/>
      <c r="J20" s="114"/>
      <c r="K20" s="115"/>
      <c r="L20" s="115"/>
      <c r="M20" s="115"/>
      <c r="N20" s="116" t="s">
        <v>81</v>
      </c>
    </row>
    <row r="21" spans="1:15" x14ac:dyDescent="0.2">
      <c r="B21" s="117"/>
      <c r="C21" s="117"/>
      <c r="D21" s="118"/>
      <c r="E21" s="117"/>
      <c r="F21" s="117"/>
      <c r="G21" s="117"/>
      <c r="H21" s="117"/>
      <c r="I21" s="117"/>
      <c r="N21" s="116" t="s">
        <v>82</v>
      </c>
    </row>
    <row r="22" spans="1:15" s="18" customFormat="1" ht="29.25" customHeight="1" thickBot="1" x14ac:dyDescent="0.3">
      <c r="A22" s="40" t="s">
        <v>76</v>
      </c>
      <c r="B22" s="694" t="s">
        <v>316</v>
      </c>
      <c r="C22" s="694"/>
      <c r="D22" s="694"/>
      <c r="E22" s="119"/>
      <c r="F22" s="119"/>
      <c r="G22" s="120"/>
      <c r="H22" s="120"/>
      <c r="I22" s="120"/>
      <c r="J22" s="114"/>
      <c r="K22" s="115"/>
      <c r="L22" s="115"/>
      <c r="M22" s="115"/>
      <c r="N22" s="115"/>
    </row>
    <row r="23" spans="1:15" s="18" customFormat="1" ht="18.75" customHeight="1" x14ac:dyDescent="0.2">
      <c r="D23" s="44"/>
      <c r="I23" s="42"/>
      <c r="J23" s="114"/>
      <c r="K23" s="115"/>
      <c r="L23" s="115"/>
      <c r="M23" s="115"/>
      <c r="N23" s="115"/>
      <c r="O23" s="65">
        <f>SUM(O8:O19)/4</f>
        <v>0.89403750000000004</v>
      </c>
    </row>
    <row r="24" spans="1:15" s="18" customFormat="1" ht="32.25" customHeight="1" thickBot="1" x14ac:dyDescent="0.3">
      <c r="A24" s="40" t="s">
        <v>78</v>
      </c>
      <c r="B24" s="695" t="s">
        <v>317</v>
      </c>
      <c r="C24" s="695"/>
      <c r="D24" s="695"/>
      <c r="G24" s="40" t="s">
        <v>79</v>
      </c>
      <c r="H24" s="66" t="s">
        <v>318</v>
      </c>
      <c r="I24" s="42"/>
      <c r="J24" s="114"/>
      <c r="K24" s="115"/>
      <c r="L24" s="115"/>
      <c r="M24" s="115"/>
      <c r="N24" s="115"/>
    </row>
    <row r="25" spans="1:15" s="18" customFormat="1" ht="27" customHeight="1" x14ac:dyDescent="0.2">
      <c r="D25" s="44"/>
      <c r="I25" s="44"/>
      <c r="J25" s="114"/>
      <c r="K25" s="115"/>
      <c r="L25" s="115"/>
      <c r="M25" s="115"/>
      <c r="N25" s="115"/>
    </row>
  </sheetData>
  <mergeCells count="39">
    <mergeCell ref="B22:D22"/>
    <mergeCell ref="C6:C7"/>
    <mergeCell ref="B24:D24"/>
    <mergeCell ref="A12:A14"/>
    <mergeCell ref="B12:B14"/>
    <mergeCell ref="A18:A20"/>
    <mergeCell ref="B18:B20"/>
    <mergeCell ref="D6:D7"/>
    <mergeCell ref="M18:N18"/>
    <mergeCell ref="M19:N19"/>
    <mergeCell ref="A8:A11"/>
    <mergeCell ref="B8:B11"/>
    <mergeCell ref="M8:N8"/>
    <mergeCell ref="M9:N9"/>
    <mergeCell ref="M10:N10"/>
    <mergeCell ref="M11:N11"/>
    <mergeCell ref="M12:N12"/>
    <mergeCell ref="M13:N13"/>
    <mergeCell ref="M14:N14"/>
    <mergeCell ref="A15:A17"/>
    <mergeCell ref="B15:B17"/>
    <mergeCell ref="M15:N15"/>
    <mergeCell ref="M16:N16"/>
    <mergeCell ref="M17:N17"/>
    <mergeCell ref="E6:E7"/>
    <mergeCell ref="A1:N2"/>
    <mergeCell ref="A3:N3"/>
    <mergeCell ref="A4:K4"/>
    <mergeCell ref="L4:N5"/>
    <mergeCell ref="A5:K5"/>
    <mergeCell ref="M6:N7"/>
    <mergeCell ref="F6:F7"/>
    <mergeCell ref="G6:G7"/>
    <mergeCell ref="H6:I6"/>
    <mergeCell ref="J6:J7"/>
    <mergeCell ref="K6:K7"/>
    <mergeCell ref="L6:L7"/>
    <mergeCell ref="A6:A7"/>
    <mergeCell ref="B6:B7"/>
  </mergeCells>
  <dataValidations count="5">
    <dataValidation allowBlank="1" showInputMessage="1" showErrorMessage="1" promptTitle="GUÍA:" prompt="Asignar el porcentaje de avance de la meta establecida de acuerdo con la formula del indicador con corte a la fecha del seguimiento." sqref="J8:J14 L8:L14" xr:uid="{1DC4BA4E-28CD-4522-A366-49C8CE9A1AE4}"/>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K8:K14" xr:uid="{B7912A48-6324-4D7F-B3B7-9519453FC9B1}"/>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M8:N14" xr:uid="{6492F99E-42F7-42D5-A72B-F544EF7BFE6C}"/>
    <dataValidation allowBlank="1" showInputMessage="1" showErrorMessage="1" promptTitle="GUÍA:" prompt="Establecer las fechas de inicio y terminación de cada una de las actividades, según los recursos y disponibilidad de la dependencia dentro de la vigencia actual." sqref="H8:I19" xr:uid="{D0B52D0E-3678-48D5-9F55-EB601BDF0D24}"/>
    <dataValidation allowBlank="1" showInputMessage="1" showErrorMessage="1" promptTitle="GUÍA:" prompt="Establecer la formula matemática para medir el cumplimiento de la meta establecida a cada una de las acciones de mejoramiento definidas." sqref="G10:G15 G18:G19" xr:uid="{F59D698C-0720-4509-B251-9BEB91467E0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43BB-5420-4689-8681-831182715A37}">
  <dimension ref="A1:O21"/>
  <sheetViews>
    <sheetView showGridLines="0" zoomScale="68" zoomScaleNormal="68" zoomScaleSheetLayoutView="100" zoomScalePageLayoutView="98" workbookViewId="0">
      <selection activeCell="F10" sqref="F10"/>
    </sheetView>
  </sheetViews>
  <sheetFormatPr baseColWidth="10" defaultColWidth="11.42578125" defaultRowHeight="12.75" x14ac:dyDescent="0.2"/>
  <cols>
    <col min="1" max="1" width="46.28515625" customWidth="1"/>
    <col min="2" max="2" width="28.28515625" customWidth="1"/>
    <col min="3" max="3" width="39.85546875" customWidth="1"/>
    <col min="4" max="4" width="26.7109375" customWidth="1"/>
    <col min="5" max="5" width="24" customWidth="1"/>
    <col min="6" max="6" width="40.7109375" customWidth="1"/>
    <col min="7" max="7" width="22" customWidth="1"/>
    <col min="8" max="8" width="13.85546875" customWidth="1"/>
    <col min="9" max="9" width="15.42578125" customWidth="1"/>
    <col min="10" max="10" width="15" style="1" customWidth="1"/>
    <col min="11" max="11" width="13.7109375" customWidth="1"/>
    <col min="12" max="12" width="89.140625" customWidth="1"/>
    <col min="13" max="13" width="21.85546875" customWidth="1"/>
    <col min="14" max="14" width="25.42578125" customWidth="1"/>
    <col min="15" max="15" width="52" customWidth="1"/>
  </cols>
  <sheetData>
    <row r="1" spans="1:15" x14ac:dyDescent="0.2">
      <c r="A1" s="121" t="s">
        <v>319</v>
      </c>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320</v>
      </c>
      <c r="B4" s="697"/>
      <c r="C4" s="697"/>
      <c r="D4" s="697"/>
      <c r="E4" s="697"/>
      <c r="F4" s="697"/>
      <c r="G4" s="697"/>
      <c r="H4" s="697"/>
      <c r="I4" s="697"/>
      <c r="J4" s="697"/>
      <c r="K4" s="697"/>
      <c r="L4" s="697"/>
      <c r="M4" s="698" t="s">
        <v>2</v>
      </c>
      <c r="N4" s="698"/>
      <c r="O4" s="698"/>
    </row>
    <row r="5" spans="1:15" ht="38.25" customHeight="1" x14ac:dyDescent="0.2">
      <c r="A5" s="697" t="s">
        <v>321</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s="128" customFormat="1" ht="180" customHeight="1" x14ac:dyDescent="0.2">
      <c r="A8" s="58" t="s">
        <v>322</v>
      </c>
      <c r="B8" s="69" t="s">
        <v>323</v>
      </c>
      <c r="C8" s="60" t="s">
        <v>324</v>
      </c>
      <c r="D8" s="122" t="s">
        <v>325</v>
      </c>
      <c r="E8" s="60" t="s">
        <v>326</v>
      </c>
      <c r="F8" s="60" t="s">
        <v>327</v>
      </c>
      <c r="G8" s="60" t="s">
        <v>328</v>
      </c>
      <c r="H8" s="123">
        <v>45413</v>
      </c>
      <c r="I8" s="124">
        <v>45899</v>
      </c>
      <c r="J8" s="124">
        <v>45530</v>
      </c>
      <c r="K8" s="125">
        <v>1</v>
      </c>
      <c r="L8" s="126" t="s">
        <v>329</v>
      </c>
      <c r="M8" s="127">
        <v>1</v>
      </c>
      <c r="N8" s="762" t="s">
        <v>330</v>
      </c>
      <c r="O8" s="762"/>
    </row>
    <row r="9" spans="1:15" s="131" customFormat="1" ht="136.5" customHeight="1" x14ac:dyDescent="0.2">
      <c r="A9" s="69" t="s">
        <v>331</v>
      </c>
      <c r="B9" s="69" t="s">
        <v>332</v>
      </c>
      <c r="C9" s="60" t="s">
        <v>333</v>
      </c>
      <c r="D9" s="122" t="s">
        <v>334</v>
      </c>
      <c r="E9" s="69" t="s">
        <v>335</v>
      </c>
      <c r="F9" s="69" t="s">
        <v>336</v>
      </c>
      <c r="G9" s="69" t="s">
        <v>337</v>
      </c>
      <c r="H9" s="129">
        <v>45293</v>
      </c>
      <c r="I9" s="129">
        <v>45657</v>
      </c>
      <c r="J9" s="124">
        <v>45530</v>
      </c>
      <c r="K9" s="125">
        <v>1</v>
      </c>
      <c r="L9" s="130" t="s">
        <v>338</v>
      </c>
      <c r="M9" s="127">
        <v>1</v>
      </c>
      <c r="N9" s="762" t="s">
        <v>339</v>
      </c>
      <c r="O9" s="762"/>
    </row>
    <row r="10" spans="1:15" s="131" customFormat="1" ht="157.5" customHeight="1" x14ac:dyDescent="0.2">
      <c r="A10" s="69" t="s">
        <v>340</v>
      </c>
      <c r="B10" s="69" t="s">
        <v>332</v>
      </c>
      <c r="C10" s="60" t="s">
        <v>341</v>
      </c>
      <c r="D10" s="122" t="s">
        <v>342</v>
      </c>
      <c r="E10" s="130" t="s">
        <v>343</v>
      </c>
      <c r="F10" s="130" t="s">
        <v>344</v>
      </c>
      <c r="G10" s="60" t="s">
        <v>345</v>
      </c>
      <c r="H10" s="129">
        <v>45352</v>
      </c>
      <c r="I10" s="129">
        <v>45657</v>
      </c>
      <c r="J10" s="124">
        <v>45530</v>
      </c>
      <c r="K10" s="125">
        <v>1</v>
      </c>
      <c r="L10" s="130" t="s">
        <v>346</v>
      </c>
      <c r="M10" s="127">
        <v>1</v>
      </c>
      <c r="N10" s="762" t="s">
        <v>347</v>
      </c>
      <c r="O10" s="762"/>
    </row>
    <row r="11" spans="1:15" s="131" customFormat="1" ht="110.25" customHeight="1" x14ac:dyDescent="0.2">
      <c r="A11" s="69" t="s">
        <v>348</v>
      </c>
      <c r="B11" s="69" t="s">
        <v>349</v>
      </c>
      <c r="C11" s="60" t="s">
        <v>350</v>
      </c>
      <c r="D11" s="122" t="s">
        <v>334</v>
      </c>
      <c r="E11" s="60" t="s">
        <v>351</v>
      </c>
      <c r="F11" s="130" t="s">
        <v>352</v>
      </c>
      <c r="G11" s="60" t="s">
        <v>353</v>
      </c>
      <c r="H11" s="129">
        <v>45352</v>
      </c>
      <c r="I11" s="129">
        <v>45657</v>
      </c>
      <c r="J11" s="124">
        <v>45530</v>
      </c>
      <c r="K11" s="125">
        <v>1</v>
      </c>
      <c r="L11" s="130" t="s">
        <v>354</v>
      </c>
      <c r="M11" s="127">
        <v>1</v>
      </c>
      <c r="N11" s="762" t="s">
        <v>355</v>
      </c>
      <c r="O11" s="762"/>
    </row>
    <row r="12" spans="1:15" s="131" customFormat="1" ht="188.25" customHeight="1" x14ac:dyDescent="0.2">
      <c r="A12" s="69" t="s">
        <v>356</v>
      </c>
      <c r="B12" s="69" t="s">
        <v>357</v>
      </c>
      <c r="C12" s="60" t="s">
        <v>358</v>
      </c>
      <c r="D12" s="122" t="s">
        <v>334</v>
      </c>
      <c r="E12" s="60" t="s">
        <v>359</v>
      </c>
      <c r="F12" s="130" t="s">
        <v>360</v>
      </c>
      <c r="G12" s="132" t="s">
        <v>361</v>
      </c>
      <c r="H12" s="129">
        <v>45352</v>
      </c>
      <c r="I12" s="129">
        <v>45657</v>
      </c>
      <c r="J12" s="124">
        <v>45530</v>
      </c>
      <c r="K12" s="125">
        <v>1</v>
      </c>
      <c r="L12" s="130" t="s">
        <v>362</v>
      </c>
      <c r="M12" s="127">
        <v>1</v>
      </c>
      <c r="N12" s="762" t="s">
        <v>363</v>
      </c>
      <c r="O12" s="762"/>
    </row>
    <row r="13" spans="1:15" s="131" customFormat="1" ht="168" customHeight="1" x14ac:dyDescent="0.2">
      <c r="A13" s="69" t="s">
        <v>364</v>
      </c>
      <c r="B13" s="69" t="s">
        <v>332</v>
      </c>
      <c r="C13" s="60" t="s">
        <v>365</v>
      </c>
      <c r="D13" s="122" t="s">
        <v>334</v>
      </c>
      <c r="E13" s="60" t="s">
        <v>366</v>
      </c>
      <c r="F13" s="130" t="s">
        <v>367</v>
      </c>
      <c r="G13" s="132" t="s">
        <v>368</v>
      </c>
      <c r="H13" s="129">
        <v>45352</v>
      </c>
      <c r="I13" s="129">
        <v>45657</v>
      </c>
      <c r="J13" s="124">
        <v>45530</v>
      </c>
      <c r="K13" s="125">
        <v>1</v>
      </c>
      <c r="L13" s="130" t="s">
        <v>369</v>
      </c>
      <c r="M13" s="127">
        <v>1</v>
      </c>
      <c r="N13" s="763" t="s">
        <v>370</v>
      </c>
      <c r="O13" s="764"/>
    </row>
    <row r="14" spans="1:15" s="131" customFormat="1" ht="159.75" customHeight="1" x14ac:dyDescent="0.2">
      <c r="A14" s="69" t="s">
        <v>371</v>
      </c>
      <c r="B14" s="69" t="s">
        <v>332</v>
      </c>
      <c r="C14" s="60" t="s">
        <v>372</v>
      </c>
      <c r="D14" s="122" t="s">
        <v>334</v>
      </c>
      <c r="E14" s="60" t="s">
        <v>373</v>
      </c>
      <c r="F14" s="130" t="s">
        <v>374</v>
      </c>
      <c r="G14" s="132" t="s">
        <v>375</v>
      </c>
      <c r="H14" s="129">
        <v>45352</v>
      </c>
      <c r="I14" s="129">
        <v>45657</v>
      </c>
      <c r="J14" s="124">
        <v>45530</v>
      </c>
      <c r="K14" s="125">
        <v>1</v>
      </c>
      <c r="L14" s="130" t="s">
        <v>376</v>
      </c>
      <c r="M14" s="127">
        <v>1</v>
      </c>
      <c r="N14" s="763" t="s">
        <v>377</v>
      </c>
      <c r="O14" s="764"/>
    </row>
    <row r="16" spans="1:15" s="18" customFormat="1" ht="29.25" customHeight="1" thickBot="1" x14ac:dyDescent="0.3">
      <c r="A16" s="40" t="s">
        <v>76</v>
      </c>
      <c r="B16" s="694" t="s">
        <v>378</v>
      </c>
      <c r="C16" s="694"/>
      <c r="D16" s="694"/>
      <c r="G16" s="40"/>
      <c r="H16" s="40"/>
      <c r="I16" s="41"/>
      <c r="J16" s="40"/>
      <c r="K16" s="40"/>
    </row>
    <row r="17" spans="1:15" s="18" customFormat="1" ht="18.75" customHeight="1" x14ac:dyDescent="0.2">
      <c r="I17" s="42"/>
    </row>
    <row r="18" spans="1:15" s="18" customFormat="1" ht="32.25" customHeight="1" thickBot="1" x14ac:dyDescent="0.3">
      <c r="A18" s="40" t="s">
        <v>78</v>
      </c>
      <c r="B18" s="695" t="s">
        <v>379</v>
      </c>
      <c r="C18" s="695"/>
      <c r="D18" s="695"/>
      <c r="G18" s="40" t="s">
        <v>79</v>
      </c>
      <c r="I18" s="42"/>
      <c r="J18" s="761" t="s">
        <v>380</v>
      </c>
      <c r="K18" s="761"/>
      <c r="L18" s="761"/>
    </row>
    <row r="19" spans="1:15" s="18" customFormat="1" ht="27" customHeight="1" x14ac:dyDescent="0.2">
      <c r="I19" s="44"/>
      <c r="J19" s="719"/>
      <c r="K19" s="719"/>
      <c r="L19" s="45"/>
    </row>
    <row r="20" spans="1:15" x14ac:dyDescent="0.2">
      <c r="O20" s="46" t="s">
        <v>81</v>
      </c>
    </row>
    <row r="21" spans="1:15" x14ac:dyDescent="0.2">
      <c r="O21" s="46" t="s">
        <v>82</v>
      </c>
    </row>
  </sheetData>
  <mergeCells count="28">
    <mergeCell ref="B16:D16"/>
    <mergeCell ref="B18:D18"/>
    <mergeCell ref="J18:L18"/>
    <mergeCell ref="J19:K19"/>
    <mergeCell ref="N6:O7"/>
    <mergeCell ref="N8:O8"/>
    <mergeCell ref="N9:O9"/>
    <mergeCell ref="N10:O10"/>
    <mergeCell ref="N11:O11"/>
    <mergeCell ref="N12:O12"/>
    <mergeCell ref="M6:M7"/>
    <mergeCell ref="N13:O13"/>
    <mergeCell ref="N14:O14"/>
    <mergeCell ref="A3:O3"/>
    <mergeCell ref="A4:L4"/>
    <mergeCell ref="M4:O5"/>
    <mergeCell ref="A5:L5"/>
    <mergeCell ref="A6:A7"/>
    <mergeCell ref="B6:B7"/>
    <mergeCell ref="C6:C7"/>
    <mergeCell ref="D6:D7"/>
    <mergeCell ref="E6:E7"/>
    <mergeCell ref="F6:F7"/>
    <mergeCell ref="G6:G7"/>
    <mergeCell ref="H6:I6"/>
    <mergeCell ref="J6:J7"/>
    <mergeCell ref="K6:K7"/>
    <mergeCell ref="L6:L7"/>
  </mergeCells>
  <dataValidations count="12">
    <dataValidation allowBlank="1" showInputMessage="1" showErrorMessage="1" promptTitle="GUÍA:" prompt="Establecer las fechas de inicio y terminación de cada una de las actividades, según los recursos y disponibilidad de la dependencia dentro de la vigencia actual." sqref="H8:I14" xr:uid="{968F7F26-A7D6-4E78-BFBF-CBD93CA61D81}"/>
    <dataValidation allowBlank="1" showInputMessage="1" showErrorMessage="1" promptTitle="GUÍA: " prompt="Colocar la fecha en que se realiza el seguimiento por parte de la dependencia (i, ii, ii o iv seguimiento)_x000a_" sqref="J8:J14" xr:uid="{DD95995B-61E5-4106-9C01-214AD82487E8}"/>
    <dataValidation allowBlank="1" showInputMessage="1" showErrorMessage="1" promptTitle="GUÍA:" prompt="Asignar el porcentaje de avance de la meta establecida de acuerdo con la formula del indicador con corte a la fecha del seguimiento." sqref="K8:K14 M8:M14" xr:uid="{3C60AD82-7DCA-4137-A756-55335C1AEF0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4" xr:uid="{AA4B9F76-1D9E-4AF0-8468-6A8F865AE15C}"/>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8:O12 N8:N14" xr:uid="{9C55727A-6F96-4BD8-A561-FC78943926AC}"/>
    <dataValidation allowBlank="1" showInputMessage="1" showErrorMessage="1" promptTitle="GUIA:" prompt="Redactar las recomendaciones de mejoramiento a la gestión, identificadas en la dependencia para la vigencia actual." sqref="A8" xr:uid="{F6EED215-21B1-45BB-8013-65B986426A74}"/>
    <dataValidation allowBlank="1" showInputMessage="1" showErrorMessage="1" promptTitle="GUÍA:" prompt="Se deben describir las causas, previamente identificadas por medio de las metodologías existentes, el número de causas varias de acuerdo a la recomendación y su complejidad." sqref="B8:B14" xr:uid="{0A258A33-E741-4803-9EB2-5BBE51B5E25B}"/>
    <dataValidation allowBlank="1" showInputMessage="1" showErrorMessage="1" promptTitle="GUÍA:" prompt="Para cada una de las causas identificadas se deben definir las acciones de mejoramiento necesarias." sqref="C14 C8:C12" xr:uid="{8EFA3196-C7B0-409B-9214-83C0CF93B21A}"/>
    <dataValidation allowBlank="1" showInputMessage="1" showErrorMessage="1" promptTitle="GUÍA:" prompt="Identificar la persona/cargo responsable por la ejecución de las acciones de mejoramiento." sqref="E9 D8:D14" xr:uid="{DF503A83-AEF9-405A-9803-99BA121449EB}"/>
    <dataValidation allowBlank="1" showInputMessage="1" showErrorMessage="1" promptTitle="GUÍA:" prompt="Describir la meta a ser alcanzada con la acción de mejoramiento planteada." sqref="E8 C13 F8:F9 E11:E14" xr:uid="{2C5874C3-0F86-4115-A089-099ACF7E110E}"/>
    <dataValidation allowBlank="1" showInputMessage="1" showErrorMessage="1" promptTitle="INSERTAR NUEVA COLUMNA:" prompt="Definir el entregable que soporta el cumplimiento como evidencia (actas, contratos, lista de asistencia, procedimientos, fotografía, videos, encuestas, etc.)" sqref="G9 F10:F14 E10" xr:uid="{4EF02EFB-E9CF-442C-8177-29F7A509B4BA}"/>
    <dataValidation allowBlank="1" showInputMessage="1" showErrorMessage="1" promptTitle="GUÍA:" prompt="Establecer la formula matemática para medir el cumplimiento de la meta establecida a cada una de las acciones de mejoramiento definidas." sqref="G8 G10:G14" xr:uid="{3A5A9C89-B260-407F-A0B4-AFD81E4C2FD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83B3F-19BC-4F57-9486-47144DB9C476}">
  <dimension ref="A1:O33"/>
  <sheetViews>
    <sheetView showGridLines="0" zoomScale="70" zoomScaleNormal="70" zoomScaleSheetLayoutView="100" zoomScalePageLayoutView="98" workbookViewId="0">
      <selection activeCell="A4" sqref="A4:L4"/>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32.140625" customWidth="1"/>
    <col min="6" max="6" width="40.7109375" customWidth="1"/>
    <col min="7" max="7" width="22" customWidth="1"/>
    <col min="8" max="8" width="13.85546875" customWidth="1"/>
    <col min="9" max="9" width="15.42578125" customWidth="1"/>
    <col min="10" max="10" width="17.7109375" style="1" customWidth="1"/>
    <col min="11" max="11" width="17.28515625" customWidth="1"/>
    <col min="12" max="12" width="50.8554687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230</v>
      </c>
      <c r="B4" s="697"/>
      <c r="C4" s="697"/>
      <c r="D4" s="697"/>
      <c r="E4" s="697"/>
      <c r="F4" s="697"/>
      <c r="G4" s="697"/>
      <c r="H4" s="697"/>
      <c r="I4" s="697"/>
      <c r="J4" s="697"/>
      <c r="K4" s="697"/>
      <c r="L4" s="697"/>
      <c r="M4" s="698" t="s">
        <v>2</v>
      </c>
      <c r="N4" s="698"/>
      <c r="O4" s="698"/>
    </row>
    <row r="5" spans="1:15" ht="38.25" customHeight="1" x14ac:dyDescent="0.2">
      <c r="A5" s="697" t="s">
        <v>381</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69" t="s">
        <v>15</v>
      </c>
      <c r="N6" s="770" t="s">
        <v>16</v>
      </c>
      <c r="O6" s="771"/>
    </row>
    <row r="7" spans="1:15" s="18" customFormat="1" ht="47.25" x14ac:dyDescent="0.2">
      <c r="A7" s="700"/>
      <c r="B7" s="702"/>
      <c r="C7" s="702"/>
      <c r="D7" s="702"/>
      <c r="E7" s="703"/>
      <c r="F7" s="703"/>
      <c r="G7" s="703"/>
      <c r="H7" s="21" t="s">
        <v>17</v>
      </c>
      <c r="I7" s="21" t="s">
        <v>18</v>
      </c>
      <c r="J7" s="703"/>
      <c r="K7" s="703"/>
      <c r="L7" s="708"/>
      <c r="M7" s="769"/>
      <c r="N7" s="770"/>
      <c r="O7" s="771"/>
    </row>
    <row r="8" spans="1:15" s="18" customFormat="1" ht="90" customHeight="1" x14ac:dyDescent="0.2">
      <c r="A8" s="772" t="s">
        <v>382</v>
      </c>
      <c r="B8" s="712" t="s">
        <v>383</v>
      </c>
      <c r="C8" s="134" t="s">
        <v>384</v>
      </c>
      <c r="D8" s="58" t="s">
        <v>385</v>
      </c>
      <c r="E8" s="135" t="s">
        <v>386</v>
      </c>
      <c r="F8" s="75" t="s">
        <v>387</v>
      </c>
      <c r="G8" s="135" t="s">
        <v>388</v>
      </c>
      <c r="H8" s="136">
        <v>45292</v>
      </c>
      <c r="I8" s="61">
        <v>45657</v>
      </c>
      <c r="J8" s="137">
        <v>45400</v>
      </c>
      <c r="K8" s="132">
        <v>1</v>
      </c>
      <c r="L8" s="130" t="s">
        <v>389</v>
      </c>
      <c r="M8" s="132">
        <v>1</v>
      </c>
      <c r="N8" s="767" t="s">
        <v>390</v>
      </c>
      <c r="O8" s="768"/>
    </row>
    <row r="9" spans="1:15" s="18" customFormat="1" ht="132.75" customHeight="1" x14ac:dyDescent="0.2">
      <c r="A9" s="765"/>
      <c r="B9" s="716"/>
      <c r="C9" s="75" t="s">
        <v>391</v>
      </c>
      <c r="D9" s="58" t="s">
        <v>385</v>
      </c>
      <c r="E9" s="48" t="s">
        <v>392</v>
      </c>
      <c r="F9" s="75" t="s">
        <v>387</v>
      </c>
      <c r="G9" s="48" t="s">
        <v>393</v>
      </c>
      <c r="H9" s="136">
        <v>45292</v>
      </c>
      <c r="I9" s="61">
        <v>45657</v>
      </c>
      <c r="J9" s="137">
        <v>45391</v>
      </c>
      <c r="K9" s="132">
        <v>1</v>
      </c>
      <c r="L9" s="130" t="s">
        <v>394</v>
      </c>
      <c r="M9" s="132">
        <v>1</v>
      </c>
      <c r="N9" s="767" t="s">
        <v>395</v>
      </c>
      <c r="O9" s="768"/>
    </row>
    <row r="10" spans="1:15" s="18" customFormat="1" ht="116.25" customHeight="1" x14ac:dyDescent="0.2">
      <c r="A10" s="765"/>
      <c r="B10" s="54"/>
      <c r="C10" s="134" t="s">
        <v>396</v>
      </c>
      <c r="D10" s="58" t="s">
        <v>385</v>
      </c>
      <c r="E10" s="48" t="s">
        <v>397</v>
      </c>
      <c r="F10" s="75" t="s">
        <v>398</v>
      </c>
      <c r="G10" s="48" t="s">
        <v>399</v>
      </c>
      <c r="H10" s="136">
        <v>45292</v>
      </c>
      <c r="I10" s="61">
        <v>45657</v>
      </c>
      <c r="J10" s="61">
        <v>45414</v>
      </c>
      <c r="K10" s="62">
        <v>1</v>
      </c>
      <c r="L10" s="130" t="s">
        <v>400</v>
      </c>
      <c r="M10" s="132">
        <v>1</v>
      </c>
      <c r="N10" s="767" t="s">
        <v>401</v>
      </c>
      <c r="O10" s="768"/>
    </row>
    <row r="11" spans="1:15" s="139" customFormat="1" ht="103.5" customHeight="1" x14ac:dyDescent="0.2">
      <c r="A11" s="766"/>
      <c r="B11" s="68" t="s">
        <v>402</v>
      </c>
      <c r="C11" s="48" t="s">
        <v>403</v>
      </c>
      <c r="D11" s="58" t="s">
        <v>385</v>
      </c>
      <c r="E11" s="48" t="s">
        <v>404</v>
      </c>
      <c r="F11" s="75" t="s">
        <v>387</v>
      </c>
      <c r="G11" s="48" t="s">
        <v>393</v>
      </c>
      <c r="H11" s="136">
        <v>45292</v>
      </c>
      <c r="I11" s="61">
        <v>45657</v>
      </c>
      <c r="J11" s="61">
        <v>45397</v>
      </c>
      <c r="K11" s="62">
        <v>1</v>
      </c>
      <c r="L11" s="130" t="s">
        <v>405</v>
      </c>
      <c r="M11" s="132">
        <v>1</v>
      </c>
      <c r="N11" s="767" t="s">
        <v>406</v>
      </c>
      <c r="O11" s="768"/>
    </row>
    <row r="12" spans="1:15" s="139" customFormat="1" ht="103.5" hidden="1" customHeight="1" x14ac:dyDescent="0.2">
      <c r="A12" s="772" t="s">
        <v>407</v>
      </c>
      <c r="B12" s="712" t="s">
        <v>408</v>
      </c>
      <c r="C12" s="75"/>
      <c r="D12" s="58"/>
      <c r="E12" s="48"/>
      <c r="F12" s="75"/>
      <c r="G12" s="48"/>
      <c r="H12" s="136"/>
      <c r="I12" s="61"/>
      <c r="J12" s="61"/>
      <c r="K12" s="62"/>
      <c r="L12" s="130"/>
      <c r="M12" s="132">
        <v>0</v>
      </c>
      <c r="N12" s="767" t="s">
        <v>409</v>
      </c>
      <c r="O12" s="768"/>
    </row>
    <row r="13" spans="1:15" s="139" customFormat="1" ht="103.5" customHeight="1" x14ac:dyDescent="0.2">
      <c r="A13" s="765"/>
      <c r="B13" s="716"/>
      <c r="C13" s="75" t="s">
        <v>410</v>
      </c>
      <c r="D13" s="58" t="s">
        <v>385</v>
      </c>
      <c r="E13" s="48" t="s">
        <v>386</v>
      </c>
      <c r="F13" s="75" t="s">
        <v>387</v>
      </c>
      <c r="G13" s="48" t="s">
        <v>411</v>
      </c>
      <c r="H13" s="136">
        <v>45292</v>
      </c>
      <c r="I13" s="61">
        <v>45657</v>
      </c>
      <c r="J13" s="61">
        <v>45527</v>
      </c>
      <c r="K13" s="62">
        <v>1</v>
      </c>
      <c r="L13" s="130" t="s">
        <v>412</v>
      </c>
      <c r="M13" s="132">
        <v>1</v>
      </c>
      <c r="N13" s="767" t="s">
        <v>413</v>
      </c>
      <c r="O13" s="768"/>
    </row>
    <row r="14" spans="1:15" s="139" customFormat="1" ht="103.5" customHeight="1" x14ac:dyDescent="0.2">
      <c r="A14" s="765"/>
      <c r="B14" s="716"/>
      <c r="C14" s="75" t="s">
        <v>414</v>
      </c>
      <c r="D14" s="58" t="s">
        <v>385</v>
      </c>
      <c r="E14" s="48" t="s">
        <v>415</v>
      </c>
      <c r="F14" s="75" t="s">
        <v>387</v>
      </c>
      <c r="G14" s="48" t="s">
        <v>416</v>
      </c>
      <c r="H14" s="136">
        <v>45292</v>
      </c>
      <c r="I14" s="61">
        <v>45657</v>
      </c>
      <c r="J14" s="61"/>
      <c r="K14" s="62"/>
      <c r="L14" s="130" t="s">
        <v>417</v>
      </c>
      <c r="M14" s="132">
        <v>0</v>
      </c>
      <c r="N14" s="767" t="s">
        <v>418</v>
      </c>
      <c r="O14" s="768"/>
    </row>
    <row r="15" spans="1:15" s="139" customFormat="1" ht="156.75" customHeight="1" x14ac:dyDescent="0.2">
      <c r="A15" s="766"/>
      <c r="B15" s="713"/>
      <c r="C15" s="48" t="s">
        <v>419</v>
      </c>
      <c r="D15" s="58" t="s">
        <v>385</v>
      </c>
      <c r="E15" s="48" t="s">
        <v>420</v>
      </c>
      <c r="F15" s="75" t="s">
        <v>421</v>
      </c>
      <c r="G15" s="48" t="s">
        <v>422</v>
      </c>
      <c r="H15" s="136">
        <v>45292</v>
      </c>
      <c r="I15" s="61">
        <v>45657</v>
      </c>
      <c r="J15" s="61">
        <v>45525</v>
      </c>
      <c r="K15" s="62">
        <v>1</v>
      </c>
      <c r="L15" s="130" t="s">
        <v>423</v>
      </c>
      <c r="M15" s="132">
        <v>1</v>
      </c>
      <c r="N15" s="767" t="s">
        <v>424</v>
      </c>
      <c r="O15" s="768"/>
    </row>
    <row r="16" spans="1:15" s="139" customFormat="1" ht="145.5" customHeight="1" x14ac:dyDescent="0.2">
      <c r="A16" s="133" t="s">
        <v>425</v>
      </c>
      <c r="B16" s="57" t="s">
        <v>426</v>
      </c>
      <c r="C16" s="48" t="s">
        <v>427</v>
      </c>
      <c r="D16" s="58" t="s">
        <v>385</v>
      </c>
      <c r="E16" s="48" t="s">
        <v>428</v>
      </c>
      <c r="F16" s="75" t="s">
        <v>429</v>
      </c>
      <c r="G16" s="48" t="s">
        <v>430</v>
      </c>
      <c r="H16" s="136">
        <v>45292</v>
      </c>
      <c r="I16" s="61">
        <v>45657</v>
      </c>
      <c r="J16" s="61">
        <v>45489</v>
      </c>
      <c r="K16" s="62">
        <v>1</v>
      </c>
      <c r="L16" s="130" t="s">
        <v>431</v>
      </c>
      <c r="M16" s="132">
        <v>1</v>
      </c>
      <c r="N16" s="767" t="s">
        <v>432</v>
      </c>
      <c r="O16" s="768"/>
    </row>
    <row r="17" spans="1:15" s="139" customFormat="1" ht="98.25" customHeight="1" x14ac:dyDescent="0.2">
      <c r="A17" s="772" t="s">
        <v>433</v>
      </c>
      <c r="B17" s="712" t="s">
        <v>434</v>
      </c>
      <c r="C17" s="48" t="s">
        <v>435</v>
      </c>
      <c r="D17" s="58" t="s">
        <v>385</v>
      </c>
      <c r="E17" s="48" t="s">
        <v>386</v>
      </c>
      <c r="F17" s="75" t="s">
        <v>387</v>
      </c>
      <c r="G17" s="48" t="s">
        <v>436</v>
      </c>
      <c r="H17" s="136">
        <v>45292</v>
      </c>
      <c r="I17" s="61">
        <v>45657</v>
      </c>
      <c r="J17" s="61"/>
      <c r="K17" s="62"/>
      <c r="L17" s="130" t="s">
        <v>437</v>
      </c>
      <c r="M17" s="132"/>
      <c r="N17" s="773"/>
      <c r="O17" s="774"/>
    </row>
    <row r="18" spans="1:15" s="139" customFormat="1" ht="65.25" customHeight="1" x14ac:dyDescent="0.2">
      <c r="A18" s="765"/>
      <c r="B18" s="716"/>
      <c r="C18" s="78" t="s">
        <v>438</v>
      </c>
      <c r="D18" s="58" t="s">
        <v>385</v>
      </c>
      <c r="E18" s="48" t="s">
        <v>439</v>
      </c>
      <c r="F18" s="75" t="s">
        <v>387</v>
      </c>
      <c r="G18" s="48" t="s">
        <v>440</v>
      </c>
      <c r="H18" s="136">
        <v>45292</v>
      </c>
      <c r="I18" s="61">
        <v>45657</v>
      </c>
      <c r="J18" s="61"/>
      <c r="K18" s="62"/>
      <c r="L18" s="130" t="s">
        <v>437</v>
      </c>
      <c r="M18" s="132"/>
      <c r="N18" s="773"/>
      <c r="O18" s="774"/>
    </row>
    <row r="19" spans="1:15" s="139" customFormat="1" ht="130.5" customHeight="1" x14ac:dyDescent="0.2">
      <c r="A19" s="766"/>
      <c r="B19" s="713"/>
      <c r="C19" s="48" t="s">
        <v>441</v>
      </c>
      <c r="D19" s="58" t="s">
        <v>385</v>
      </c>
      <c r="E19" s="48" t="s">
        <v>442</v>
      </c>
      <c r="F19" s="75" t="s">
        <v>421</v>
      </c>
      <c r="G19" s="48" t="s">
        <v>443</v>
      </c>
      <c r="H19" s="136">
        <v>45292</v>
      </c>
      <c r="I19" s="61">
        <v>45657</v>
      </c>
      <c r="J19" s="61"/>
      <c r="K19" s="62"/>
      <c r="L19" s="130" t="s">
        <v>437</v>
      </c>
      <c r="M19" s="132"/>
      <c r="N19" s="773"/>
      <c r="O19" s="774"/>
    </row>
    <row r="20" spans="1:15" s="139" customFormat="1" ht="130.5" customHeight="1" x14ac:dyDescent="0.2">
      <c r="A20" s="772" t="s">
        <v>444</v>
      </c>
      <c r="B20" s="712" t="s">
        <v>445</v>
      </c>
      <c r="C20" s="48" t="s">
        <v>446</v>
      </c>
      <c r="D20" s="58" t="s">
        <v>385</v>
      </c>
      <c r="E20" s="48" t="s">
        <v>386</v>
      </c>
      <c r="F20" s="75" t="s">
        <v>387</v>
      </c>
      <c r="G20" s="48" t="s">
        <v>447</v>
      </c>
      <c r="H20" s="136">
        <v>45292</v>
      </c>
      <c r="I20" s="61">
        <v>45657</v>
      </c>
      <c r="J20" s="61"/>
      <c r="K20" s="62">
        <v>1</v>
      </c>
      <c r="L20" s="130" t="s">
        <v>448</v>
      </c>
      <c r="M20" s="132">
        <v>1</v>
      </c>
      <c r="N20" s="767" t="s">
        <v>449</v>
      </c>
      <c r="O20" s="768"/>
    </row>
    <row r="21" spans="1:15" s="139" customFormat="1" ht="130.5" customHeight="1" x14ac:dyDescent="0.2">
      <c r="A21" s="765"/>
      <c r="B21" s="716"/>
      <c r="C21" s="48" t="s">
        <v>450</v>
      </c>
      <c r="D21" s="58" t="s">
        <v>385</v>
      </c>
      <c r="E21" s="48" t="s">
        <v>386</v>
      </c>
      <c r="F21" s="75" t="s">
        <v>387</v>
      </c>
      <c r="G21" s="48" t="s">
        <v>451</v>
      </c>
      <c r="H21" s="136">
        <v>45292</v>
      </c>
      <c r="I21" s="61">
        <v>45657</v>
      </c>
      <c r="J21" s="61"/>
      <c r="K21" s="62">
        <v>1</v>
      </c>
      <c r="L21" s="130" t="s">
        <v>448</v>
      </c>
      <c r="M21" s="132">
        <v>1</v>
      </c>
      <c r="N21" s="767" t="s">
        <v>449</v>
      </c>
      <c r="O21" s="768"/>
    </row>
    <row r="22" spans="1:15" s="139" customFormat="1" ht="150" customHeight="1" x14ac:dyDescent="0.2">
      <c r="A22" s="766"/>
      <c r="B22" s="713"/>
      <c r="C22" s="48" t="s">
        <v>452</v>
      </c>
      <c r="D22" s="58" t="s">
        <v>385</v>
      </c>
      <c r="E22" s="48" t="s">
        <v>453</v>
      </c>
      <c r="F22" s="75" t="s">
        <v>421</v>
      </c>
      <c r="G22" s="48" t="s">
        <v>443</v>
      </c>
      <c r="H22" s="136">
        <v>45292</v>
      </c>
      <c r="I22" s="61">
        <v>45657</v>
      </c>
      <c r="J22" s="61"/>
      <c r="K22" s="62">
        <v>1</v>
      </c>
      <c r="L22" s="130" t="s">
        <v>448</v>
      </c>
      <c r="M22" s="132">
        <v>1</v>
      </c>
      <c r="N22" s="767" t="s">
        <v>449</v>
      </c>
      <c r="O22" s="768"/>
    </row>
    <row r="23" spans="1:15" s="139" customFormat="1" ht="126.75" hidden="1" customHeight="1" x14ac:dyDescent="0.2">
      <c r="A23" s="772" t="s">
        <v>454</v>
      </c>
      <c r="B23" s="712" t="s">
        <v>455</v>
      </c>
      <c r="C23" s="48"/>
      <c r="D23" s="58"/>
      <c r="E23" s="48"/>
      <c r="F23" s="75"/>
      <c r="G23" s="48"/>
      <c r="H23" s="136"/>
      <c r="I23" s="61"/>
      <c r="J23" s="61"/>
      <c r="K23" s="62"/>
      <c r="L23" s="130"/>
      <c r="M23" s="132"/>
      <c r="N23" s="773"/>
      <c r="O23" s="774"/>
    </row>
    <row r="24" spans="1:15" s="139" customFormat="1" ht="126.75" customHeight="1" x14ac:dyDescent="0.2">
      <c r="A24" s="766"/>
      <c r="B24" s="713"/>
      <c r="C24" s="48" t="s">
        <v>456</v>
      </c>
      <c r="D24" s="58" t="s">
        <v>385</v>
      </c>
      <c r="E24" s="48" t="s">
        <v>457</v>
      </c>
      <c r="F24" s="75" t="s">
        <v>458</v>
      </c>
      <c r="G24" s="48" t="s">
        <v>459</v>
      </c>
      <c r="H24" s="136">
        <v>45292</v>
      </c>
      <c r="I24" s="61">
        <v>45657</v>
      </c>
      <c r="J24" s="61">
        <v>45383</v>
      </c>
      <c r="K24" s="62">
        <v>1</v>
      </c>
      <c r="L24" s="130" t="s">
        <v>460</v>
      </c>
      <c r="M24" s="132">
        <v>0</v>
      </c>
      <c r="N24" s="767" t="s">
        <v>461</v>
      </c>
      <c r="O24" s="768"/>
    </row>
    <row r="25" spans="1:15" s="139" customFormat="1" ht="100.5" customHeight="1" x14ac:dyDescent="0.2">
      <c r="A25" s="772" t="s">
        <v>462</v>
      </c>
      <c r="B25" s="712" t="s">
        <v>463</v>
      </c>
      <c r="C25" s="57" t="s">
        <v>464</v>
      </c>
      <c r="D25" s="710" t="s">
        <v>385</v>
      </c>
      <c r="E25" s="48" t="s">
        <v>386</v>
      </c>
      <c r="F25" s="75" t="s">
        <v>387</v>
      </c>
      <c r="G25" s="48" t="s">
        <v>465</v>
      </c>
      <c r="H25" s="136">
        <v>45292</v>
      </c>
      <c r="I25" s="61">
        <v>45657</v>
      </c>
      <c r="J25" s="61">
        <v>45383</v>
      </c>
      <c r="K25" s="62">
        <v>1</v>
      </c>
      <c r="L25" s="130" t="s">
        <v>466</v>
      </c>
      <c r="M25" s="132">
        <v>1</v>
      </c>
      <c r="N25" s="767" t="s">
        <v>467</v>
      </c>
      <c r="O25" s="768"/>
    </row>
    <row r="26" spans="1:15" s="139" customFormat="1" ht="209.25" customHeight="1" x14ac:dyDescent="0.2">
      <c r="A26" s="766"/>
      <c r="B26" s="713"/>
      <c r="C26" s="48" t="s">
        <v>468</v>
      </c>
      <c r="D26" s="711"/>
      <c r="E26" s="48" t="s">
        <v>469</v>
      </c>
      <c r="F26" s="75" t="s">
        <v>387</v>
      </c>
      <c r="G26" s="48" t="s">
        <v>393</v>
      </c>
      <c r="H26" s="136">
        <v>45292</v>
      </c>
      <c r="I26" s="61">
        <v>45657</v>
      </c>
      <c r="J26" s="61">
        <v>45657</v>
      </c>
      <c r="K26" s="62">
        <v>1</v>
      </c>
      <c r="L26" s="130" t="s">
        <v>470</v>
      </c>
      <c r="M26" s="132">
        <v>1</v>
      </c>
      <c r="N26" s="767" t="s">
        <v>467</v>
      </c>
      <c r="O26" s="768"/>
    </row>
    <row r="28" spans="1:15" s="18" customFormat="1" ht="29.25" customHeight="1" thickBot="1" x14ac:dyDescent="0.3">
      <c r="A28" s="40" t="s">
        <v>76</v>
      </c>
      <c r="B28" s="694" t="s">
        <v>385</v>
      </c>
      <c r="C28" s="694"/>
      <c r="D28" s="694"/>
      <c r="G28" s="40"/>
      <c r="H28" s="40"/>
      <c r="I28" s="41"/>
      <c r="J28" s="40"/>
      <c r="K28" s="40"/>
    </row>
    <row r="29" spans="1:15" s="18" customFormat="1" ht="18.75" customHeight="1" x14ac:dyDescent="0.2">
      <c r="I29" s="42"/>
    </row>
    <row r="30" spans="1:15" s="18" customFormat="1" ht="32.25" customHeight="1" thickBot="1" x14ac:dyDescent="0.3">
      <c r="A30" s="40" t="s">
        <v>78</v>
      </c>
      <c r="B30" s="695" t="s">
        <v>471</v>
      </c>
      <c r="C30" s="695"/>
      <c r="D30" s="695"/>
      <c r="G30" s="40" t="s">
        <v>79</v>
      </c>
      <c r="I30" s="42"/>
      <c r="J30" s="140" t="s">
        <v>472</v>
      </c>
      <c r="K30" s="43"/>
      <c r="L30" s="43"/>
    </row>
    <row r="31" spans="1:15" s="18" customFormat="1" ht="27" customHeight="1" x14ac:dyDescent="0.2">
      <c r="I31" s="44"/>
      <c r="J31" s="719"/>
      <c r="K31" s="719"/>
      <c r="L31" s="45"/>
    </row>
    <row r="32" spans="1:15" x14ac:dyDescent="0.2">
      <c r="O32" s="46" t="s">
        <v>81</v>
      </c>
    </row>
    <row r="33" spans="15:15" x14ac:dyDescent="0.2">
      <c r="O33" s="46" t="s">
        <v>82</v>
      </c>
    </row>
  </sheetData>
  <mergeCells count="53">
    <mergeCell ref="B30:D30"/>
    <mergeCell ref="J31:K31"/>
    <mergeCell ref="A25:A26"/>
    <mergeCell ref="B25:B26"/>
    <mergeCell ref="D25:D26"/>
    <mergeCell ref="N25:O25"/>
    <mergeCell ref="N26:O26"/>
    <mergeCell ref="B28:D28"/>
    <mergeCell ref="A20:A22"/>
    <mergeCell ref="B20:B22"/>
    <mergeCell ref="N20:O20"/>
    <mergeCell ref="N21:O21"/>
    <mergeCell ref="N22:O22"/>
    <mergeCell ref="A23:A24"/>
    <mergeCell ref="B23:B24"/>
    <mergeCell ref="N23:O23"/>
    <mergeCell ref="N24:O24"/>
    <mergeCell ref="N16:O16"/>
    <mergeCell ref="A17:A19"/>
    <mergeCell ref="B17:B19"/>
    <mergeCell ref="N17:O17"/>
    <mergeCell ref="N18:O18"/>
    <mergeCell ref="N19:O19"/>
    <mergeCell ref="A12:A15"/>
    <mergeCell ref="B12:B15"/>
    <mergeCell ref="N12:O12"/>
    <mergeCell ref="N13:O13"/>
    <mergeCell ref="N14:O14"/>
    <mergeCell ref="N15:O15"/>
    <mergeCell ref="A10:A11"/>
    <mergeCell ref="N10:O10"/>
    <mergeCell ref="N11:O11"/>
    <mergeCell ref="G6:G7"/>
    <mergeCell ref="H6:I6"/>
    <mergeCell ref="J6:J7"/>
    <mergeCell ref="K6:K7"/>
    <mergeCell ref="L6:L7"/>
    <mergeCell ref="M6:M7"/>
    <mergeCell ref="N6:O7"/>
    <mergeCell ref="A8:A9"/>
    <mergeCell ref="B8:B9"/>
    <mergeCell ref="N8:O8"/>
    <mergeCell ref="N9:O9"/>
    <mergeCell ref="A3:O3"/>
    <mergeCell ref="A4:L4"/>
    <mergeCell ref="M4:O5"/>
    <mergeCell ref="A5:L5"/>
    <mergeCell ref="A6:A7"/>
    <mergeCell ref="B6:B7"/>
    <mergeCell ref="C6:C7"/>
    <mergeCell ref="D6:D7"/>
    <mergeCell ref="E6:E7"/>
    <mergeCell ref="F6:F7"/>
  </mergeCells>
  <dataValidations count="13">
    <dataValidation allowBlank="1" showInputMessage="1" showErrorMessage="1" promptTitle="GUÍA:" prompt="Establecer la formula matemática para medir el cumplimiento de la meta establecida a cada una de las acciones de mejoramiento definidas." sqref="G9:G26" xr:uid="{8A02009A-6953-4420-86FD-F7B54C66BAD4}"/>
    <dataValidation allowBlank="1" showInputMessage="1" showErrorMessage="1" promptTitle="GUÍA: " prompt="Colocar la fecha en que se realiza el seguimiento por parte de la dependencia (i, ii, ii o iv seguimiento)_x000a_" sqref="J10:J25" xr:uid="{C67C35A2-0E17-456D-B9FD-49EB69839D0F}"/>
    <dataValidation allowBlank="1" showInputMessage="1" showErrorMessage="1" promptTitle="GUÍA:" prompt="Asignar el porcentaje de avance de la meta establecida de acuerdo con la formula del indicador con corte a la fecha del seguimiento." sqref="K10:K26" xr:uid="{09A0FF2C-E266-4618-8FD7-BBA92F992F53}"/>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0:L26" xr:uid="{622B7C31-461D-441F-BD38-E757F419B1AB}"/>
    <dataValidation allowBlank="1" showInputMessage="1" showErrorMessage="1" promptTitle="CONTROL INTERNO:" prompt="Incluir esta columna para medir el avance de las acciones por parte del auditor de acuerdo con las evidencias presentadas por la dependencia." sqref="M12:M26" xr:uid="{3C8A6C61-B876-404A-BD91-54935C2338C0}"/>
    <dataValidation allowBlank="1" showInputMessage="1" showErrorMessage="1" promptTitle="GUÍA:" prompt="Establecer las fechas de inicio y terminación de cada una de las actividades, según los recursos y disponibilidad de la dependencia dentro de la vigencia actual." sqref="J26 H8:I26" xr:uid="{D349C691-F11D-4827-A673-B2F190F8AF6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N16 O23 N17:O19 N20:N26" xr:uid="{00547987-A6A2-46CE-93B1-9920581B9415}"/>
    <dataValidation allowBlank="1" showInputMessage="1" showErrorMessage="1" promptTitle="GUÍA:" prompt="Se deben describir las causas, previamente identificadas por medio de las metodologías existentes, el número de causas varias de acuerdo a la recomendación y su complejidad." sqref="B8 B11:B13 B20:B21 B17 B25" xr:uid="{FB86A587-D4D7-477C-A055-34786938F228}"/>
    <dataValidation allowBlank="1" showInputMessage="1" showErrorMessage="1" promptTitle="GUIA:" prompt="Redactar las recomendaciones de mejoramiento a la gestión, identificadas en la dependencia para la vigencia actual." sqref="A8" xr:uid="{CED9CFD7-6E76-4032-B24B-1E67528CA314}"/>
    <dataValidation allowBlank="1" showInputMessage="1" showErrorMessage="1" promptTitle="GUÍA:" prompt="Para cada una de las causas identificadas se deben definir las acciones de mejoramiento necesarias." sqref="C13 C26 C19:C24 C8:C11 C15:C17 E11:E18 E22:E26" xr:uid="{3D9E3CB7-13D3-4967-A57F-99D9C3BCDA0B}"/>
    <dataValidation allowBlank="1" showInputMessage="1" showErrorMessage="1" promptTitle="GUÍA:" prompt="Identificar la persona/cargo responsable por la ejecución de las acciones de mejoramiento." sqref="C14 B23" xr:uid="{E0D17209-9527-4C81-8C12-9A7D98F3149C}"/>
    <dataValidation allowBlank="1" showInputMessage="1" showErrorMessage="1" promptTitle="GUÍA:" prompt="Describir la meta a ser alcanzada con la acción de mejoramiento planteada." sqref="E19:E21 E9:E10" xr:uid="{B3ACAF9F-82A9-4E05-9193-FBF48A304B1C}"/>
    <dataValidation allowBlank="1" showInputMessage="1" showErrorMessage="1" promptTitle="INSERTAR NUEVA COLUMNA:" prompt="Definir el entregable que soporta el cumplimiento como evidencia (actas, contratos, lista de asistencia, procedimientos, fotografía, videos, encuestas, etc.)" sqref="C10 F8:F26" xr:uid="{A131D286-0D3B-48CB-9A2F-14D214B567C6}"/>
  </dataValidations>
  <printOptions horizontalCentered="1"/>
  <pageMargins left="0.49" right="0.56000000000000005" top="1.54" bottom="0.95" header="0" footer="0"/>
  <pageSetup paperSize="120" scale="1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01CD-2D73-4F42-9D9F-67411BA83FD3}">
  <dimension ref="A1:O43"/>
  <sheetViews>
    <sheetView zoomScale="84" zoomScaleNormal="84" workbookViewId="0">
      <selection activeCell="F40" sqref="F40"/>
    </sheetView>
  </sheetViews>
  <sheetFormatPr baseColWidth="10" defaultColWidth="9.140625" defaultRowHeight="12.75" x14ac:dyDescent="0.2"/>
  <cols>
    <col min="1" max="1" width="35.28515625" customWidth="1"/>
    <col min="2" max="2" width="17" customWidth="1"/>
    <col min="3" max="3" width="30.5703125" customWidth="1"/>
    <col min="4" max="4" width="22.42578125" hidden="1" customWidth="1"/>
    <col min="5" max="5" width="18" customWidth="1"/>
    <col min="6" max="6" width="18.42578125" customWidth="1"/>
    <col min="7" max="7" width="18.42578125" style="1" customWidth="1"/>
    <col min="8" max="8" width="14" customWidth="1"/>
    <col min="9" max="9" width="17.28515625" customWidth="1"/>
    <col min="10" max="10" width="17.85546875" customWidth="1"/>
    <col min="11" max="11" width="20.140625" customWidth="1"/>
    <col min="12" max="12" width="58.28515625" customWidth="1"/>
    <col min="13" max="13" width="23.85546875" customWidth="1"/>
    <col min="15" max="15" width="32.7109375" customWidth="1"/>
  </cols>
  <sheetData>
    <row r="1" spans="1:15" ht="27" customHeight="1" x14ac:dyDescent="0.25">
      <c r="A1" s="696" t="s">
        <v>0</v>
      </c>
      <c r="B1" s="696"/>
      <c r="C1" s="696"/>
      <c r="D1" s="696"/>
      <c r="E1" s="696"/>
      <c r="F1" s="696"/>
      <c r="G1" s="696"/>
      <c r="H1" s="696"/>
      <c r="I1" s="696"/>
      <c r="J1" s="696"/>
      <c r="K1" s="696"/>
      <c r="L1" s="696"/>
      <c r="M1" s="696"/>
      <c r="N1" s="696"/>
      <c r="O1" s="696"/>
    </row>
    <row r="2" spans="1:15" ht="34.5" customHeight="1" x14ac:dyDescent="0.2">
      <c r="A2" s="697" t="s">
        <v>230</v>
      </c>
      <c r="B2" s="697"/>
      <c r="C2" s="697"/>
      <c r="D2" s="697"/>
      <c r="E2" s="697"/>
      <c r="F2" s="697"/>
      <c r="G2" s="697"/>
      <c r="H2" s="697"/>
      <c r="I2" s="697"/>
      <c r="J2" s="697"/>
      <c r="K2" s="697"/>
      <c r="L2" s="697"/>
      <c r="M2" s="698" t="s">
        <v>2</v>
      </c>
      <c r="N2" s="698"/>
      <c r="O2" s="698"/>
    </row>
    <row r="3" spans="1:15" ht="38.25" customHeight="1" x14ac:dyDescent="0.2">
      <c r="A3" s="697" t="s">
        <v>684</v>
      </c>
      <c r="B3" s="697"/>
      <c r="C3" s="697"/>
      <c r="D3" s="697"/>
      <c r="E3" s="697"/>
      <c r="F3" s="697"/>
      <c r="G3" s="697"/>
      <c r="H3" s="697"/>
      <c r="I3" s="697"/>
      <c r="J3" s="697"/>
      <c r="K3" s="697"/>
      <c r="L3" s="697"/>
      <c r="M3" s="698"/>
      <c r="N3" s="698"/>
      <c r="O3" s="698"/>
    </row>
    <row r="4" spans="1:15" ht="15.75" x14ac:dyDescent="0.2">
      <c r="A4" s="699" t="s">
        <v>4</v>
      </c>
      <c r="B4" s="701" t="s">
        <v>5</v>
      </c>
      <c r="C4" s="701" t="s">
        <v>6</v>
      </c>
      <c r="D4" s="701" t="s">
        <v>7</v>
      </c>
      <c r="E4" s="703" t="s">
        <v>8</v>
      </c>
      <c r="F4" s="703" t="s">
        <v>9</v>
      </c>
      <c r="G4" s="703" t="s">
        <v>10</v>
      </c>
      <c r="H4" s="706" t="s">
        <v>11</v>
      </c>
      <c r="I4" s="707"/>
      <c r="J4" s="703" t="s">
        <v>12</v>
      </c>
      <c r="K4" s="703" t="s">
        <v>13</v>
      </c>
      <c r="L4" s="708" t="s">
        <v>14</v>
      </c>
      <c r="M4" s="709" t="s">
        <v>15</v>
      </c>
      <c r="N4" s="704" t="s">
        <v>16</v>
      </c>
      <c r="O4" s="705"/>
    </row>
    <row r="5" spans="1:15" ht="47.25" x14ac:dyDescent="0.2">
      <c r="A5" s="700"/>
      <c r="B5" s="702"/>
      <c r="C5" s="702"/>
      <c r="D5" s="702"/>
      <c r="E5" s="703"/>
      <c r="F5" s="703"/>
      <c r="G5" s="703"/>
      <c r="H5" s="21" t="s">
        <v>17</v>
      </c>
      <c r="I5" s="21" t="s">
        <v>18</v>
      </c>
      <c r="J5" s="703"/>
      <c r="K5" s="703"/>
      <c r="L5" s="708"/>
      <c r="M5" s="709"/>
      <c r="N5" s="704"/>
      <c r="O5" s="705"/>
    </row>
    <row r="6" spans="1:15" ht="105" x14ac:dyDescent="0.2">
      <c r="A6" s="775" t="s">
        <v>473</v>
      </c>
      <c r="B6" s="775" t="s">
        <v>474</v>
      </c>
      <c r="C6" s="142" t="s">
        <v>475</v>
      </c>
      <c r="D6" s="143" t="s">
        <v>476</v>
      </c>
      <c r="E6" s="144" t="s">
        <v>477</v>
      </c>
      <c r="F6" s="145" t="s">
        <v>478</v>
      </c>
      <c r="G6" s="145" t="s">
        <v>479</v>
      </c>
      <c r="H6" s="146">
        <v>45342</v>
      </c>
      <c r="I6" s="146" t="s">
        <v>480</v>
      </c>
      <c r="J6" s="146">
        <v>45386</v>
      </c>
      <c r="K6" s="147">
        <v>1</v>
      </c>
      <c r="L6" s="148" t="s">
        <v>481</v>
      </c>
      <c r="M6" s="149">
        <v>1</v>
      </c>
      <c r="N6" s="776" t="s">
        <v>482</v>
      </c>
      <c r="O6" s="777"/>
    </row>
    <row r="7" spans="1:15" ht="75" x14ac:dyDescent="0.2">
      <c r="A7" s="775"/>
      <c r="B7" s="775"/>
      <c r="C7" s="150" t="s">
        <v>483</v>
      </c>
      <c r="D7" s="143" t="s">
        <v>476</v>
      </c>
      <c r="E7" s="151" t="s">
        <v>484</v>
      </c>
      <c r="F7" s="152" t="s">
        <v>485</v>
      </c>
      <c r="G7" s="152" t="s">
        <v>486</v>
      </c>
      <c r="H7" s="153">
        <v>45342</v>
      </c>
      <c r="I7" s="153" t="s">
        <v>480</v>
      </c>
      <c r="J7" s="153">
        <v>45386</v>
      </c>
      <c r="K7" s="154">
        <v>1</v>
      </c>
      <c r="L7" s="148" t="s">
        <v>487</v>
      </c>
      <c r="M7" s="149">
        <v>1</v>
      </c>
      <c r="N7" s="776" t="s">
        <v>482</v>
      </c>
      <c r="O7" s="777"/>
    </row>
    <row r="8" spans="1:15" ht="100.5" customHeight="1" x14ac:dyDescent="0.2">
      <c r="A8" s="775"/>
      <c r="B8" s="775"/>
      <c r="C8" s="150" t="s">
        <v>488</v>
      </c>
      <c r="D8" s="143" t="s">
        <v>476</v>
      </c>
      <c r="E8" s="151" t="s">
        <v>489</v>
      </c>
      <c r="F8" s="152" t="s">
        <v>490</v>
      </c>
      <c r="G8" s="151" t="s">
        <v>491</v>
      </c>
      <c r="H8" s="155" t="s">
        <v>492</v>
      </c>
      <c r="I8" s="155" t="s">
        <v>154</v>
      </c>
      <c r="J8" s="153">
        <v>45386</v>
      </c>
      <c r="K8" s="154">
        <v>1</v>
      </c>
      <c r="L8" s="148" t="s">
        <v>493</v>
      </c>
      <c r="M8" s="149">
        <v>1</v>
      </c>
      <c r="N8" s="776" t="s">
        <v>482</v>
      </c>
      <c r="O8" s="777"/>
    </row>
    <row r="9" spans="1:15" ht="97.5" customHeight="1" x14ac:dyDescent="0.2">
      <c r="A9" s="775"/>
      <c r="B9" s="775"/>
      <c r="C9" s="141" t="s">
        <v>494</v>
      </c>
      <c r="D9" s="156" t="s">
        <v>495</v>
      </c>
      <c r="E9" s="157" t="s">
        <v>496</v>
      </c>
      <c r="F9" s="158" t="s">
        <v>497</v>
      </c>
      <c r="G9" s="157" t="s">
        <v>498</v>
      </c>
      <c r="H9" s="159" t="s">
        <v>499</v>
      </c>
      <c r="I9" s="159" t="s">
        <v>500</v>
      </c>
      <c r="J9" s="160" t="s">
        <v>501</v>
      </c>
      <c r="K9" s="161">
        <v>1</v>
      </c>
      <c r="L9" s="148" t="s">
        <v>502</v>
      </c>
      <c r="M9" s="149">
        <v>1</v>
      </c>
      <c r="N9" s="776" t="s">
        <v>482</v>
      </c>
      <c r="O9" s="777"/>
    </row>
    <row r="10" spans="1:15" ht="60" x14ac:dyDescent="0.2">
      <c r="A10" s="716" t="s">
        <v>503</v>
      </c>
      <c r="B10" s="716" t="s">
        <v>504</v>
      </c>
      <c r="C10" s="162" t="s">
        <v>505</v>
      </c>
      <c r="D10" s="163" t="s">
        <v>506</v>
      </c>
      <c r="E10" s="164" t="s">
        <v>415</v>
      </c>
      <c r="F10" s="135" t="s">
        <v>507</v>
      </c>
      <c r="G10" s="165" t="s">
        <v>508</v>
      </c>
      <c r="H10" s="166">
        <v>45352</v>
      </c>
      <c r="I10" s="167">
        <v>45382</v>
      </c>
      <c r="J10" s="124" t="s">
        <v>509</v>
      </c>
      <c r="K10" s="125">
        <v>1</v>
      </c>
      <c r="L10" s="75" t="s">
        <v>510</v>
      </c>
      <c r="M10" s="149">
        <v>1</v>
      </c>
      <c r="N10" s="776" t="s">
        <v>482</v>
      </c>
      <c r="O10" s="777"/>
    </row>
    <row r="11" spans="1:15" ht="60" x14ac:dyDescent="0.2">
      <c r="A11" s="716"/>
      <c r="B11" s="716"/>
      <c r="C11" s="168" t="s">
        <v>511</v>
      </c>
      <c r="D11" s="169" t="s">
        <v>506</v>
      </c>
      <c r="E11" s="170" t="s">
        <v>512</v>
      </c>
      <c r="F11" s="58" t="s">
        <v>513</v>
      </c>
      <c r="G11" s="165" t="s">
        <v>514</v>
      </c>
      <c r="H11" s="171">
        <v>45383</v>
      </c>
      <c r="I11" s="172">
        <v>45657</v>
      </c>
      <c r="J11" s="124" t="s">
        <v>515</v>
      </c>
      <c r="K11" s="125">
        <v>1</v>
      </c>
      <c r="L11" s="75" t="s">
        <v>516</v>
      </c>
      <c r="M11" s="149">
        <v>1</v>
      </c>
      <c r="N11" s="776" t="s">
        <v>482</v>
      </c>
      <c r="O11" s="777"/>
    </row>
    <row r="12" spans="1:15" ht="60" x14ac:dyDescent="0.2">
      <c r="A12" s="716"/>
      <c r="B12" s="716"/>
      <c r="C12" s="168" t="s">
        <v>517</v>
      </c>
      <c r="D12" s="169" t="s">
        <v>506</v>
      </c>
      <c r="E12" s="170" t="s">
        <v>518</v>
      </c>
      <c r="F12" s="58" t="s">
        <v>519</v>
      </c>
      <c r="G12" s="165" t="s">
        <v>520</v>
      </c>
      <c r="H12" s="171">
        <v>45627</v>
      </c>
      <c r="I12" s="172">
        <v>45657</v>
      </c>
      <c r="J12" s="124" t="s">
        <v>515</v>
      </c>
      <c r="K12" s="125">
        <v>1</v>
      </c>
      <c r="L12" s="75" t="s">
        <v>521</v>
      </c>
      <c r="M12" s="149">
        <v>1</v>
      </c>
      <c r="N12" s="776" t="s">
        <v>482</v>
      </c>
      <c r="O12" s="777"/>
    </row>
    <row r="13" spans="1:15" ht="105" x14ac:dyDescent="0.2">
      <c r="A13" s="710" t="s">
        <v>522</v>
      </c>
      <c r="B13" s="779" t="s">
        <v>523</v>
      </c>
      <c r="C13" s="134" t="s">
        <v>524</v>
      </c>
      <c r="D13" s="134" t="s">
        <v>525</v>
      </c>
      <c r="E13" s="48" t="s">
        <v>526</v>
      </c>
      <c r="F13" s="48" t="s">
        <v>527</v>
      </c>
      <c r="G13" s="48" t="s">
        <v>528</v>
      </c>
      <c r="H13" s="173" t="s">
        <v>529</v>
      </c>
      <c r="I13" s="173">
        <v>45507</v>
      </c>
      <c r="J13" s="61" t="s">
        <v>515</v>
      </c>
      <c r="K13" s="125">
        <v>1</v>
      </c>
      <c r="L13" s="130" t="s">
        <v>530</v>
      </c>
      <c r="M13" s="149">
        <v>1</v>
      </c>
      <c r="N13" s="776" t="s">
        <v>482</v>
      </c>
      <c r="O13" s="777"/>
    </row>
    <row r="14" spans="1:15" ht="75" x14ac:dyDescent="0.2">
      <c r="A14" s="778"/>
      <c r="B14" s="716"/>
      <c r="C14" s="48" t="s">
        <v>531</v>
      </c>
      <c r="D14" s="134" t="s">
        <v>532</v>
      </c>
      <c r="E14" s="48" t="s">
        <v>533</v>
      </c>
      <c r="F14" s="48" t="s">
        <v>534</v>
      </c>
      <c r="G14" s="48" t="s">
        <v>535</v>
      </c>
      <c r="H14" s="173" t="s">
        <v>536</v>
      </c>
      <c r="I14" s="173" t="s">
        <v>163</v>
      </c>
      <c r="J14" s="61" t="s">
        <v>501</v>
      </c>
      <c r="K14" s="125">
        <v>1</v>
      </c>
      <c r="L14" s="174" t="s">
        <v>537</v>
      </c>
      <c r="M14" s="149">
        <v>1</v>
      </c>
      <c r="N14" s="776" t="s">
        <v>482</v>
      </c>
      <c r="O14" s="777"/>
    </row>
    <row r="15" spans="1:15" ht="105" customHeight="1" x14ac:dyDescent="0.2">
      <c r="A15" s="778"/>
      <c r="B15" s="716"/>
      <c r="C15" s="48" t="s">
        <v>538</v>
      </c>
      <c r="D15" s="134" t="s">
        <v>539</v>
      </c>
      <c r="E15" s="48" t="s">
        <v>540</v>
      </c>
      <c r="F15" s="48" t="s">
        <v>541</v>
      </c>
      <c r="G15" s="48" t="s">
        <v>535</v>
      </c>
      <c r="H15" s="173" t="s">
        <v>536</v>
      </c>
      <c r="I15" s="173" t="s">
        <v>163</v>
      </c>
      <c r="J15" s="61" t="s">
        <v>501</v>
      </c>
      <c r="K15" s="125">
        <v>1</v>
      </c>
      <c r="L15" s="175" t="s">
        <v>542</v>
      </c>
      <c r="M15" s="149">
        <v>1</v>
      </c>
      <c r="N15" s="776" t="s">
        <v>482</v>
      </c>
      <c r="O15" s="777"/>
    </row>
    <row r="16" spans="1:15" ht="173.25" customHeight="1" x14ac:dyDescent="0.2">
      <c r="A16" s="710" t="s">
        <v>543</v>
      </c>
      <c r="B16" s="712" t="s">
        <v>544</v>
      </c>
      <c r="C16" s="48" t="s">
        <v>545</v>
      </c>
      <c r="D16" s="176" t="s">
        <v>506</v>
      </c>
      <c r="E16" s="48" t="s">
        <v>546</v>
      </c>
      <c r="F16" s="48" t="s">
        <v>547</v>
      </c>
      <c r="G16" s="48" t="s">
        <v>548</v>
      </c>
      <c r="H16" s="173">
        <v>45352</v>
      </c>
      <c r="I16" s="173">
        <v>45381</v>
      </c>
      <c r="J16" s="61" t="s">
        <v>509</v>
      </c>
      <c r="K16" s="125">
        <v>1</v>
      </c>
      <c r="L16" s="177" t="s">
        <v>549</v>
      </c>
      <c r="M16" s="149">
        <v>1</v>
      </c>
      <c r="N16" s="776" t="s">
        <v>482</v>
      </c>
      <c r="O16" s="777"/>
    </row>
    <row r="17" spans="1:15" ht="215.25" customHeight="1" x14ac:dyDescent="0.2">
      <c r="A17" s="778"/>
      <c r="B17" s="716"/>
      <c r="C17" s="48" t="s">
        <v>550</v>
      </c>
      <c r="D17" s="176" t="s">
        <v>506</v>
      </c>
      <c r="E17" s="48" t="s">
        <v>551</v>
      </c>
      <c r="F17" s="48" t="s">
        <v>552</v>
      </c>
      <c r="G17" s="48" t="s">
        <v>553</v>
      </c>
      <c r="H17" s="173">
        <v>45383</v>
      </c>
      <c r="I17" s="173">
        <v>45657</v>
      </c>
      <c r="J17" s="61" t="s">
        <v>501</v>
      </c>
      <c r="K17" s="62">
        <v>0.53</v>
      </c>
      <c r="L17" s="177" t="s">
        <v>554</v>
      </c>
      <c r="M17" s="149">
        <v>0.53</v>
      </c>
      <c r="N17" s="776" t="s">
        <v>555</v>
      </c>
      <c r="O17" s="777"/>
    </row>
    <row r="18" spans="1:15" ht="88.5" customHeight="1" x14ac:dyDescent="0.2">
      <c r="A18" s="778"/>
      <c r="B18" s="713"/>
      <c r="C18" s="48" t="s">
        <v>556</v>
      </c>
      <c r="D18" s="176" t="s">
        <v>506</v>
      </c>
      <c r="E18" s="48" t="s">
        <v>557</v>
      </c>
      <c r="F18" s="48" t="s">
        <v>558</v>
      </c>
      <c r="G18" s="48" t="s">
        <v>559</v>
      </c>
      <c r="H18" s="173">
        <v>45383</v>
      </c>
      <c r="I18" s="173">
        <v>45657</v>
      </c>
      <c r="J18" s="61" t="s">
        <v>501</v>
      </c>
      <c r="K18" s="62">
        <v>1</v>
      </c>
      <c r="L18" s="75" t="s">
        <v>560</v>
      </c>
      <c r="M18" s="149">
        <v>1</v>
      </c>
      <c r="N18" s="776" t="s">
        <v>482</v>
      </c>
      <c r="O18" s="777"/>
    </row>
    <row r="19" spans="1:15" ht="75" x14ac:dyDescent="0.2">
      <c r="A19" s="712" t="s">
        <v>561</v>
      </c>
      <c r="B19" s="712" t="s">
        <v>562</v>
      </c>
      <c r="C19" s="48" t="s">
        <v>563</v>
      </c>
      <c r="D19" s="48" t="s">
        <v>564</v>
      </c>
      <c r="E19" s="48" t="s">
        <v>565</v>
      </c>
      <c r="F19" s="48" t="s">
        <v>566</v>
      </c>
      <c r="G19" s="48" t="s">
        <v>567</v>
      </c>
      <c r="H19" s="173">
        <v>45350</v>
      </c>
      <c r="I19" s="173">
        <v>45657</v>
      </c>
      <c r="J19" s="61" t="s">
        <v>509</v>
      </c>
      <c r="K19" s="125">
        <v>1</v>
      </c>
      <c r="L19" s="75" t="s">
        <v>568</v>
      </c>
      <c r="M19" s="149">
        <v>1</v>
      </c>
      <c r="N19" s="776" t="s">
        <v>482</v>
      </c>
      <c r="O19" s="777"/>
    </row>
    <row r="20" spans="1:15" ht="90" x14ac:dyDescent="0.2">
      <c r="A20" s="716"/>
      <c r="B20" s="716"/>
      <c r="C20" s="48" t="s">
        <v>569</v>
      </c>
      <c r="D20" s="48" t="s">
        <v>564</v>
      </c>
      <c r="E20" s="48" t="s">
        <v>570</v>
      </c>
      <c r="F20" s="48" t="s">
        <v>566</v>
      </c>
      <c r="G20" s="48" t="s">
        <v>571</v>
      </c>
      <c r="H20" s="173">
        <v>45350</v>
      </c>
      <c r="I20" s="173">
        <v>45657</v>
      </c>
      <c r="J20" s="61" t="s">
        <v>501</v>
      </c>
      <c r="K20" s="62">
        <v>1</v>
      </c>
      <c r="L20" s="75" t="s">
        <v>572</v>
      </c>
      <c r="M20" s="149">
        <v>1</v>
      </c>
      <c r="N20" s="776" t="s">
        <v>482</v>
      </c>
      <c r="O20" s="777"/>
    </row>
    <row r="21" spans="1:15" ht="120" customHeight="1" x14ac:dyDescent="0.2">
      <c r="A21" s="716"/>
      <c r="B21" s="716"/>
      <c r="C21" s="47" t="s">
        <v>573</v>
      </c>
      <c r="D21" s="47" t="s">
        <v>564</v>
      </c>
      <c r="E21" s="47" t="s">
        <v>574</v>
      </c>
      <c r="F21" s="47" t="s">
        <v>575</v>
      </c>
      <c r="G21" s="47" t="s">
        <v>576</v>
      </c>
      <c r="H21" s="47" t="s">
        <v>577</v>
      </c>
      <c r="I21" s="47" t="s">
        <v>578</v>
      </c>
      <c r="J21" s="61" t="s">
        <v>501</v>
      </c>
      <c r="K21" s="62">
        <v>1</v>
      </c>
      <c r="L21" s="75" t="s">
        <v>579</v>
      </c>
      <c r="M21" s="149">
        <v>1</v>
      </c>
      <c r="N21" s="776" t="s">
        <v>482</v>
      </c>
      <c r="O21" s="777"/>
    </row>
    <row r="22" spans="1:15" ht="180" x14ac:dyDescent="0.2">
      <c r="A22" s="775" t="s">
        <v>580</v>
      </c>
      <c r="B22" s="775" t="s">
        <v>581</v>
      </c>
      <c r="C22" s="141" t="s">
        <v>582</v>
      </c>
      <c r="D22" s="156" t="s">
        <v>583</v>
      </c>
      <c r="E22" s="141" t="s">
        <v>584</v>
      </c>
      <c r="F22" s="178" t="s">
        <v>585</v>
      </c>
      <c r="G22" s="179" t="s">
        <v>586</v>
      </c>
      <c r="H22" s="180">
        <v>45427</v>
      </c>
      <c r="I22" s="180" t="s">
        <v>163</v>
      </c>
      <c r="J22" s="181" t="s">
        <v>501</v>
      </c>
      <c r="K22" s="125">
        <v>1</v>
      </c>
      <c r="L22" s="182" t="s">
        <v>587</v>
      </c>
      <c r="M22" s="149">
        <v>1</v>
      </c>
      <c r="N22" s="776" t="s">
        <v>482</v>
      </c>
      <c r="O22" s="777"/>
    </row>
    <row r="23" spans="1:15" ht="90" x14ac:dyDescent="0.2">
      <c r="A23" s="775"/>
      <c r="B23" s="775"/>
      <c r="C23" s="141" t="s">
        <v>588</v>
      </c>
      <c r="D23" s="156" t="s">
        <v>583</v>
      </c>
      <c r="E23" s="141" t="s">
        <v>589</v>
      </c>
      <c r="F23" s="178" t="s">
        <v>590</v>
      </c>
      <c r="G23" s="179" t="s">
        <v>591</v>
      </c>
      <c r="H23" s="180">
        <v>45297</v>
      </c>
      <c r="I23" s="180" t="s">
        <v>163</v>
      </c>
      <c r="J23" s="181">
        <v>45390</v>
      </c>
      <c r="K23" s="125">
        <v>1</v>
      </c>
      <c r="L23" s="75" t="s">
        <v>592</v>
      </c>
      <c r="M23" s="149">
        <v>1</v>
      </c>
      <c r="N23" s="776" t="s">
        <v>482</v>
      </c>
      <c r="O23" s="777"/>
    </row>
    <row r="24" spans="1:15" ht="75" x14ac:dyDescent="0.2">
      <c r="A24" s="780"/>
      <c r="B24" s="780"/>
      <c r="C24" s="183" t="s">
        <v>593</v>
      </c>
      <c r="D24" s="184" t="s">
        <v>594</v>
      </c>
      <c r="E24" s="185" t="s">
        <v>595</v>
      </c>
      <c r="F24" s="185" t="s">
        <v>596</v>
      </c>
      <c r="G24" s="185" t="s">
        <v>597</v>
      </c>
      <c r="H24" s="186">
        <v>45323</v>
      </c>
      <c r="I24" s="186">
        <v>45657</v>
      </c>
      <c r="J24" s="187" t="s">
        <v>501</v>
      </c>
      <c r="K24" s="188">
        <v>1</v>
      </c>
      <c r="L24" s="76" t="s">
        <v>598</v>
      </c>
      <c r="M24" s="149">
        <v>1</v>
      </c>
      <c r="N24" s="776" t="s">
        <v>482</v>
      </c>
      <c r="O24" s="777"/>
    </row>
    <row r="25" spans="1:15" ht="60" x14ac:dyDescent="0.2">
      <c r="A25" s="775" t="s">
        <v>599</v>
      </c>
      <c r="B25" s="775" t="s">
        <v>600</v>
      </c>
      <c r="C25" s="189" t="s">
        <v>601</v>
      </c>
      <c r="D25" s="190" t="s">
        <v>506</v>
      </c>
      <c r="E25" s="141" t="s">
        <v>602</v>
      </c>
      <c r="F25" s="141" t="s">
        <v>603</v>
      </c>
      <c r="G25" s="141" t="s">
        <v>604</v>
      </c>
      <c r="H25" s="180">
        <v>45350</v>
      </c>
      <c r="I25" s="180">
        <v>45321</v>
      </c>
      <c r="J25" s="191" t="s">
        <v>509</v>
      </c>
      <c r="K25" s="192">
        <v>1</v>
      </c>
      <c r="L25" s="178" t="s">
        <v>605</v>
      </c>
      <c r="M25" s="149">
        <v>1</v>
      </c>
      <c r="N25" s="776" t="s">
        <v>482</v>
      </c>
      <c r="O25" s="777"/>
    </row>
    <row r="26" spans="1:15" ht="75" x14ac:dyDescent="0.2">
      <c r="A26" s="775"/>
      <c r="B26" s="775"/>
      <c r="C26" s="189" t="s">
        <v>606</v>
      </c>
      <c r="D26" s="190" t="s">
        <v>506</v>
      </c>
      <c r="E26" s="141" t="s">
        <v>607</v>
      </c>
      <c r="F26" s="141" t="s">
        <v>608</v>
      </c>
      <c r="G26" s="141" t="s">
        <v>609</v>
      </c>
      <c r="H26" s="180">
        <v>45383</v>
      </c>
      <c r="I26" s="180">
        <v>45657</v>
      </c>
      <c r="J26" s="191">
        <v>45656</v>
      </c>
      <c r="K26" s="205">
        <v>0.84</v>
      </c>
      <c r="L26" s="178" t="s">
        <v>610</v>
      </c>
      <c r="M26" s="193">
        <v>0.84</v>
      </c>
      <c r="N26" s="776" t="s">
        <v>555</v>
      </c>
      <c r="O26" s="777"/>
    </row>
    <row r="27" spans="1:15" ht="120.75" customHeight="1" x14ac:dyDescent="0.2">
      <c r="A27" s="775"/>
      <c r="B27" s="775"/>
      <c r="C27" s="189" t="s">
        <v>611</v>
      </c>
      <c r="D27" s="190" t="s">
        <v>506</v>
      </c>
      <c r="E27" s="141" t="s">
        <v>557</v>
      </c>
      <c r="F27" s="141" t="s">
        <v>612</v>
      </c>
      <c r="G27" s="141" t="s">
        <v>613</v>
      </c>
      <c r="H27" s="180">
        <v>45383</v>
      </c>
      <c r="I27" s="180">
        <v>45657</v>
      </c>
      <c r="J27" s="191">
        <v>45656</v>
      </c>
      <c r="K27" s="194">
        <v>1</v>
      </c>
      <c r="L27" s="195" t="s">
        <v>614</v>
      </c>
      <c r="M27" s="149">
        <v>1</v>
      </c>
      <c r="N27" s="776" t="s">
        <v>482</v>
      </c>
      <c r="O27" s="777"/>
    </row>
    <row r="28" spans="1:15" ht="105" x14ac:dyDescent="0.2">
      <c r="A28" s="716" t="s">
        <v>615</v>
      </c>
      <c r="B28" s="716" t="s">
        <v>616</v>
      </c>
      <c r="C28" s="196" t="s">
        <v>617</v>
      </c>
      <c r="D28" s="197" t="s">
        <v>506</v>
      </c>
      <c r="E28" s="59" t="s">
        <v>618</v>
      </c>
      <c r="F28" s="59" t="s">
        <v>619</v>
      </c>
      <c r="G28" s="59" t="s">
        <v>620</v>
      </c>
      <c r="H28" s="198">
        <v>45352</v>
      </c>
      <c r="I28" s="198">
        <v>45657</v>
      </c>
      <c r="J28" s="199" t="s">
        <v>621</v>
      </c>
      <c r="K28" s="200">
        <v>1</v>
      </c>
      <c r="L28" s="201" t="s">
        <v>622</v>
      </c>
      <c r="M28" s="149">
        <v>1</v>
      </c>
      <c r="N28" s="776" t="s">
        <v>482</v>
      </c>
      <c r="O28" s="777"/>
    </row>
    <row r="29" spans="1:15" ht="75" x14ac:dyDescent="0.2">
      <c r="A29" s="716"/>
      <c r="B29" s="716"/>
      <c r="C29" s="122" t="s">
        <v>623</v>
      </c>
      <c r="D29" s="142" t="s">
        <v>506</v>
      </c>
      <c r="E29" s="60" t="s">
        <v>624</v>
      </c>
      <c r="F29" s="60" t="s">
        <v>625</v>
      </c>
      <c r="G29" s="60" t="s">
        <v>626</v>
      </c>
      <c r="H29" s="137">
        <v>45352</v>
      </c>
      <c r="I29" s="137">
        <v>45657</v>
      </c>
      <c r="J29" s="124" t="s">
        <v>627</v>
      </c>
      <c r="K29" s="125">
        <v>1</v>
      </c>
      <c r="L29" s="130" t="s">
        <v>628</v>
      </c>
      <c r="M29" s="149">
        <v>1</v>
      </c>
      <c r="N29" s="776" t="s">
        <v>482</v>
      </c>
      <c r="O29" s="777"/>
    </row>
    <row r="30" spans="1:15" ht="75" x14ac:dyDescent="0.2">
      <c r="A30" s="716"/>
      <c r="B30" s="713"/>
      <c r="C30" s="122" t="s">
        <v>629</v>
      </c>
      <c r="D30" s="142" t="s">
        <v>506</v>
      </c>
      <c r="E30" s="60" t="s">
        <v>630</v>
      </c>
      <c r="F30" s="60" t="s">
        <v>631</v>
      </c>
      <c r="G30" s="60" t="s">
        <v>632</v>
      </c>
      <c r="H30" s="137">
        <v>45352</v>
      </c>
      <c r="I30" s="137">
        <v>45657</v>
      </c>
      <c r="J30" s="124" t="s">
        <v>627</v>
      </c>
      <c r="K30" s="125">
        <v>1</v>
      </c>
      <c r="L30" s="130" t="s">
        <v>633</v>
      </c>
      <c r="M30" s="149">
        <v>1</v>
      </c>
      <c r="N30" s="776" t="s">
        <v>482</v>
      </c>
      <c r="O30" s="777"/>
    </row>
    <row r="31" spans="1:15" ht="165" x14ac:dyDescent="0.2">
      <c r="A31" s="712" t="s">
        <v>634</v>
      </c>
      <c r="B31" s="729" t="s">
        <v>635</v>
      </c>
      <c r="C31" s="202" t="s">
        <v>636</v>
      </c>
      <c r="D31" s="142" t="s">
        <v>506</v>
      </c>
      <c r="E31" s="60" t="s">
        <v>637</v>
      </c>
      <c r="F31" s="60" t="s">
        <v>638</v>
      </c>
      <c r="G31" s="60" t="s">
        <v>637</v>
      </c>
      <c r="H31" s="124">
        <v>45352</v>
      </c>
      <c r="I31" s="124">
        <v>45657</v>
      </c>
      <c r="J31" s="124" t="s">
        <v>501</v>
      </c>
      <c r="K31" s="125">
        <v>1</v>
      </c>
      <c r="L31" s="130" t="s">
        <v>639</v>
      </c>
      <c r="M31" s="149">
        <v>1</v>
      </c>
      <c r="N31" s="776" t="s">
        <v>482</v>
      </c>
      <c r="O31" s="777"/>
    </row>
    <row r="32" spans="1:15" ht="120" x14ac:dyDescent="0.2">
      <c r="A32" s="716"/>
      <c r="B32" s="781"/>
      <c r="C32" s="69" t="s">
        <v>640</v>
      </c>
      <c r="D32" s="142" t="s">
        <v>506</v>
      </c>
      <c r="E32" s="60" t="s">
        <v>641</v>
      </c>
      <c r="F32" s="60" t="s">
        <v>642</v>
      </c>
      <c r="G32" s="60" t="s">
        <v>643</v>
      </c>
      <c r="H32" s="124">
        <v>45383</v>
      </c>
      <c r="I32" s="124">
        <v>45657</v>
      </c>
      <c r="J32" s="124" t="s">
        <v>644</v>
      </c>
      <c r="K32" s="125">
        <v>1</v>
      </c>
      <c r="L32" s="130" t="s">
        <v>645</v>
      </c>
      <c r="M32" s="149">
        <v>1</v>
      </c>
      <c r="N32" s="776" t="s">
        <v>646</v>
      </c>
      <c r="O32" s="777"/>
    </row>
    <row r="33" spans="1:15" ht="60" x14ac:dyDescent="0.2">
      <c r="A33" s="716"/>
      <c r="B33" s="781"/>
      <c r="C33" s="68" t="s">
        <v>647</v>
      </c>
      <c r="D33" s="190" t="s">
        <v>506</v>
      </c>
      <c r="E33" s="48" t="s">
        <v>557</v>
      </c>
      <c r="F33" s="48" t="s">
        <v>648</v>
      </c>
      <c r="G33" s="48" t="s">
        <v>649</v>
      </c>
      <c r="H33" s="173">
        <v>45412</v>
      </c>
      <c r="I33" s="173">
        <v>45657</v>
      </c>
      <c r="J33" s="61" t="s">
        <v>501</v>
      </c>
      <c r="K33" s="125">
        <v>1</v>
      </c>
      <c r="L33" s="75" t="s">
        <v>650</v>
      </c>
      <c r="M33" s="149">
        <v>1</v>
      </c>
      <c r="N33" s="776" t="s">
        <v>482</v>
      </c>
      <c r="O33" s="777"/>
    </row>
    <row r="34" spans="1:15" ht="60" customHeight="1" x14ac:dyDescent="0.2">
      <c r="A34" s="713"/>
      <c r="B34" s="730"/>
      <c r="C34" s="68" t="s">
        <v>651</v>
      </c>
      <c r="D34" s="190" t="s">
        <v>506</v>
      </c>
      <c r="E34" s="48" t="s">
        <v>652</v>
      </c>
      <c r="F34" s="48" t="s">
        <v>653</v>
      </c>
      <c r="G34" s="48" t="s">
        <v>652</v>
      </c>
      <c r="H34" s="173">
        <v>45412</v>
      </c>
      <c r="I34" s="173">
        <v>45657</v>
      </c>
      <c r="J34" s="61" t="s">
        <v>501</v>
      </c>
      <c r="K34" s="125">
        <v>1</v>
      </c>
      <c r="L34" s="75" t="s">
        <v>654</v>
      </c>
      <c r="M34" s="149">
        <v>1</v>
      </c>
      <c r="N34" s="776" t="s">
        <v>482</v>
      </c>
      <c r="O34" s="777"/>
    </row>
    <row r="35" spans="1:15" ht="90" x14ac:dyDescent="0.2">
      <c r="A35" s="712" t="s">
        <v>655</v>
      </c>
      <c r="B35" s="712" t="s">
        <v>656</v>
      </c>
      <c r="C35" s="60" t="s">
        <v>657</v>
      </c>
      <c r="D35" s="122" t="s">
        <v>658</v>
      </c>
      <c r="E35" s="132" t="s">
        <v>659</v>
      </c>
      <c r="F35" s="60" t="s">
        <v>660</v>
      </c>
      <c r="G35" s="132" t="s">
        <v>661</v>
      </c>
      <c r="H35" s="137">
        <v>45311</v>
      </c>
      <c r="I35" s="137" t="s">
        <v>662</v>
      </c>
      <c r="J35" s="124" t="s">
        <v>509</v>
      </c>
      <c r="K35" s="203">
        <v>1</v>
      </c>
      <c r="L35" s="130" t="s">
        <v>663</v>
      </c>
      <c r="M35" s="149">
        <v>1</v>
      </c>
      <c r="N35" s="782" t="s">
        <v>664</v>
      </c>
      <c r="O35" s="783"/>
    </row>
    <row r="36" spans="1:15" ht="60" customHeight="1" x14ac:dyDescent="0.2">
      <c r="A36" s="716"/>
      <c r="B36" s="716"/>
      <c r="C36" s="60" t="s">
        <v>665</v>
      </c>
      <c r="D36" s="60" t="s">
        <v>666</v>
      </c>
      <c r="E36" s="132" t="s">
        <v>667</v>
      </c>
      <c r="F36" s="60" t="s">
        <v>668</v>
      </c>
      <c r="G36" s="132" t="s">
        <v>667</v>
      </c>
      <c r="H36" s="137">
        <v>45294</v>
      </c>
      <c r="I36" s="137" t="s">
        <v>163</v>
      </c>
      <c r="J36" s="124" t="s">
        <v>501</v>
      </c>
      <c r="K36" s="203">
        <v>0.873</v>
      </c>
      <c r="L36" s="130" t="s">
        <v>669</v>
      </c>
      <c r="M36" s="149">
        <v>0.81</v>
      </c>
      <c r="N36" s="784"/>
      <c r="O36" s="785"/>
    </row>
    <row r="37" spans="1:15" ht="60" x14ac:dyDescent="0.2">
      <c r="A37" s="716"/>
      <c r="B37" s="716"/>
      <c r="C37" s="60" t="s">
        <v>670</v>
      </c>
      <c r="D37" s="122" t="s">
        <v>658</v>
      </c>
      <c r="E37" s="132" t="s">
        <v>671</v>
      </c>
      <c r="F37" s="60" t="s">
        <v>672</v>
      </c>
      <c r="G37" s="132" t="s">
        <v>673</v>
      </c>
      <c r="H37" s="137">
        <v>45294</v>
      </c>
      <c r="I37" s="137" t="s">
        <v>163</v>
      </c>
      <c r="J37" s="124" t="s">
        <v>501</v>
      </c>
      <c r="K37" s="203">
        <v>0.873</v>
      </c>
      <c r="L37" s="75" t="s">
        <v>674</v>
      </c>
      <c r="M37" s="149">
        <v>0.81</v>
      </c>
      <c r="N37" s="784"/>
      <c r="O37" s="785"/>
    </row>
    <row r="38" spans="1:15" ht="105" x14ac:dyDescent="0.2">
      <c r="A38" s="713"/>
      <c r="B38" s="713"/>
      <c r="C38" s="60" t="s">
        <v>675</v>
      </c>
      <c r="D38" s="122" t="s">
        <v>676</v>
      </c>
      <c r="E38" s="132" t="s">
        <v>677</v>
      </c>
      <c r="F38" s="60" t="s">
        <v>678</v>
      </c>
      <c r="G38" s="132" t="s">
        <v>679</v>
      </c>
      <c r="H38" s="137">
        <v>45294</v>
      </c>
      <c r="I38" s="137" t="s">
        <v>163</v>
      </c>
      <c r="J38" s="124" t="s">
        <v>501</v>
      </c>
      <c r="K38" s="203">
        <v>0.873</v>
      </c>
      <c r="L38" s="75" t="s">
        <v>680</v>
      </c>
      <c r="M38" s="149">
        <v>0.81</v>
      </c>
      <c r="N38" s="786"/>
      <c r="O38" s="787"/>
    </row>
    <row r="39" spans="1:15" x14ac:dyDescent="0.2">
      <c r="H39" s="1"/>
      <c r="I39" s="1"/>
      <c r="J39" s="1"/>
      <c r="K39" s="98"/>
      <c r="M39" s="98"/>
    </row>
    <row r="40" spans="1:15" ht="16.5" thickBot="1" x14ac:dyDescent="0.3">
      <c r="A40" s="40" t="s">
        <v>76</v>
      </c>
      <c r="B40" s="694" t="s">
        <v>681</v>
      </c>
      <c r="C40" s="694"/>
      <c r="D40" s="694"/>
      <c r="E40" s="18"/>
      <c r="F40" s="18"/>
      <c r="G40" s="204"/>
      <c r="H40" s="204"/>
      <c r="I40" s="41"/>
      <c r="J40" s="40"/>
      <c r="K40" s="40"/>
      <c r="L40" s="18"/>
      <c r="M40" s="18"/>
      <c r="N40" s="18"/>
      <c r="O40" s="18"/>
    </row>
    <row r="41" spans="1:15" ht="15" x14ac:dyDescent="0.2">
      <c r="A41" s="18"/>
      <c r="B41" s="18"/>
      <c r="C41" s="18"/>
      <c r="D41" s="18"/>
      <c r="E41" s="18"/>
      <c r="F41" s="18"/>
      <c r="G41" s="44"/>
      <c r="H41" s="44"/>
      <c r="I41" s="42"/>
      <c r="J41" s="18"/>
      <c r="K41" s="65"/>
      <c r="L41" s="18"/>
      <c r="M41" s="18"/>
      <c r="N41" s="18"/>
      <c r="O41" s="18"/>
    </row>
    <row r="42" spans="1:15" ht="16.5" thickBot="1" x14ac:dyDescent="0.3">
      <c r="A42" s="40" t="s">
        <v>78</v>
      </c>
      <c r="B42" s="695" t="s">
        <v>682</v>
      </c>
      <c r="C42" s="695"/>
      <c r="D42" s="695"/>
      <c r="E42" s="18"/>
      <c r="F42" s="18"/>
      <c r="G42" s="204" t="s">
        <v>79</v>
      </c>
      <c r="H42" s="44"/>
      <c r="I42" s="42"/>
      <c r="J42" s="43" t="s">
        <v>683</v>
      </c>
      <c r="K42" s="43"/>
      <c r="L42" s="43"/>
      <c r="M42" s="18"/>
      <c r="N42" s="18"/>
      <c r="O42" s="18"/>
    </row>
    <row r="43" spans="1:15" ht="18" x14ac:dyDescent="0.2">
      <c r="A43" s="18"/>
      <c r="B43" s="18"/>
      <c r="C43" s="18"/>
      <c r="D43" s="18"/>
      <c r="E43" s="18"/>
      <c r="F43" s="18"/>
      <c r="G43" s="44"/>
      <c r="H43" s="44"/>
      <c r="I43" s="44"/>
      <c r="J43" s="693"/>
      <c r="K43" s="693"/>
      <c r="L43" s="45"/>
      <c r="M43" s="18"/>
      <c r="N43" s="18"/>
      <c r="O43" s="18"/>
    </row>
  </sheetData>
  <mergeCells count="70">
    <mergeCell ref="J43:K43"/>
    <mergeCell ref="A1:O1"/>
    <mergeCell ref="A2:L2"/>
    <mergeCell ref="M2:O3"/>
    <mergeCell ref="A3:L3"/>
    <mergeCell ref="N34:O34"/>
    <mergeCell ref="A35:A38"/>
    <mergeCell ref="B35:B38"/>
    <mergeCell ref="N35:O38"/>
    <mergeCell ref="B40:D40"/>
    <mergeCell ref="B42:D42"/>
    <mergeCell ref="A28:A30"/>
    <mergeCell ref="B28:B30"/>
    <mergeCell ref="N28:O28"/>
    <mergeCell ref="N29:O29"/>
    <mergeCell ref="N30:O30"/>
    <mergeCell ref="A31:A34"/>
    <mergeCell ref="B31:B34"/>
    <mergeCell ref="N31:O31"/>
    <mergeCell ref="N32:O32"/>
    <mergeCell ref="N33:O33"/>
    <mergeCell ref="A22:A24"/>
    <mergeCell ref="B22:B24"/>
    <mergeCell ref="N22:O22"/>
    <mergeCell ref="N23:O23"/>
    <mergeCell ref="N24:O24"/>
    <mergeCell ref="A25:A27"/>
    <mergeCell ref="B25:B27"/>
    <mergeCell ref="N25:O25"/>
    <mergeCell ref="N26:O26"/>
    <mergeCell ref="N27:O27"/>
    <mergeCell ref="A16:A18"/>
    <mergeCell ref="B16:B18"/>
    <mergeCell ref="N16:O16"/>
    <mergeCell ref="N17:O17"/>
    <mergeCell ref="N18:O18"/>
    <mergeCell ref="A19:A21"/>
    <mergeCell ref="B19:B21"/>
    <mergeCell ref="N19:O19"/>
    <mergeCell ref="N20:O20"/>
    <mergeCell ref="N21:O21"/>
    <mergeCell ref="N13:O13"/>
    <mergeCell ref="N14:O14"/>
    <mergeCell ref="N15:O15"/>
    <mergeCell ref="A10:A12"/>
    <mergeCell ref="B10:B12"/>
    <mergeCell ref="N10:O10"/>
    <mergeCell ref="N11:O11"/>
    <mergeCell ref="N12:O12"/>
    <mergeCell ref="A4:A5"/>
    <mergeCell ref="B4:B5"/>
    <mergeCell ref="C4:C5"/>
    <mergeCell ref="A13:A15"/>
    <mergeCell ref="B13:B15"/>
    <mergeCell ref="D4:D5"/>
    <mergeCell ref="E4:E5"/>
    <mergeCell ref="F4:F5"/>
    <mergeCell ref="N4:O5"/>
    <mergeCell ref="A6:A9"/>
    <mergeCell ref="B6:B9"/>
    <mergeCell ref="N6:O6"/>
    <mergeCell ref="N7:O7"/>
    <mergeCell ref="N8:O8"/>
    <mergeCell ref="N9:O9"/>
    <mergeCell ref="G4:G5"/>
    <mergeCell ref="H4:I4"/>
    <mergeCell ref="J4:J5"/>
    <mergeCell ref="K4:K5"/>
    <mergeCell ref="L4:L5"/>
    <mergeCell ref="M4:M5"/>
  </mergeCells>
  <dataValidations count="13">
    <dataValidation allowBlank="1" showInputMessage="1" showErrorMessage="1" promptTitle="GUIA:" prompt="Redactar las recomendaciones de mejoramiento a la gestión, identificadas en la dependencia para la vigencia actual." sqref="A6" xr:uid="{53A89913-9F65-467D-B554-6C6E3A3C98AE}"/>
    <dataValidation allowBlank="1" showInputMessage="1" showErrorMessage="1" promptTitle="GUÍA:" prompt="Se deben describir las causas, previamente identificadas por medio de las metodologías existentes, el número de causas varias de acuerdo a la recomendación y su complejidad." sqref="B10 B31 B28 B16 B35 B19 B6 B13 B22 B25" xr:uid="{DBBEF9A7-FD76-436C-A7BF-8B14A5AD7601}"/>
    <dataValidation allowBlank="1" showInputMessage="1" showErrorMessage="1" promptTitle="GUÍA:" prompt="Para cada una de las causas identificadas se deben definir las acciones de mejoramiento necesarias." sqref="C35:C38 C6:C9 C22:C24 C13:C20" xr:uid="{C413FFC0-B08A-47F2-B61B-5362CB9C17DA}"/>
    <dataValidation allowBlank="1" showInputMessage="1" showErrorMessage="1" promptTitle="GUÍA:" prompt="Identificar la persona/cargo responsable por la ejecución de las acciones de mejoramiento." sqref="D6:D9 D13:D15 E19:F20 D35:D38 D22:D24 G20" xr:uid="{EA78EE0A-6C4F-4D26-A75C-1FAC9449B0E8}"/>
    <dataValidation allowBlank="1" showInputMessage="1" showErrorMessage="1" promptTitle="GUÍA:" prompt="Describir la meta a ser alcanzada con la acción de mejoramiento planteada." sqref="E35:E38 E13:E18 E22:E24 F24 G8:G9 E6:E9 G14:G15" xr:uid="{48A11FC9-5752-45C1-B964-31CB6DCD7ECB}"/>
    <dataValidation allowBlank="1" showInputMessage="1" showErrorMessage="1" promptTitle="INSERTAR NUEVA COLUMNA:" prompt="Definir el entregable que soporta el cumplimiento como evidencia (actas, contratos, lista de asistencia, procedimientos, fotografía, videos, encuestas, etc.)" sqref="F35:F38 F13:F18 F22:F23 F6:F9 G19" xr:uid="{CE79B7F2-23CF-4D32-B39E-825AAFCDAB51}"/>
    <dataValidation allowBlank="1" showInputMessage="1" showErrorMessage="1" promptTitle="GUÍA:" prompt="Establecer la formula matemática para medir el cumplimiento de la meta establecida a cada una de las acciones de mejoramiento definidas." sqref="G35:G38 G22:G24 H19:H20 G6:G7 G13 G16:G18" xr:uid="{2E67775D-BAF9-47CE-8E88-94615154F5C9}"/>
    <dataValidation allowBlank="1" showInputMessage="1" showErrorMessage="1" promptTitle="GUÍA:" prompt="Establecer las fechas de inicio y terminación de cada una de las actividades, según los recursos y disponibilidad de la dependencia dentro de la vigencia actual." sqref="H35:I38 H22:H24 H6:I9 H13:H18 I13:I24" xr:uid="{B4D1FBCC-F5DC-4B6F-A4C8-E2F8A43B5336}"/>
    <dataValidation allowBlank="1" showInputMessage="1" showErrorMessage="1" promptTitle="GUÍA: " prompt="Colocar la fecha en que se realiza el seguimiento por parte de la dependencia (i, ii, ii o iv seguimiento)_x000a_" sqref="J31:J38 J6:J27" xr:uid="{DFF3C048-6CB0-4684-B17E-208E752ED42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6:O34 N6:N35" xr:uid="{958F1028-AC47-4411-8A49-45A62FC749B7}"/>
    <dataValidation allowBlank="1" showInputMessage="1" showErrorMessage="1" promptTitle="GUÍA:" prompt="Asignar el porcentaje de avance de la meta establecida de acuerdo con la formula del indicador con corte a la fecha del seguimiento." sqref="K6:K38" xr:uid="{6CC3A621-AB0C-4006-BE0D-6D6C5D549168}"/>
    <dataValidation allowBlank="1" showInputMessage="1" showErrorMessage="1" promptTitle="CONTROL INTERNO:" prompt="Incluir esta columna para medir el avance de las acciones por parte del auditor de acuerdo con las evidencias presentadas por la dependencia." sqref="M6:M38" xr:uid="{0EB76AD1-D4BA-4B62-9D01-C8DDE27C1CD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6:L13 L15:L38" xr:uid="{770B831B-8320-4555-91CE-B372145BD51B}"/>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A950-860D-4CE3-B751-F6A77FED8931}">
  <dimension ref="A1:O30"/>
  <sheetViews>
    <sheetView showGridLines="0" zoomScale="58" zoomScaleNormal="58" zoomScaleSheetLayoutView="100" zoomScalePageLayoutView="98" workbookViewId="0">
      <selection activeCell="D10" sqref="D10"/>
    </sheetView>
  </sheetViews>
  <sheetFormatPr baseColWidth="10" defaultColWidth="11.42578125" defaultRowHeight="12.75" x14ac:dyDescent="0.2"/>
  <cols>
    <col min="1" max="1" width="55.28515625" customWidth="1"/>
    <col min="2" max="2" width="38.42578125" customWidth="1"/>
    <col min="3" max="3" width="33.42578125" customWidth="1"/>
    <col min="4" max="4" width="39.28515625" customWidth="1"/>
    <col min="5" max="5" width="48.5703125" customWidth="1"/>
    <col min="6" max="6" width="40.7109375" customWidth="1"/>
    <col min="7" max="7" width="51.5703125" customWidth="1"/>
    <col min="8" max="8" width="13.140625" bestFit="1" customWidth="1"/>
    <col min="9" max="9" width="15.42578125" customWidth="1"/>
    <col min="10" max="10" width="21.7109375" style="1" customWidth="1"/>
    <col min="11" max="11" width="22.85546875" customWidth="1"/>
    <col min="12" max="12" width="141.14062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923</v>
      </c>
      <c r="B4" s="697"/>
      <c r="C4" s="697"/>
      <c r="D4" s="697"/>
      <c r="E4" s="697"/>
      <c r="F4" s="697"/>
      <c r="G4" s="697"/>
      <c r="H4" s="697"/>
      <c r="I4" s="697"/>
      <c r="J4" s="697"/>
      <c r="K4" s="697"/>
      <c r="L4" s="697"/>
      <c r="M4" s="698" t="s">
        <v>2</v>
      </c>
      <c r="N4" s="698"/>
      <c r="O4" s="698"/>
    </row>
    <row r="5" spans="1:15" ht="38.25" customHeight="1" x14ac:dyDescent="0.2">
      <c r="A5" s="697" t="s">
        <v>685</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s="18" customFormat="1" ht="111" customHeight="1" x14ac:dyDescent="0.2">
      <c r="A8" s="791" t="s">
        <v>686</v>
      </c>
      <c r="B8" s="789" t="s">
        <v>687</v>
      </c>
      <c r="C8" s="75" t="s">
        <v>688</v>
      </c>
      <c r="D8" s="793" t="s">
        <v>689</v>
      </c>
      <c r="E8" s="75" t="s">
        <v>690</v>
      </c>
      <c r="F8" s="207" t="s">
        <v>691</v>
      </c>
      <c r="G8" s="207" t="s">
        <v>692</v>
      </c>
      <c r="H8" s="208">
        <v>45366</v>
      </c>
      <c r="I8" s="208">
        <v>45473</v>
      </c>
      <c r="J8" s="209">
        <v>45665</v>
      </c>
      <c r="K8" s="210">
        <v>1</v>
      </c>
      <c r="L8" s="211" t="s">
        <v>693</v>
      </c>
      <c r="M8" s="795">
        <f>(156/2)/100</f>
        <v>0.78</v>
      </c>
      <c r="N8" s="797" t="s">
        <v>694</v>
      </c>
      <c r="O8" s="798"/>
    </row>
    <row r="9" spans="1:15" ht="118.5" customHeight="1" x14ac:dyDescent="0.2">
      <c r="A9" s="792"/>
      <c r="B9" s="790"/>
      <c r="C9" s="75" t="s">
        <v>695</v>
      </c>
      <c r="D9" s="794"/>
      <c r="E9" s="75" t="s">
        <v>696</v>
      </c>
      <c r="F9" s="214" t="s">
        <v>697</v>
      </c>
      <c r="G9" s="214" t="s">
        <v>698</v>
      </c>
      <c r="H9" s="208">
        <v>45366</v>
      </c>
      <c r="I9" s="208">
        <v>45656</v>
      </c>
      <c r="J9" s="209">
        <v>45665</v>
      </c>
      <c r="K9" s="215">
        <v>0.56000000000000005</v>
      </c>
      <c r="L9" s="75" t="s">
        <v>699</v>
      </c>
      <c r="M9" s="796"/>
      <c r="N9" s="799"/>
      <c r="O9" s="800"/>
    </row>
    <row r="10" spans="1:15" s="33" customFormat="1" ht="153" customHeight="1" x14ac:dyDescent="0.2">
      <c r="A10" s="75" t="s">
        <v>700</v>
      </c>
      <c r="B10" s="75" t="s">
        <v>701</v>
      </c>
      <c r="C10" s="75" t="s">
        <v>702</v>
      </c>
      <c r="D10" s="134" t="s">
        <v>703</v>
      </c>
      <c r="E10" s="75" t="s">
        <v>704</v>
      </c>
      <c r="F10" s="214" t="s">
        <v>705</v>
      </c>
      <c r="G10" s="214" t="s">
        <v>706</v>
      </c>
      <c r="H10" s="208">
        <v>45323</v>
      </c>
      <c r="I10" s="208">
        <v>45351</v>
      </c>
      <c r="J10" s="209">
        <v>45665</v>
      </c>
      <c r="K10" s="215">
        <v>1</v>
      </c>
      <c r="L10" s="75" t="s">
        <v>707</v>
      </c>
      <c r="M10" s="30">
        <v>1</v>
      </c>
      <c r="N10" s="788" t="s">
        <v>708</v>
      </c>
      <c r="O10" s="788"/>
    </row>
    <row r="11" spans="1:15" s="33" customFormat="1" ht="194.25" customHeight="1" x14ac:dyDescent="0.2">
      <c r="A11" s="75" t="s">
        <v>709</v>
      </c>
      <c r="B11" s="216" t="s">
        <v>710</v>
      </c>
      <c r="C11" s="75" t="s">
        <v>711</v>
      </c>
      <c r="D11" s="217" t="s">
        <v>712</v>
      </c>
      <c r="E11" s="75" t="s">
        <v>713</v>
      </c>
      <c r="F11" s="214" t="s">
        <v>714</v>
      </c>
      <c r="G11" s="214" t="s">
        <v>715</v>
      </c>
      <c r="H11" s="208">
        <v>45342</v>
      </c>
      <c r="I11" s="208">
        <v>45656</v>
      </c>
      <c r="J11" s="209">
        <v>45665</v>
      </c>
      <c r="K11" s="215">
        <v>1</v>
      </c>
      <c r="L11" s="75" t="s">
        <v>716</v>
      </c>
      <c r="M11" s="30">
        <v>1</v>
      </c>
      <c r="N11" s="788" t="s">
        <v>717</v>
      </c>
      <c r="O11" s="788"/>
    </row>
    <row r="12" spans="1:15" s="33" customFormat="1" ht="102.75" customHeight="1" x14ac:dyDescent="0.2">
      <c r="A12" s="789" t="s">
        <v>718</v>
      </c>
      <c r="B12" s="788" t="s">
        <v>719</v>
      </c>
      <c r="C12" s="75" t="s">
        <v>720</v>
      </c>
      <c r="D12" s="134" t="s">
        <v>721</v>
      </c>
      <c r="E12" s="48" t="s">
        <v>722</v>
      </c>
      <c r="F12" s="214" t="s">
        <v>697</v>
      </c>
      <c r="G12" s="214" t="s">
        <v>723</v>
      </c>
      <c r="H12" s="208">
        <v>45366</v>
      </c>
      <c r="I12" s="208">
        <v>45473</v>
      </c>
      <c r="J12" s="209">
        <v>45665</v>
      </c>
      <c r="K12" s="62">
        <v>1</v>
      </c>
      <c r="L12" s="75" t="s">
        <v>724</v>
      </c>
      <c r="M12" s="727">
        <v>1</v>
      </c>
      <c r="N12" s="729" t="s">
        <v>725</v>
      </c>
      <c r="O12" s="772"/>
    </row>
    <row r="13" spans="1:15" s="33" customFormat="1" ht="174" customHeight="1" x14ac:dyDescent="0.2">
      <c r="A13" s="790"/>
      <c r="B13" s="788"/>
      <c r="C13" s="75" t="s">
        <v>726</v>
      </c>
      <c r="D13" s="134" t="s">
        <v>727</v>
      </c>
      <c r="E13" s="48" t="s">
        <v>728</v>
      </c>
      <c r="F13" s="214" t="s">
        <v>729</v>
      </c>
      <c r="G13" s="214" t="s">
        <v>730</v>
      </c>
      <c r="H13" s="208">
        <v>45366</v>
      </c>
      <c r="I13" s="208">
        <v>45656</v>
      </c>
      <c r="J13" s="209">
        <v>45665</v>
      </c>
      <c r="K13" s="62">
        <v>1</v>
      </c>
      <c r="L13" s="75" t="s">
        <v>731</v>
      </c>
      <c r="M13" s="728"/>
      <c r="N13" s="730"/>
      <c r="O13" s="766"/>
    </row>
    <row r="14" spans="1:15" s="33" customFormat="1" ht="216.75" customHeight="1" x14ac:dyDescent="0.2">
      <c r="A14" s="789" t="s">
        <v>732</v>
      </c>
      <c r="B14" s="807" t="s">
        <v>733</v>
      </c>
      <c r="C14" s="75" t="s">
        <v>734</v>
      </c>
      <c r="D14" s="217" t="s">
        <v>735</v>
      </c>
      <c r="E14" s="48" t="s">
        <v>736</v>
      </c>
      <c r="F14" s="214" t="s">
        <v>697</v>
      </c>
      <c r="G14" s="214" t="s">
        <v>698</v>
      </c>
      <c r="H14" s="208">
        <v>45366</v>
      </c>
      <c r="I14" s="208">
        <v>45656</v>
      </c>
      <c r="J14" s="209">
        <v>45665</v>
      </c>
      <c r="K14" s="62">
        <v>0.39</v>
      </c>
      <c r="L14" s="75" t="s">
        <v>737</v>
      </c>
      <c r="M14" s="727">
        <f>(139/2)/100</f>
        <v>0.69499999999999995</v>
      </c>
      <c r="N14" s="729" t="s">
        <v>738</v>
      </c>
      <c r="O14" s="772"/>
    </row>
    <row r="15" spans="1:15" s="33" customFormat="1" ht="179.25" customHeight="1" x14ac:dyDescent="0.2">
      <c r="A15" s="790"/>
      <c r="B15" s="808"/>
      <c r="C15" s="75" t="s">
        <v>739</v>
      </c>
      <c r="D15" s="217" t="s">
        <v>740</v>
      </c>
      <c r="E15" s="30" t="s">
        <v>741</v>
      </c>
      <c r="F15" s="214" t="s">
        <v>742</v>
      </c>
      <c r="G15" s="214" t="s">
        <v>743</v>
      </c>
      <c r="H15" s="208">
        <v>45366</v>
      </c>
      <c r="I15" s="208">
        <v>45473</v>
      </c>
      <c r="J15" s="209">
        <v>45665</v>
      </c>
      <c r="K15" s="62">
        <v>1</v>
      </c>
      <c r="L15" s="75" t="s">
        <v>744</v>
      </c>
      <c r="M15" s="728"/>
      <c r="N15" s="730"/>
      <c r="O15" s="766"/>
    </row>
    <row r="16" spans="1:15" s="33" customFormat="1" ht="349.5" customHeight="1" x14ac:dyDescent="0.2">
      <c r="A16" s="75" t="s">
        <v>745</v>
      </c>
      <c r="B16" s="218" t="s">
        <v>746</v>
      </c>
      <c r="C16" s="75" t="s">
        <v>747</v>
      </c>
      <c r="D16" s="134" t="s">
        <v>748</v>
      </c>
      <c r="E16" s="30" t="s">
        <v>749</v>
      </c>
      <c r="F16" s="218" t="s">
        <v>750</v>
      </c>
      <c r="G16" s="219" t="s">
        <v>751</v>
      </c>
      <c r="H16" s="208">
        <v>45293</v>
      </c>
      <c r="I16" s="208">
        <v>45656</v>
      </c>
      <c r="J16" s="209">
        <v>45665</v>
      </c>
      <c r="K16" s="62">
        <v>1</v>
      </c>
      <c r="L16" s="75" t="s">
        <v>752</v>
      </c>
      <c r="M16" s="30">
        <v>1</v>
      </c>
      <c r="N16" s="682" t="s">
        <v>753</v>
      </c>
      <c r="O16" s="683"/>
    </row>
    <row r="17" spans="1:15" s="33" customFormat="1" ht="126.75" customHeight="1" x14ac:dyDescent="0.2">
      <c r="A17" s="75" t="s">
        <v>754</v>
      </c>
      <c r="B17" s="68" t="s">
        <v>755</v>
      </c>
      <c r="C17" s="75" t="s">
        <v>756</v>
      </c>
      <c r="D17" s="134" t="s">
        <v>757</v>
      </c>
      <c r="E17" s="48" t="s">
        <v>758</v>
      </c>
      <c r="F17" s="218" t="s">
        <v>759</v>
      </c>
      <c r="G17" s="214" t="s">
        <v>760</v>
      </c>
      <c r="H17" s="208">
        <v>45366</v>
      </c>
      <c r="I17" s="208">
        <v>45656</v>
      </c>
      <c r="J17" s="209">
        <v>45665</v>
      </c>
      <c r="K17" s="62">
        <v>0.5</v>
      </c>
      <c r="L17" s="75" t="s">
        <v>761</v>
      </c>
      <c r="M17" s="30">
        <v>0.5</v>
      </c>
      <c r="N17" s="682" t="s">
        <v>762</v>
      </c>
      <c r="O17" s="683"/>
    </row>
    <row r="18" spans="1:15" s="33" customFormat="1" ht="116.25" customHeight="1" x14ac:dyDescent="0.2">
      <c r="A18" s="789" t="s">
        <v>763</v>
      </c>
      <c r="B18" s="789" t="s">
        <v>764</v>
      </c>
      <c r="C18" s="75" t="s">
        <v>765</v>
      </c>
      <c r="D18" s="68" t="s">
        <v>766</v>
      </c>
      <c r="E18" s="712" t="s">
        <v>767</v>
      </c>
      <c r="F18" s="801" t="s">
        <v>768</v>
      </c>
      <c r="G18" s="801" t="s">
        <v>769</v>
      </c>
      <c r="H18" s="803">
        <v>45366</v>
      </c>
      <c r="I18" s="803">
        <v>45656</v>
      </c>
      <c r="J18" s="209">
        <v>45665</v>
      </c>
      <c r="K18" s="805">
        <v>1</v>
      </c>
      <c r="L18" s="789" t="s">
        <v>770</v>
      </c>
      <c r="M18" s="727">
        <v>1</v>
      </c>
      <c r="N18" s="729" t="s">
        <v>771</v>
      </c>
      <c r="O18" s="772"/>
    </row>
    <row r="19" spans="1:15" s="33" customFormat="1" ht="138" customHeight="1" x14ac:dyDescent="0.2">
      <c r="A19" s="790"/>
      <c r="B19" s="790"/>
      <c r="C19" s="75" t="s">
        <v>772</v>
      </c>
      <c r="D19" s="73" t="s">
        <v>773</v>
      </c>
      <c r="E19" s="713"/>
      <c r="F19" s="802"/>
      <c r="G19" s="802"/>
      <c r="H19" s="804"/>
      <c r="I19" s="804"/>
      <c r="J19" s="209">
        <v>45665</v>
      </c>
      <c r="K19" s="806"/>
      <c r="L19" s="790"/>
      <c r="M19" s="728"/>
      <c r="N19" s="730"/>
      <c r="O19" s="766"/>
    </row>
    <row r="20" spans="1:15" s="33" customFormat="1" ht="96.75" customHeight="1" x14ac:dyDescent="0.2">
      <c r="A20" s="789" t="s">
        <v>774</v>
      </c>
      <c r="B20" s="789" t="s">
        <v>775</v>
      </c>
      <c r="C20" s="75" t="s">
        <v>776</v>
      </c>
      <c r="D20" s="793" t="s">
        <v>777</v>
      </c>
      <c r="E20" s="48" t="s">
        <v>778</v>
      </c>
      <c r="F20" s="214" t="s">
        <v>697</v>
      </c>
      <c r="G20" s="214" t="s">
        <v>698</v>
      </c>
      <c r="H20" s="222">
        <v>45337</v>
      </c>
      <c r="I20" s="222">
        <v>45641</v>
      </c>
      <c r="J20" s="209">
        <v>45665</v>
      </c>
      <c r="K20" s="223">
        <v>1</v>
      </c>
      <c r="L20" s="212" t="s">
        <v>779</v>
      </c>
      <c r="M20" s="727">
        <v>1</v>
      </c>
      <c r="N20" s="729"/>
      <c r="O20" s="772"/>
    </row>
    <row r="21" spans="1:15" s="33" customFormat="1" ht="129.75" customHeight="1" x14ac:dyDescent="0.2">
      <c r="A21" s="790"/>
      <c r="B21" s="790"/>
      <c r="C21" s="75" t="s">
        <v>780</v>
      </c>
      <c r="D21" s="794"/>
      <c r="E21" s="57" t="s">
        <v>781</v>
      </c>
      <c r="F21" s="221" t="s">
        <v>782</v>
      </c>
      <c r="G21" s="221" t="s">
        <v>783</v>
      </c>
      <c r="H21" s="222">
        <v>45337</v>
      </c>
      <c r="I21" s="222">
        <v>45641</v>
      </c>
      <c r="J21" s="209">
        <v>45665</v>
      </c>
      <c r="K21" s="62">
        <v>1</v>
      </c>
      <c r="L21" s="75" t="s">
        <v>784</v>
      </c>
      <c r="M21" s="728"/>
      <c r="N21" s="730"/>
      <c r="O21" s="766"/>
    </row>
    <row r="22" spans="1:15" s="33" customFormat="1" ht="213.75" customHeight="1" x14ac:dyDescent="0.2">
      <c r="A22" s="75" t="s">
        <v>785</v>
      </c>
      <c r="B22" s="218" t="s">
        <v>786</v>
      </c>
      <c r="C22" s="75" t="s">
        <v>787</v>
      </c>
      <c r="D22" s="134" t="s">
        <v>757</v>
      </c>
      <c r="E22" s="30" t="s">
        <v>788</v>
      </c>
      <c r="F22" s="75" t="s">
        <v>789</v>
      </c>
      <c r="G22" s="30" t="s">
        <v>790</v>
      </c>
      <c r="H22" s="208">
        <v>45293</v>
      </c>
      <c r="I22" s="208">
        <v>45657</v>
      </c>
      <c r="J22" s="209">
        <v>45665</v>
      </c>
      <c r="K22" s="62">
        <v>1</v>
      </c>
      <c r="L22" s="75" t="s">
        <v>791</v>
      </c>
      <c r="M22" s="30">
        <v>1</v>
      </c>
      <c r="N22" s="682" t="s">
        <v>792</v>
      </c>
      <c r="O22" s="683"/>
    </row>
    <row r="23" spans="1:15" s="33" customFormat="1" ht="244.5" customHeight="1" x14ac:dyDescent="0.2">
      <c r="A23" s="75" t="s">
        <v>793</v>
      </c>
      <c r="B23" s="68" t="s">
        <v>794</v>
      </c>
      <c r="C23" s="75" t="s">
        <v>795</v>
      </c>
      <c r="D23" s="134" t="s">
        <v>796</v>
      </c>
      <c r="E23" s="48" t="s">
        <v>797</v>
      </c>
      <c r="F23" s="218" t="s">
        <v>798</v>
      </c>
      <c r="G23" s="214" t="s">
        <v>799</v>
      </c>
      <c r="H23" s="208">
        <v>45293</v>
      </c>
      <c r="I23" s="208">
        <v>45657</v>
      </c>
      <c r="J23" s="209">
        <v>45665</v>
      </c>
      <c r="K23" s="62">
        <v>1</v>
      </c>
      <c r="L23" s="75" t="s">
        <v>800</v>
      </c>
      <c r="M23" s="30">
        <v>1</v>
      </c>
      <c r="N23" s="788" t="s">
        <v>801</v>
      </c>
      <c r="O23" s="788"/>
    </row>
    <row r="25" spans="1:15" s="18" customFormat="1" ht="29.25" customHeight="1" thickBot="1" x14ac:dyDescent="0.3">
      <c r="A25" s="40" t="s">
        <v>76</v>
      </c>
      <c r="B25" s="694" t="s">
        <v>802</v>
      </c>
      <c r="C25" s="694"/>
      <c r="D25" s="694"/>
      <c r="G25" s="40"/>
      <c r="H25" s="40"/>
      <c r="I25" s="41"/>
      <c r="J25" s="40"/>
      <c r="K25" s="40"/>
      <c r="M25" s="65">
        <f>SUM(M8:M23)/11</f>
        <v>0.90681818181818197</v>
      </c>
    </row>
    <row r="26" spans="1:15" s="18" customFormat="1" ht="18.75" customHeight="1" x14ac:dyDescent="0.2">
      <c r="I26" s="42"/>
    </row>
    <row r="27" spans="1:15" s="18" customFormat="1" ht="32.25" customHeight="1" thickBot="1" x14ac:dyDescent="0.3">
      <c r="A27" s="40" t="s">
        <v>78</v>
      </c>
      <c r="B27" s="695" t="s">
        <v>803</v>
      </c>
      <c r="C27" s="695"/>
      <c r="D27" s="695"/>
      <c r="G27" s="40" t="s">
        <v>79</v>
      </c>
      <c r="I27" s="42"/>
      <c r="J27" s="43" t="s">
        <v>804</v>
      </c>
      <c r="K27" s="43"/>
      <c r="L27" s="43"/>
    </row>
    <row r="28" spans="1:15" s="18" customFormat="1" ht="27" customHeight="1" x14ac:dyDescent="0.2">
      <c r="I28" s="44"/>
      <c r="J28" s="719"/>
      <c r="K28" s="719"/>
      <c r="L28" s="45"/>
    </row>
    <row r="29" spans="1:15" x14ac:dyDescent="0.2">
      <c r="O29" s="46" t="s">
        <v>81</v>
      </c>
    </row>
    <row r="30" spans="1:15" x14ac:dyDescent="0.2">
      <c r="O30" s="46" t="s">
        <v>82</v>
      </c>
    </row>
  </sheetData>
  <mergeCells count="55">
    <mergeCell ref="J28:K28"/>
    <mergeCell ref="N18:O19"/>
    <mergeCell ref="N22:O22"/>
    <mergeCell ref="N23:O23"/>
    <mergeCell ref="B25:D25"/>
    <mergeCell ref="B27:D27"/>
    <mergeCell ref="H18:H19"/>
    <mergeCell ref="A20:A21"/>
    <mergeCell ref="B20:B21"/>
    <mergeCell ref="D20:D21"/>
    <mergeCell ref="M20:M21"/>
    <mergeCell ref="N20:O21"/>
    <mergeCell ref="A14:A15"/>
    <mergeCell ref="B14:B15"/>
    <mergeCell ref="M14:M15"/>
    <mergeCell ref="N14:O15"/>
    <mergeCell ref="N16:O16"/>
    <mergeCell ref="N17:O17"/>
    <mergeCell ref="A18:A19"/>
    <mergeCell ref="B18:B19"/>
    <mergeCell ref="E18:E19"/>
    <mergeCell ref="F18:F19"/>
    <mergeCell ref="G18:G19"/>
    <mergeCell ref="I18:I19"/>
    <mergeCell ref="K18:K19"/>
    <mergeCell ref="L18:L19"/>
    <mergeCell ref="M18:M19"/>
    <mergeCell ref="M6:M7"/>
    <mergeCell ref="N10:O10"/>
    <mergeCell ref="N11:O11"/>
    <mergeCell ref="A12:A13"/>
    <mergeCell ref="B12:B13"/>
    <mergeCell ref="M12:M13"/>
    <mergeCell ref="N12:O13"/>
    <mergeCell ref="A8:A9"/>
    <mergeCell ref="B8:B9"/>
    <mergeCell ref="D8:D9"/>
    <mergeCell ref="M8:M9"/>
    <mergeCell ref="N8:O9"/>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2">
    <dataValidation allowBlank="1" showInputMessage="1" showErrorMessage="1" promptTitle="GUÍA:" prompt="Para cada una de las causas identificadas se deben definir las acciones de mejoramiento necesarias." sqref="C9:C23" xr:uid="{AABDCBB1-0BAC-4C2C-974A-6C7C20464FA1}"/>
    <dataValidation allowBlank="1" showInputMessage="1" showErrorMessage="1" promptTitle="GUÍA:" prompt="Se deben describir las causas, previamente identificadas por medio de las metodologías existentes, el número de causas varias de acuerdo a la recomendación y su complejidad." sqref="B8 B10:B12 B16:B18 B20 B22:B23 B14" xr:uid="{A9DABB03-D91A-40E7-B803-5F21F727CF32}"/>
    <dataValidation allowBlank="1" showInputMessage="1" showErrorMessage="1" promptTitle="GUIA:" prompt="Redactar las recomendaciones de mejoramiento a la gestión, identificadas en la dependencia para la vigencia actual." sqref="A8" xr:uid="{4AF04879-E43A-4D30-B1D6-1F54F8A47096}"/>
    <dataValidation allowBlank="1" showInputMessage="1" showErrorMessage="1" promptTitle="GUÍA:" prompt="Identificar la persona/cargo responsable por la ejecución de las acciones de mejoramiento." sqref="D20 D22:D23 D8 D10:D18" xr:uid="{D961AA2C-8CF3-42F6-9F1B-8F506C8A810F}"/>
    <dataValidation allowBlank="1" showInputMessage="1" showErrorMessage="1" promptTitle="GUÍA:" prompt="Describir la meta a ser alcanzada con la acción de mejoramiento planteada." sqref="E22:E23 E20 E9:E18" xr:uid="{7ACFA889-EC84-4BE0-A89B-647CE9D56A0F}"/>
    <dataValidation allowBlank="1" showInputMessage="1" showErrorMessage="1" promptTitle="INSERTAR NUEVA COLUMNA:" prompt="Definir el entregable que soporta el cumplimiento como evidencia (actas, contratos, lista de asistencia, procedimientos, fotografía, videos, encuestas, etc.)" sqref="F22:F23 F20 F9:F18 G13" xr:uid="{D28F7299-5FA2-451A-A2E5-C2BFBD188411}"/>
    <dataValidation allowBlank="1" showInputMessage="1" showErrorMessage="1" promptTitle="GUÍA:" prompt="Establecer la formula matemática para medir el cumplimiento de la meta establecida a cada una de las acciones de mejoramiento definidas." sqref="G22:G23 G20 G9:G12 G14:G18" xr:uid="{E28D67A0-B95C-4880-AB8C-4B67ED28BAA4}"/>
    <dataValidation allowBlank="1" showInputMessage="1" showErrorMessage="1" promptTitle="GUÍA:" prompt="Establecer las fechas de inicio y terminación de cada una de las actividades, según los recursos y disponibilidad de la dependencia dentro de la vigencia actual." sqref="H22:I23 H8:I18" xr:uid="{B054526B-4179-4DFE-8A19-DCD40ED2525B}"/>
    <dataValidation allowBlank="1" showInputMessage="1" showErrorMessage="1" promptTitle="GUÍA:" prompt="Asignar el porcentaje de avance de la meta establecida de acuerdo con la formula del indicador con corte a la fecha del seguimiento." sqref="K21:K23 K9:K18" xr:uid="{AD406644-1DB6-434F-A971-9713120B3A4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21:L23 L9:L18" xr:uid="{CF7EE133-4E02-45FD-9D8C-DBD6955596C7}"/>
    <dataValidation allowBlank="1" showInputMessage="1" showErrorMessage="1" promptTitle="CONTROL INTERNO:" prompt="Incluir esta columna para medir el avance de las acciones por parte del auditor de acuerdo con las evidencias presentadas por la dependencia." sqref="M16:M18 M10:M12 M14 M22:M23" xr:uid="{971D2200-170E-4DF6-9E9B-530059DB82E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4 N16:N18 O10:O11 N10:N12 N22:N23 O23" xr:uid="{8B92DCA3-E3F1-4432-89F4-58631F970FF4}"/>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3A6D-6872-4B9E-941B-F52DAD2D38B3}">
  <dimension ref="A1:O29"/>
  <sheetViews>
    <sheetView showGridLines="0" zoomScale="68" zoomScaleNormal="68" zoomScaleSheetLayoutView="100" zoomScalePageLayoutView="98" workbookViewId="0">
      <selection activeCell="A4" sqref="A4:L4"/>
    </sheetView>
  </sheetViews>
  <sheetFormatPr baseColWidth="10" defaultColWidth="11.42578125" defaultRowHeight="12.75" x14ac:dyDescent="0.2"/>
  <cols>
    <col min="1" max="1" width="53.85546875" customWidth="1"/>
    <col min="2" max="2" width="33.85546875" customWidth="1"/>
    <col min="3" max="3" width="31.42578125" customWidth="1"/>
    <col min="4" max="4" width="26.7109375" customWidth="1"/>
    <col min="5" max="5" width="26.5703125" customWidth="1"/>
    <col min="6" max="6" width="40.7109375" customWidth="1"/>
    <col min="7" max="7" width="30.5703125" customWidth="1"/>
    <col min="8" max="8" width="17.140625" customWidth="1"/>
    <col min="9" max="9" width="16.28515625" customWidth="1"/>
    <col min="10" max="10" width="24" style="1" customWidth="1"/>
    <col min="11" max="11" width="19.5703125" customWidth="1"/>
    <col min="12" max="12" width="96"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230</v>
      </c>
      <c r="B4" s="697"/>
      <c r="C4" s="697"/>
      <c r="D4" s="697"/>
      <c r="E4" s="697"/>
      <c r="F4" s="697"/>
      <c r="G4" s="697"/>
      <c r="H4" s="697"/>
      <c r="I4" s="697"/>
      <c r="J4" s="697"/>
      <c r="K4" s="697"/>
      <c r="L4" s="697"/>
      <c r="M4" s="698" t="s">
        <v>2</v>
      </c>
      <c r="N4" s="698"/>
      <c r="O4" s="698"/>
    </row>
    <row r="5" spans="1:15" ht="38.25" customHeight="1" x14ac:dyDescent="0.2">
      <c r="A5" s="697" t="s">
        <v>805</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s="224" customFormat="1" ht="150" customHeight="1" x14ac:dyDescent="0.2">
      <c r="A8" s="712" t="s">
        <v>806</v>
      </c>
      <c r="B8" s="47" t="s">
        <v>807</v>
      </c>
      <c r="C8" s="48" t="s">
        <v>808</v>
      </c>
      <c r="D8" s="48" t="s">
        <v>809</v>
      </c>
      <c r="E8" s="48" t="s">
        <v>810</v>
      </c>
      <c r="F8" s="48" t="s">
        <v>811</v>
      </c>
      <c r="G8" s="48" t="s">
        <v>812</v>
      </c>
      <c r="H8" s="61">
        <v>45293</v>
      </c>
      <c r="I8" s="61">
        <v>45432</v>
      </c>
      <c r="J8" s="61">
        <v>45473</v>
      </c>
      <c r="K8" s="62">
        <v>1</v>
      </c>
      <c r="L8" s="75" t="s">
        <v>813</v>
      </c>
      <c r="M8" s="30">
        <v>1</v>
      </c>
      <c r="N8" s="788" t="s">
        <v>814</v>
      </c>
      <c r="O8" s="788"/>
    </row>
    <row r="9" spans="1:15" s="225" customFormat="1" ht="81.75" customHeight="1" x14ac:dyDescent="0.2">
      <c r="A9" s="716"/>
      <c r="B9" s="47" t="s">
        <v>815</v>
      </c>
      <c r="C9" s="48" t="s">
        <v>816</v>
      </c>
      <c r="D9" s="48" t="s">
        <v>817</v>
      </c>
      <c r="E9" s="48" t="s">
        <v>818</v>
      </c>
      <c r="F9" s="48" t="s">
        <v>819</v>
      </c>
      <c r="G9" s="48" t="s">
        <v>820</v>
      </c>
      <c r="H9" s="61">
        <v>45414</v>
      </c>
      <c r="I9" s="61">
        <v>45656</v>
      </c>
      <c r="J9" s="61">
        <v>45657</v>
      </c>
      <c r="K9" s="62">
        <v>1</v>
      </c>
      <c r="L9" s="75" t="s">
        <v>821</v>
      </c>
      <c r="M9" s="30">
        <v>1</v>
      </c>
      <c r="N9" s="682" t="s">
        <v>822</v>
      </c>
      <c r="O9" s="683"/>
    </row>
    <row r="10" spans="1:15" s="226" customFormat="1" ht="103.5" customHeight="1" x14ac:dyDescent="0.2">
      <c r="A10" s="48" t="s">
        <v>823</v>
      </c>
      <c r="B10" s="48" t="s">
        <v>824</v>
      </c>
      <c r="C10" s="48" t="s">
        <v>825</v>
      </c>
      <c r="D10" s="48" t="s">
        <v>817</v>
      </c>
      <c r="E10" s="48" t="s">
        <v>826</v>
      </c>
      <c r="F10" s="48" t="s">
        <v>827</v>
      </c>
      <c r="G10" s="48" t="s">
        <v>828</v>
      </c>
      <c r="H10" s="173">
        <v>45337</v>
      </c>
      <c r="I10" s="173">
        <v>45350</v>
      </c>
      <c r="J10" s="61">
        <v>45382</v>
      </c>
      <c r="K10" s="62">
        <v>1</v>
      </c>
      <c r="L10" s="75" t="s">
        <v>829</v>
      </c>
      <c r="M10" s="30">
        <v>1</v>
      </c>
      <c r="N10" s="767" t="s">
        <v>830</v>
      </c>
      <c r="O10" s="811"/>
    </row>
    <row r="11" spans="1:15" s="227" customFormat="1" ht="135" customHeight="1" x14ac:dyDescent="0.2">
      <c r="A11" s="712" t="s">
        <v>831</v>
      </c>
      <c r="B11" s="712" t="s">
        <v>832</v>
      </c>
      <c r="C11" s="48" t="s">
        <v>833</v>
      </c>
      <c r="D11" s="48" t="s">
        <v>834</v>
      </c>
      <c r="E11" s="48" t="s">
        <v>835</v>
      </c>
      <c r="F11" s="48" t="s">
        <v>836</v>
      </c>
      <c r="G11" s="48" t="s">
        <v>837</v>
      </c>
      <c r="H11" s="173">
        <v>45337</v>
      </c>
      <c r="I11" s="173">
        <v>45657</v>
      </c>
      <c r="J11" s="61">
        <v>45473</v>
      </c>
      <c r="K11" s="62">
        <v>1</v>
      </c>
      <c r="L11" s="75" t="s">
        <v>838</v>
      </c>
      <c r="M11" s="30">
        <v>1</v>
      </c>
      <c r="N11" s="788" t="s">
        <v>839</v>
      </c>
      <c r="O11" s="788"/>
    </row>
    <row r="12" spans="1:15" s="33" customFormat="1" ht="70.5" customHeight="1" x14ac:dyDescent="0.2">
      <c r="A12" s="713"/>
      <c r="B12" s="713"/>
      <c r="C12" s="48" t="s">
        <v>840</v>
      </c>
      <c r="D12" s="48" t="s">
        <v>834</v>
      </c>
      <c r="E12" s="48" t="s">
        <v>841</v>
      </c>
      <c r="F12" s="48" t="s">
        <v>842</v>
      </c>
      <c r="G12" s="48" t="s">
        <v>843</v>
      </c>
      <c r="H12" s="173">
        <v>45413</v>
      </c>
      <c r="I12" s="173">
        <v>45657</v>
      </c>
      <c r="J12" s="61">
        <v>45657</v>
      </c>
      <c r="K12" s="62">
        <v>1</v>
      </c>
      <c r="L12" s="75" t="s">
        <v>844</v>
      </c>
      <c r="M12" s="30">
        <v>1</v>
      </c>
      <c r="N12" s="812" t="s">
        <v>845</v>
      </c>
      <c r="O12" s="813"/>
    </row>
    <row r="13" spans="1:15" s="33" customFormat="1" ht="126.75" customHeight="1" x14ac:dyDescent="0.2">
      <c r="A13" s="710" t="s">
        <v>846</v>
      </c>
      <c r="B13" s="712" t="s">
        <v>847</v>
      </c>
      <c r="C13" s="47" t="s">
        <v>848</v>
      </c>
      <c r="D13" s="47" t="s">
        <v>849</v>
      </c>
      <c r="E13" s="47" t="s">
        <v>850</v>
      </c>
      <c r="F13" s="47" t="s">
        <v>851</v>
      </c>
      <c r="G13" s="47" t="s">
        <v>852</v>
      </c>
      <c r="H13" s="228">
        <v>45383</v>
      </c>
      <c r="I13" s="228">
        <v>45442</v>
      </c>
      <c r="J13" s="49">
        <v>45473</v>
      </c>
      <c r="K13" s="220">
        <v>1</v>
      </c>
      <c r="L13" s="76" t="s">
        <v>853</v>
      </c>
      <c r="M13" s="149">
        <v>1</v>
      </c>
      <c r="N13" s="776" t="s">
        <v>854</v>
      </c>
      <c r="O13" s="777"/>
    </row>
    <row r="14" spans="1:15" s="33" customFormat="1" ht="98.25" customHeight="1" x14ac:dyDescent="0.2">
      <c r="A14" s="711"/>
      <c r="B14" s="730"/>
      <c r="C14" s="141" t="s">
        <v>855</v>
      </c>
      <c r="D14" s="141" t="s">
        <v>849</v>
      </c>
      <c r="E14" s="141" t="s">
        <v>856</v>
      </c>
      <c r="F14" s="141" t="s">
        <v>857</v>
      </c>
      <c r="G14" s="141" t="s">
        <v>858</v>
      </c>
      <c r="H14" s="180">
        <v>45444</v>
      </c>
      <c r="I14" s="180">
        <v>45657</v>
      </c>
      <c r="J14" s="191">
        <v>45657</v>
      </c>
      <c r="K14" s="205">
        <v>1</v>
      </c>
      <c r="L14" s="178" t="s">
        <v>859</v>
      </c>
      <c r="M14" s="193">
        <v>1</v>
      </c>
      <c r="N14" s="809" t="s">
        <v>860</v>
      </c>
      <c r="O14" s="810"/>
    </row>
    <row r="15" spans="1:15" s="33" customFormat="1" ht="90.75" customHeight="1" x14ac:dyDescent="0.2">
      <c r="A15" s="47" t="s">
        <v>861</v>
      </c>
      <c r="B15" s="47" t="s">
        <v>862</v>
      </c>
      <c r="C15" s="57" t="s">
        <v>863</v>
      </c>
      <c r="D15" s="57" t="s">
        <v>864</v>
      </c>
      <c r="E15" s="57" t="s">
        <v>865</v>
      </c>
      <c r="F15" s="57" t="s">
        <v>866</v>
      </c>
      <c r="G15" s="57" t="s">
        <v>867</v>
      </c>
      <c r="H15" s="222">
        <v>45444</v>
      </c>
      <c r="I15" s="222">
        <v>45504</v>
      </c>
      <c r="J15" s="71">
        <v>45657</v>
      </c>
      <c r="K15" s="223">
        <v>1</v>
      </c>
      <c r="L15" s="212" t="s">
        <v>868</v>
      </c>
      <c r="M15" s="149">
        <v>0.9</v>
      </c>
      <c r="N15" s="809" t="s">
        <v>869</v>
      </c>
      <c r="O15" s="810"/>
    </row>
    <row r="16" spans="1:15" s="33" customFormat="1" ht="123.75" customHeight="1" x14ac:dyDescent="0.2">
      <c r="A16" s="60" t="s">
        <v>870</v>
      </c>
      <c r="B16" s="60" t="s">
        <v>871</v>
      </c>
      <c r="C16" s="60" t="s">
        <v>872</v>
      </c>
      <c r="D16" s="122" t="s">
        <v>817</v>
      </c>
      <c r="E16" s="60" t="s">
        <v>873</v>
      </c>
      <c r="F16" s="60" t="s">
        <v>874</v>
      </c>
      <c r="G16" s="60" t="s">
        <v>875</v>
      </c>
      <c r="H16" s="129">
        <v>45324</v>
      </c>
      <c r="I16" s="137">
        <v>45657</v>
      </c>
      <c r="J16" s="61">
        <v>45657</v>
      </c>
      <c r="K16" s="62">
        <v>1</v>
      </c>
      <c r="L16" s="75" t="s">
        <v>876</v>
      </c>
      <c r="M16" s="149">
        <v>1</v>
      </c>
      <c r="N16" s="809" t="s">
        <v>877</v>
      </c>
      <c r="O16" s="810"/>
    </row>
    <row r="17" spans="1:15" s="33" customFormat="1" ht="123.75" customHeight="1" x14ac:dyDescent="0.2">
      <c r="A17" s="712" t="s">
        <v>878</v>
      </c>
      <c r="B17" s="710" t="s">
        <v>879</v>
      </c>
      <c r="C17" s="60" t="s">
        <v>880</v>
      </c>
      <c r="D17" s="122" t="s">
        <v>881</v>
      </c>
      <c r="E17" s="132" t="s">
        <v>882</v>
      </c>
      <c r="F17" s="130" t="s">
        <v>883</v>
      </c>
      <c r="G17" s="132" t="s">
        <v>884</v>
      </c>
      <c r="H17" s="137" t="s">
        <v>885</v>
      </c>
      <c r="I17" s="137">
        <v>45504</v>
      </c>
      <c r="J17" s="61">
        <v>45657</v>
      </c>
      <c r="K17" s="62">
        <v>1</v>
      </c>
      <c r="L17" s="75" t="s">
        <v>886</v>
      </c>
      <c r="M17" s="149">
        <v>1</v>
      </c>
      <c r="N17" s="809" t="s">
        <v>887</v>
      </c>
      <c r="O17" s="810"/>
    </row>
    <row r="18" spans="1:15" s="33" customFormat="1" ht="123.75" customHeight="1" x14ac:dyDescent="0.2">
      <c r="A18" s="713"/>
      <c r="B18" s="711"/>
      <c r="C18" s="60" t="s">
        <v>888</v>
      </c>
      <c r="D18" s="122" t="s">
        <v>881</v>
      </c>
      <c r="E18" s="132" t="s">
        <v>889</v>
      </c>
      <c r="F18" s="130" t="s">
        <v>890</v>
      </c>
      <c r="G18" s="132" t="s">
        <v>891</v>
      </c>
      <c r="H18" s="137">
        <v>45505</v>
      </c>
      <c r="I18" s="137">
        <v>45657</v>
      </c>
      <c r="J18" s="61">
        <v>45657</v>
      </c>
      <c r="K18" s="62">
        <v>1</v>
      </c>
      <c r="L18" s="75" t="s">
        <v>886</v>
      </c>
      <c r="M18" s="149">
        <v>1</v>
      </c>
      <c r="N18" s="809" t="s">
        <v>892</v>
      </c>
      <c r="O18" s="810"/>
    </row>
    <row r="19" spans="1:15" s="33" customFormat="1" ht="184.5" customHeight="1" x14ac:dyDescent="0.2">
      <c r="A19" s="48" t="s">
        <v>893</v>
      </c>
      <c r="B19" s="57" t="s">
        <v>894</v>
      </c>
      <c r="C19" s="57" t="s">
        <v>895</v>
      </c>
      <c r="D19" s="48" t="s">
        <v>817</v>
      </c>
      <c r="E19" s="59" t="s">
        <v>896</v>
      </c>
      <c r="F19" s="57" t="s">
        <v>897</v>
      </c>
      <c r="G19" s="72" t="s">
        <v>898</v>
      </c>
      <c r="H19" s="71" t="s">
        <v>155</v>
      </c>
      <c r="I19" s="71" t="s">
        <v>163</v>
      </c>
      <c r="J19" s="61">
        <v>45657</v>
      </c>
      <c r="K19" s="62">
        <v>1</v>
      </c>
      <c r="L19" s="75" t="s">
        <v>899</v>
      </c>
      <c r="M19" s="149">
        <v>0.9</v>
      </c>
      <c r="N19" s="762" t="s">
        <v>900</v>
      </c>
      <c r="O19" s="762"/>
    </row>
    <row r="20" spans="1:15" s="33" customFormat="1" ht="135" customHeight="1" x14ac:dyDescent="0.2">
      <c r="A20" s="710" t="s">
        <v>901</v>
      </c>
      <c r="B20" s="712" t="s">
        <v>902</v>
      </c>
      <c r="C20" s="48" t="s">
        <v>903</v>
      </c>
      <c r="D20" s="134" t="s">
        <v>904</v>
      </c>
      <c r="E20" s="30" t="s">
        <v>905</v>
      </c>
      <c r="F20" s="48" t="s">
        <v>906</v>
      </c>
      <c r="G20" s="30" t="s">
        <v>907</v>
      </c>
      <c r="H20" s="129">
        <v>45352</v>
      </c>
      <c r="I20" s="137">
        <v>45657</v>
      </c>
      <c r="J20" s="61"/>
      <c r="K20" s="805">
        <v>0</v>
      </c>
      <c r="L20" s="712" t="s">
        <v>908</v>
      </c>
      <c r="M20" s="814">
        <v>0</v>
      </c>
      <c r="N20" s="782" t="s">
        <v>908</v>
      </c>
      <c r="O20" s="783"/>
    </row>
    <row r="21" spans="1:15" s="33" customFormat="1" ht="64.5" customHeight="1" x14ac:dyDescent="0.2">
      <c r="A21" s="711"/>
      <c r="B21" s="713"/>
      <c r="C21" s="47" t="s">
        <v>909</v>
      </c>
      <c r="D21" s="206" t="s">
        <v>910</v>
      </c>
      <c r="E21" s="70" t="s">
        <v>911</v>
      </c>
      <c r="F21" s="47" t="s">
        <v>912</v>
      </c>
      <c r="G21" s="70" t="s">
        <v>913</v>
      </c>
      <c r="H21" s="229">
        <v>45397</v>
      </c>
      <c r="I21" s="230">
        <v>45657</v>
      </c>
      <c r="J21" s="61"/>
      <c r="K21" s="806"/>
      <c r="L21" s="713"/>
      <c r="M21" s="815"/>
      <c r="N21" s="786"/>
      <c r="O21" s="787"/>
    </row>
    <row r="22" spans="1:15" s="33" customFormat="1" ht="195.75" customHeight="1" thickBot="1" x14ac:dyDescent="0.25">
      <c r="A22" s="57" t="s">
        <v>914</v>
      </c>
      <c r="B22" s="231" t="s">
        <v>915</v>
      </c>
      <c r="C22" s="232" t="s">
        <v>916</v>
      </c>
      <c r="D22" s="232" t="s">
        <v>917</v>
      </c>
      <c r="E22" s="232" t="s">
        <v>918</v>
      </c>
      <c r="F22" s="232" t="s">
        <v>919</v>
      </c>
      <c r="G22" s="232" t="s">
        <v>920</v>
      </c>
      <c r="H22" s="232" t="s">
        <v>155</v>
      </c>
      <c r="I22" s="232" t="s">
        <v>921</v>
      </c>
      <c r="J22" s="61"/>
      <c r="K22" s="62">
        <v>0.5</v>
      </c>
      <c r="L22" s="75"/>
      <c r="M22" s="149">
        <v>0.5</v>
      </c>
      <c r="N22" s="762" t="s">
        <v>922</v>
      </c>
      <c r="O22" s="762"/>
    </row>
    <row r="23" spans="1:15" ht="41.25" customHeight="1" x14ac:dyDescent="0.25">
      <c r="K23" s="233">
        <f>SUM(K8:K22)/14</f>
        <v>0.8928571428571429</v>
      </c>
      <c r="M23" s="234">
        <f>SUM(M8:M22)/14</f>
        <v>0.87857142857142867</v>
      </c>
    </row>
    <row r="24" spans="1:15" s="18" customFormat="1" ht="29.25" customHeight="1" thickBot="1" x14ac:dyDescent="0.3">
      <c r="A24" s="40" t="s">
        <v>76</v>
      </c>
      <c r="B24" s="694" t="s">
        <v>924</v>
      </c>
      <c r="C24" s="694"/>
      <c r="D24" s="694"/>
      <c r="G24" s="40"/>
      <c r="H24" s="40"/>
      <c r="I24" s="41"/>
      <c r="J24" s="40"/>
      <c r="K24" s="40"/>
    </row>
    <row r="25" spans="1:15" s="18" customFormat="1" ht="18.75" customHeight="1" x14ac:dyDescent="0.2">
      <c r="I25" s="42"/>
    </row>
    <row r="26" spans="1:15" s="18" customFormat="1" ht="32.25" customHeight="1" thickBot="1" x14ac:dyDescent="0.3">
      <c r="A26" s="40" t="s">
        <v>78</v>
      </c>
      <c r="B26" s="695" t="s">
        <v>925</v>
      </c>
      <c r="C26" s="695"/>
      <c r="D26" s="695"/>
      <c r="G26" s="40" t="s">
        <v>79</v>
      </c>
      <c r="I26" s="42"/>
      <c r="J26" s="43" t="s">
        <v>926</v>
      </c>
      <c r="K26" s="43"/>
      <c r="L26" s="43"/>
    </row>
    <row r="27" spans="1:15" s="18" customFormat="1" ht="27" customHeight="1" x14ac:dyDescent="0.2">
      <c r="I27" s="44"/>
      <c r="J27" s="719"/>
      <c r="K27" s="719"/>
      <c r="L27" s="45"/>
    </row>
    <row r="28" spans="1:15" x14ac:dyDescent="0.2">
      <c r="O28" s="46" t="s">
        <v>81</v>
      </c>
    </row>
    <row r="29" spans="1:15" x14ac:dyDescent="0.2">
      <c r="O29" s="46" t="s">
        <v>82</v>
      </c>
    </row>
  </sheetData>
  <mergeCells count="46">
    <mergeCell ref="N20:O21"/>
    <mergeCell ref="N22:O22"/>
    <mergeCell ref="B24:D24"/>
    <mergeCell ref="B26:D26"/>
    <mergeCell ref="J27:K27"/>
    <mergeCell ref="A17:A18"/>
    <mergeCell ref="B17:B18"/>
    <mergeCell ref="N17:O17"/>
    <mergeCell ref="N18:O18"/>
    <mergeCell ref="N19:O19"/>
    <mergeCell ref="A20:A21"/>
    <mergeCell ref="B20:B21"/>
    <mergeCell ref="K20:K21"/>
    <mergeCell ref="L20:L21"/>
    <mergeCell ref="M20:M21"/>
    <mergeCell ref="A13:A14"/>
    <mergeCell ref="B13:B14"/>
    <mergeCell ref="N13:O13"/>
    <mergeCell ref="N14:O14"/>
    <mergeCell ref="N15:O15"/>
    <mergeCell ref="N16:O16"/>
    <mergeCell ref="N6:O7"/>
    <mergeCell ref="A8:A9"/>
    <mergeCell ref="N8:O8"/>
    <mergeCell ref="N9:O9"/>
    <mergeCell ref="N10:O10"/>
    <mergeCell ref="A11:A12"/>
    <mergeCell ref="B11:B12"/>
    <mergeCell ref="N11:O11"/>
    <mergeCell ref="N12:O12"/>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dataValidations count="13">
    <dataValidation allowBlank="1" showInputMessage="1" showErrorMessage="1" promptTitle="GUÍA: " prompt="Colocar la fecha en que se realiza el seguimiento por parte de la dependencia (i, ii, ii o iv seguimiento)_x000a_" sqref="J8:J22" xr:uid="{94E49C81-D72A-45CF-B0AF-76DD4753DAF9}"/>
    <dataValidation allowBlank="1" showInputMessage="1" showErrorMessage="1" promptTitle="GUÍA:" prompt="Asignar el porcentaje de avance de la meta establecida de acuerdo con la formula del indicador con corte a la fecha del seguimiento." sqref="K8:K20 K22" xr:uid="{4E05AD97-5071-45E0-BD7C-51FBDFE3BB8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20 L22" xr:uid="{AE23D107-4468-4C50-AE54-FA2BA1DDC07D}"/>
    <dataValidation allowBlank="1" showInputMessage="1" showErrorMessage="1" promptTitle="CONTROL INTERNO:" prompt="Incluir esta columna para medir el avance de las acciones por parte del auditor de acuerdo con las evidencias presentadas por la dependencia." sqref="M8:M20 M22" xr:uid="{5E96D56B-C4D5-4DCE-BC14-BF32C30130F3}"/>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10:O11 N22:O22 O19 O13 O8 N8:N20" xr:uid="{F3F7F9A8-F5A6-4718-9A2C-1806A3BAB76C}"/>
    <dataValidation allowBlank="1" showInputMessage="1" showErrorMessage="1" promptTitle="GUIA:" prompt="Redactar las recomendaciones de mejoramiento a la gestión, identificadas en la dependencia para la vigencia actual." sqref="A8" xr:uid="{23E721B5-1369-4AB8-BD35-FBA5812219F8}"/>
    <dataValidation allowBlank="1" showInputMessage="1" showErrorMessage="1" promptTitle="GUÍA:" prompt="Identificar la persona/cargo responsable por la ejecución de las acciones de mejoramiento." sqref="D8:D12 D16:D22" xr:uid="{6EAB969B-4AAF-4B7C-9BB5-8AF62E548E20}"/>
    <dataValidation allowBlank="1" showInputMessage="1" showErrorMessage="1" promptTitle="GUÍA:" prompt="Se deben describir las causas, previamente identificadas por medio de las metodologías existentes, el número de causas varias de acuerdo a la recomendación y su complejidad." sqref="B8:B11 B20 B22 B15:B17" xr:uid="{645B232C-68D1-4D7B-814C-31CB251C8819}"/>
    <dataValidation allowBlank="1" showInputMessage="1" showErrorMessage="1" promptTitle="GUÍA:" prompt="Para cada una de las causas identificadas se deben definir las acciones de mejoramiento necesarias." sqref="C16:C18 C8:C12 C20:C22" xr:uid="{C8BCFDEA-5BB4-48CD-91F1-3EBC77286CD5}"/>
    <dataValidation allowBlank="1" showInputMessage="1" showErrorMessage="1" promptTitle="GUÍA:" prompt="Describir la meta a ser alcanzada con la acción de mejoramiento planteada." sqref="E16:E18 E8:E12 E20:E22" xr:uid="{6E2CC5A8-9EB1-42C9-9885-7BC4C2832C27}"/>
    <dataValidation allowBlank="1" showInputMessage="1" showErrorMessage="1" promptTitle="INSERTAR NUEVA COLUMNA:" prompt="Definir el entregable que soporta el cumplimiento como evidencia (actas, contratos, lista de asistencia, procedimientos, fotografía, videos, encuestas, etc.)" sqref="F8:F12 F18 F16 F20:F22" xr:uid="{FFB6D3B9-32BD-496E-BBDB-DD90953C1F86}"/>
    <dataValidation allowBlank="1" showInputMessage="1" showErrorMessage="1" promptTitle="GUÍA:" prompt="Establecer la formula matemática para medir el cumplimiento de la meta establecida a cada una de las acciones de mejoramiento definidas." sqref="G16:G18 G14 G12 G8:G10 G20:G22" xr:uid="{CD5FD7E3-6F2C-4CDA-A793-C7A3BC64A004}"/>
    <dataValidation allowBlank="1" showInputMessage="1" showErrorMessage="1" promptTitle="GUÍA:" prompt="Establecer las fechas de inicio y terminación de cada una de las actividades, según los recursos y disponibilidad de la dependencia dentro de la vigencia actual." sqref="H16:I18 H14:I14 H8:I12 H20:I22" xr:uid="{D18DE980-FAAF-4B29-8982-0057ADD1DE2A}"/>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0C5F-2963-4F92-BBCE-F52FDFD16A57}">
  <dimension ref="A1:S38"/>
  <sheetViews>
    <sheetView showGridLines="0" topLeftCell="A27" zoomScale="75" zoomScaleNormal="75" zoomScaleSheetLayoutView="100" zoomScalePageLayoutView="98" workbookViewId="0">
      <selection activeCell="A4" sqref="A4:L4"/>
    </sheetView>
  </sheetViews>
  <sheetFormatPr baseColWidth="10" defaultColWidth="11.42578125" defaultRowHeight="12.75" x14ac:dyDescent="0.2"/>
  <cols>
    <col min="1" max="1" width="32" customWidth="1"/>
    <col min="2" max="2" width="30.28515625" customWidth="1"/>
    <col min="3" max="3" width="32" customWidth="1"/>
    <col min="4" max="4" width="19" customWidth="1"/>
    <col min="5" max="5" width="24" customWidth="1"/>
    <col min="6" max="6" width="35.5703125" customWidth="1"/>
    <col min="7" max="7" width="18" customWidth="1"/>
    <col min="8" max="8" width="11.7109375" customWidth="1"/>
    <col min="9" max="9" width="12.85546875" customWidth="1"/>
    <col min="10" max="10" width="10.42578125" style="1" customWidth="1"/>
    <col min="11" max="11" width="10.7109375" customWidth="1"/>
    <col min="12" max="12" width="53.2851562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1058</v>
      </c>
      <c r="B4" s="697"/>
      <c r="C4" s="697"/>
      <c r="D4" s="697"/>
      <c r="E4" s="697"/>
      <c r="F4" s="697"/>
      <c r="G4" s="697"/>
      <c r="H4" s="697"/>
      <c r="I4" s="697"/>
      <c r="J4" s="697"/>
      <c r="K4" s="697"/>
      <c r="L4" s="697"/>
      <c r="M4" s="698" t="s">
        <v>2</v>
      </c>
      <c r="N4" s="698"/>
      <c r="O4" s="698"/>
    </row>
    <row r="5" spans="1:15" ht="38.25" customHeight="1" x14ac:dyDescent="0.2">
      <c r="A5" s="697" t="s">
        <v>927</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180" hidden="1" customHeight="1" x14ac:dyDescent="0.2">
      <c r="A8" s="68" t="s">
        <v>928</v>
      </c>
      <c r="B8" s="68" t="s">
        <v>929</v>
      </c>
      <c r="C8" s="134" t="s">
        <v>930</v>
      </c>
      <c r="D8" s="134" t="s">
        <v>931</v>
      </c>
      <c r="E8" s="48" t="s">
        <v>932</v>
      </c>
      <c r="F8" s="75" t="s">
        <v>933</v>
      </c>
      <c r="G8" s="48" t="s">
        <v>649</v>
      </c>
      <c r="H8" s="136">
        <v>44972</v>
      </c>
      <c r="I8" s="61">
        <v>45291</v>
      </c>
      <c r="J8" s="61"/>
      <c r="K8" s="62"/>
      <c r="L8" s="75"/>
      <c r="M8" s="149"/>
      <c r="N8" s="762"/>
      <c r="O8" s="762"/>
    </row>
    <row r="9" spans="1:15" s="33" customFormat="1" ht="103.5" hidden="1" customHeight="1" x14ac:dyDescent="0.2">
      <c r="A9" s="68" t="s">
        <v>934</v>
      </c>
      <c r="B9" s="68" t="s">
        <v>935</v>
      </c>
      <c r="C9" s="134" t="s">
        <v>936</v>
      </c>
      <c r="D9" s="134" t="s">
        <v>937</v>
      </c>
      <c r="E9" s="48" t="s">
        <v>938</v>
      </c>
      <c r="F9" s="75" t="s">
        <v>939</v>
      </c>
      <c r="G9" s="48" t="s">
        <v>940</v>
      </c>
      <c r="H9" s="208">
        <v>44972</v>
      </c>
      <c r="I9" s="208">
        <v>45291</v>
      </c>
      <c r="J9" s="61"/>
      <c r="K9" s="62"/>
      <c r="L9" s="75"/>
      <c r="M9" s="149"/>
      <c r="N9" s="762"/>
      <c r="O9" s="762"/>
    </row>
    <row r="10" spans="1:15" s="33" customFormat="1" ht="103.5" customHeight="1" x14ac:dyDescent="0.2">
      <c r="A10" s="712" t="s">
        <v>941</v>
      </c>
      <c r="B10" s="712" t="s">
        <v>942</v>
      </c>
      <c r="C10" s="134" t="s">
        <v>943</v>
      </c>
      <c r="D10" s="134" t="s">
        <v>944</v>
      </c>
      <c r="E10" s="48" t="s">
        <v>945</v>
      </c>
      <c r="F10" s="75" t="s">
        <v>946</v>
      </c>
      <c r="G10" s="48" t="s">
        <v>947</v>
      </c>
      <c r="H10" s="208">
        <v>45352</v>
      </c>
      <c r="I10" s="208">
        <v>45657</v>
      </c>
      <c r="J10" s="61"/>
      <c r="K10" s="62">
        <v>1</v>
      </c>
      <c r="L10" s="75" t="s">
        <v>948</v>
      </c>
      <c r="M10" s="814">
        <v>1</v>
      </c>
      <c r="N10" s="782" t="s">
        <v>949</v>
      </c>
      <c r="O10" s="783"/>
    </row>
    <row r="11" spans="1:15" s="33" customFormat="1" ht="138.75" customHeight="1" x14ac:dyDescent="0.2">
      <c r="A11" s="713"/>
      <c r="B11" s="713"/>
      <c r="C11" s="75" t="s">
        <v>391</v>
      </c>
      <c r="D11" s="134" t="s">
        <v>944</v>
      </c>
      <c r="E11" s="48" t="s">
        <v>950</v>
      </c>
      <c r="F11" s="75" t="s">
        <v>951</v>
      </c>
      <c r="G11" s="48" t="s">
        <v>952</v>
      </c>
      <c r="H11" s="208">
        <v>45352</v>
      </c>
      <c r="I11" s="208">
        <v>45657</v>
      </c>
      <c r="J11" s="61"/>
      <c r="K11" s="62">
        <v>1</v>
      </c>
      <c r="L11" s="75" t="s">
        <v>953</v>
      </c>
      <c r="M11" s="815"/>
      <c r="N11" s="786"/>
      <c r="O11" s="787"/>
    </row>
    <row r="12" spans="1:15" s="33" customFormat="1" ht="118.5" customHeight="1" x14ac:dyDescent="0.2">
      <c r="A12" s="772" t="s">
        <v>954</v>
      </c>
      <c r="B12" s="716" t="s">
        <v>955</v>
      </c>
      <c r="C12" s="134" t="s">
        <v>956</v>
      </c>
      <c r="D12" s="134" t="s">
        <v>944</v>
      </c>
      <c r="E12" s="48" t="s">
        <v>957</v>
      </c>
      <c r="F12" s="134" t="s">
        <v>958</v>
      </c>
      <c r="G12" s="48" t="s">
        <v>959</v>
      </c>
      <c r="H12" s="208">
        <v>45352</v>
      </c>
      <c r="I12" s="208">
        <v>45657</v>
      </c>
      <c r="J12" s="61"/>
      <c r="K12" s="62">
        <v>1</v>
      </c>
      <c r="L12" s="75" t="s">
        <v>960</v>
      </c>
      <c r="M12" s="235">
        <v>1</v>
      </c>
      <c r="N12" s="809" t="s">
        <v>961</v>
      </c>
      <c r="O12" s="810"/>
    </row>
    <row r="13" spans="1:15" s="33" customFormat="1" ht="150.75" customHeight="1" x14ac:dyDescent="0.2">
      <c r="A13" s="765"/>
      <c r="B13" s="716"/>
      <c r="C13" s="134" t="s">
        <v>962</v>
      </c>
      <c r="D13" s="77" t="s">
        <v>944</v>
      </c>
      <c r="E13" s="48" t="s">
        <v>963</v>
      </c>
      <c r="F13" s="134" t="s">
        <v>964</v>
      </c>
      <c r="G13" s="48" t="s">
        <v>965</v>
      </c>
      <c r="H13" s="208">
        <v>45352</v>
      </c>
      <c r="I13" s="208">
        <v>45657</v>
      </c>
      <c r="J13" s="61"/>
      <c r="K13" s="62">
        <v>1</v>
      </c>
      <c r="L13" s="75" t="s">
        <v>966</v>
      </c>
      <c r="M13" s="235"/>
      <c r="N13" s="809" t="s">
        <v>967</v>
      </c>
      <c r="O13" s="810"/>
    </row>
    <row r="14" spans="1:15" s="33" customFormat="1" ht="99.75" customHeight="1" x14ac:dyDescent="0.2">
      <c r="A14" s="766"/>
      <c r="B14" s="713"/>
      <c r="C14" s="134" t="s">
        <v>968</v>
      </c>
      <c r="D14" s="134" t="s">
        <v>944</v>
      </c>
      <c r="E14" s="134" t="s">
        <v>969</v>
      </c>
      <c r="F14" s="75" t="s">
        <v>970</v>
      </c>
      <c r="G14" s="48" t="s">
        <v>971</v>
      </c>
      <c r="H14" s="208">
        <v>45352</v>
      </c>
      <c r="I14" s="208">
        <v>45657</v>
      </c>
      <c r="J14" s="61"/>
      <c r="K14" s="62">
        <v>1</v>
      </c>
      <c r="L14" s="75" t="s">
        <v>972</v>
      </c>
      <c r="M14" s="235">
        <v>1</v>
      </c>
      <c r="N14" s="809" t="s">
        <v>973</v>
      </c>
      <c r="O14" s="810"/>
    </row>
    <row r="15" spans="1:15" s="33" customFormat="1" ht="103.5" customHeight="1" x14ac:dyDescent="0.2">
      <c r="A15" s="816" t="s">
        <v>407</v>
      </c>
      <c r="B15" s="819" t="s">
        <v>974</v>
      </c>
      <c r="C15" s="75" t="s">
        <v>975</v>
      </c>
      <c r="D15" s="134" t="s">
        <v>944</v>
      </c>
      <c r="E15" s="134" t="s">
        <v>976</v>
      </c>
      <c r="F15" s="75" t="s">
        <v>977</v>
      </c>
      <c r="G15" s="48" t="s">
        <v>978</v>
      </c>
      <c r="H15" s="208">
        <v>45352</v>
      </c>
      <c r="I15" s="208">
        <v>45412</v>
      </c>
      <c r="J15" s="61"/>
      <c r="K15" s="62">
        <v>1</v>
      </c>
      <c r="L15" s="75" t="s">
        <v>979</v>
      </c>
      <c r="M15" s="235">
        <v>1</v>
      </c>
      <c r="N15" s="782" t="s">
        <v>980</v>
      </c>
      <c r="O15" s="783"/>
    </row>
    <row r="16" spans="1:15" s="33" customFormat="1" ht="102.75" customHeight="1" x14ac:dyDescent="0.2">
      <c r="A16" s="817"/>
      <c r="B16" s="820"/>
      <c r="C16" s="75" t="s">
        <v>410</v>
      </c>
      <c r="D16" s="75" t="s">
        <v>944</v>
      </c>
      <c r="E16" s="134" t="s">
        <v>981</v>
      </c>
      <c r="F16" s="75" t="s">
        <v>982</v>
      </c>
      <c r="G16" s="48" t="s">
        <v>983</v>
      </c>
      <c r="H16" s="208">
        <v>45352</v>
      </c>
      <c r="I16" s="208">
        <v>45473</v>
      </c>
      <c r="J16" s="61"/>
      <c r="K16" s="62">
        <v>1</v>
      </c>
      <c r="L16" s="75" t="s">
        <v>984</v>
      </c>
      <c r="M16" s="235">
        <v>1</v>
      </c>
      <c r="N16" s="784"/>
      <c r="O16" s="785"/>
    </row>
    <row r="17" spans="1:19" s="33" customFormat="1" ht="103.5" customHeight="1" x14ac:dyDescent="0.2">
      <c r="A17" s="817"/>
      <c r="B17" s="820"/>
      <c r="C17" s="75" t="s">
        <v>985</v>
      </c>
      <c r="D17" s="134" t="s">
        <v>944</v>
      </c>
      <c r="E17" s="134" t="s">
        <v>986</v>
      </c>
      <c r="F17" s="75" t="s">
        <v>987</v>
      </c>
      <c r="G17" s="48" t="s">
        <v>988</v>
      </c>
      <c r="H17" s="208">
        <v>45352</v>
      </c>
      <c r="I17" s="208">
        <v>45473</v>
      </c>
      <c r="J17" s="61"/>
      <c r="K17" s="62">
        <v>1</v>
      </c>
      <c r="L17" s="75" t="s">
        <v>989</v>
      </c>
      <c r="M17" s="235">
        <v>1</v>
      </c>
      <c r="N17" s="784"/>
      <c r="O17" s="785"/>
    </row>
    <row r="18" spans="1:19" s="33" customFormat="1" ht="146.25" customHeight="1" x14ac:dyDescent="0.2">
      <c r="A18" s="818"/>
      <c r="B18" s="821"/>
      <c r="C18" s="134" t="s">
        <v>990</v>
      </c>
      <c r="D18" s="134" t="s">
        <v>944</v>
      </c>
      <c r="E18" s="48" t="s">
        <v>991</v>
      </c>
      <c r="F18" s="75" t="s">
        <v>992</v>
      </c>
      <c r="G18" s="48" t="s">
        <v>993</v>
      </c>
      <c r="H18" s="208">
        <v>45352</v>
      </c>
      <c r="I18" s="208">
        <v>45473</v>
      </c>
      <c r="J18" s="61"/>
      <c r="K18" s="62">
        <v>1</v>
      </c>
      <c r="L18" s="75" t="s">
        <v>994</v>
      </c>
      <c r="M18" s="235">
        <v>1</v>
      </c>
      <c r="N18" s="786"/>
      <c r="O18" s="787"/>
    </row>
    <row r="19" spans="1:19" s="33" customFormat="1" ht="135.75" customHeight="1" x14ac:dyDescent="0.2">
      <c r="A19" s="772" t="s">
        <v>995</v>
      </c>
      <c r="B19" s="712" t="s">
        <v>996</v>
      </c>
      <c r="C19" s="134" t="s">
        <v>997</v>
      </c>
      <c r="D19" s="134" t="s">
        <v>944</v>
      </c>
      <c r="E19" s="48" t="s">
        <v>998</v>
      </c>
      <c r="F19" s="75" t="s">
        <v>999</v>
      </c>
      <c r="G19" s="48" t="s">
        <v>1000</v>
      </c>
      <c r="H19" s="208">
        <v>45352</v>
      </c>
      <c r="I19" s="208">
        <v>45657</v>
      </c>
      <c r="J19" s="61"/>
      <c r="K19" s="62">
        <v>1</v>
      </c>
      <c r="L19" s="75" t="s">
        <v>1001</v>
      </c>
      <c r="M19" s="236">
        <v>0.83</v>
      </c>
      <c r="N19" s="809" t="s">
        <v>1002</v>
      </c>
      <c r="O19" s="810"/>
    </row>
    <row r="20" spans="1:19" s="33" customFormat="1" ht="135" customHeight="1" x14ac:dyDescent="0.2">
      <c r="A20" s="766"/>
      <c r="B20" s="713"/>
      <c r="C20" s="134" t="s">
        <v>1003</v>
      </c>
      <c r="D20" s="134" t="s">
        <v>1004</v>
      </c>
      <c r="E20" s="48" t="s">
        <v>1005</v>
      </c>
      <c r="F20" s="75" t="s">
        <v>1006</v>
      </c>
      <c r="G20" s="48" t="s">
        <v>1007</v>
      </c>
      <c r="H20" s="208">
        <v>45352</v>
      </c>
      <c r="I20" s="208">
        <v>45657</v>
      </c>
      <c r="J20" s="61"/>
      <c r="K20" s="62">
        <v>0.9</v>
      </c>
      <c r="L20" s="75" t="s">
        <v>1008</v>
      </c>
      <c r="M20" s="149">
        <v>0.9</v>
      </c>
      <c r="N20" s="809" t="s">
        <v>1002</v>
      </c>
      <c r="O20" s="810"/>
    </row>
    <row r="21" spans="1:19" s="33" customFormat="1" ht="90" hidden="1" customHeight="1" x14ac:dyDescent="0.2">
      <c r="A21" s="68" t="s">
        <v>1009</v>
      </c>
      <c r="B21" s="68"/>
      <c r="C21" s="134"/>
      <c r="D21" s="134"/>
      <c r="E21" s="48"/>
      <c r="F21" s="75"/>
      <c r="G21" s="48" t="s">
        <v>1010</v>
      </c>
      <c r="H21" s="208">
        <v>44972</v>
      </c>
      <c r="I21" s="208">
        <v>45291</v>
      </c>
      <c r="J21" s="61"/>
      <c r="K21" s="62"/>
      <c r="L21" s="75"/>
      <c r="M21" s="149"/>
      <c r="N21" s="762"/>
      <c r="O21" s="762"/>
    </row>
    <row r="22" spans="1:19" s="33" customFormat="1" ht="39.75" customHeight="1" x14ac:dyDescent="0.2">
      <c r="A22" s="712" t="s">
        <v>1011</v>
      </c>
      <c r="B22" s="712" t="s">
        <v>434</v>
      </c>
      <c r="C22" s="712" t="s">
        <v>1012</v>
      </c>
      <c r="D22" s="712" t="s">
        <v>944</v>
      </c>
      <c r="E22" s="712" t="s">
        <v>1013</v>
      </c>
      <c r="F22" s="712" t="s">
        <v>1014</v>
      </c>
      <c r="G22" s="712" t="s">
        <v>1015</v>
      </c>
      <c r="H22" s="803">
        <v>45352</v>
      </c>
      <c r="I22" s="803">
        <v>45657</v>
      </c>
      <c r="J22" s="725"/>
      <c r="K22" s="805">
        <v>1</v>
      </c>
      <c r="L22" s="712" t="s">
        <v>1016</v>
      </c>
      <c r="M22" s="814">
        <v>1</v>
      </c>
      <c r="N22" s="782" t="s">
        <v>1017</v>
      </c>
      <c r="O22" s="783"/>
    </row>
    <row r="23" spans="1:19" s="33" customFormat="1" ht="90" customHeight="1" x14ac:dyDescent="0.2">
      <c r="A23" s="716"/>
      <c r="B23" s="716"/>
      <c r="C23" s="716"/>
      <c r="D23" s="716"/>
      <c r="E23" s="716"/>
      <c r="F23" s="716"/>
      <c r="G23" s="716"/>
      <c r="H23" s="824"/>
      <c r="I23" s="824"/>
      <c r="J23" s="825"/>
      <c r="K23" s="823"/>
      <c r="L23" s="716"/>
      <c r="M23" s="822"/>
      <c r="N23" s="784"/>
      <c r="O23" s="785"/>
    </row>
    <row r="24" spans="1:19" s="237" customFormat="1" ht="96" customHeight="1" x14ac:dyDescent="0.2">
      <c r="A24" s="713"/>
      <c r="B24" s="713"/>
      <c r="C24" s="713"/>
      <c r="D24" s="713"/>
      <c r="E24" s="713"/>
      <c r="F24" s="713"/>
      <c r="G24" s="713"/>
      <c r="H24" s="804"/>
      <c r="I24" s="804"/>
      <c r="J24" s="726"/>
      <c r="K24" s="806"/>
      <c r="L24" s="713"/>
      <c r="M24" s="815"/>
      <c r="N24" s="786"/>
      <c r="O24" s="787"/>
      <c r="P24" s="33"/>
      <c r="Q24" s="33"/>
      <c r="R24" s="33"/>
      <c r="S24" s="33"/>
    </row>
    <row r="25" spans="1:19" s="237" customFormat="1" ht="96" customHeight="1" x14ac:dyDescent="0.2">
      <c r="A25" s="712" t="s">
        <v>444</v>
      </c>
      <c r="B25" s="712" t="s">
        <v>445</v>
      </c>
      <c r="C25" s="48" t="s">
        <v>1018</v>
      </c>
      <c r="D25" s="134" t="s">
        <v>944</v>
      </c>
      <c r="E25" s="48" t="s">
        <v>1019</v>
      </c>
      <c r="F25" s="75" t="s">
        <v>1020</v>
      </c>
      <c r="G25" s="48" t="s">
        <v>1021</v>
      </c>
      <c r="H25" s="208">
        <v>45352</v>
      </c>
      <c r="I25" s="208">
        <v>45657</v>
      </c>
      <c r="J25" s="61"/>
      <c r="K25" s="62">
        <v>1</v>
      </c>
      <c r="L25" s="75" t="s">
        <v>1022</v>
      </c>
      <c r="M25" s="149">
        <v>1</v>
      </c>
      <c r="N25" s="809" t="s">
        <v>1002</v>
      </c>
      <c r="O25" s="810"/>
      <c r="P25" s="33"/>
      <c r="Q25" s="33"/>
      <c r="R25" s="33"/>
      <c r="S25" s="33"/>
    </row>
    <row r="26" spans="1:19" s="237" customFormat="1" ht="128.25" customHeight="1" x14ac:dyDescent="0.2">
      <c r="A26" s="716"/>
      <c r="B26" s="716"/>
      <c r="C26" s="48" t="s">
        <v>1023</v>
      </c>
      <c r="D26" s="134" t="s">
        <v>944</v>
      </c>
      <c r="E26" s="48" t="s">
        <v>1024</v>
      </c>
      <c r="F26" s="75" t="s">
        <v>1025</v>
      </c>
      <c r="G26" s="48" t="s">
        <v>1026</v>
      </c>
      <c r="H26" s="208">
        <v>45352</v>
      </c>
      <c r="I26" s="208">
        <v>45657</v>
      </c>
      <c r="J26" s="61"/>
      <c r="K26" s="62">
        <v>1</v>
      </c>
      <c r="L26" s="75" t="s">
        <v>1027</v>
      </c>
      <c r="M26" s="149">
        <v>1</v>
      </c>
      <c r="N26" s="809" t="s">
        <v>1028</v>
      </c>
      <c r="O26" s="810"/>
      <c r="P26" s="33"/>
      <c r="Q26" s="33"/>
      <c r="R26" s="33"/>
      <c r="S26" s="33"/>
    </row>
    <row r="27" spans="1:19" ht="100.15" customHeight="1" x14ac:dyDescent="0.2">
      <c r="A27" s="713"/>
      <c r="B27" s="713"/>
      <c r="C27" s="48" t="s">
        <v>1029</v>
      </c>
      <c r="D27" s="134" t="s">
        <v>944</v>
      </c>
      <c r="E27" s="238" t="s">
        <v>1030</v>
      </c>
      <c r="F27" s="238" t="s">
        <v>1031</v>
      </c>
      <c r="G27" s="239" t="s">
        <v>1032</v>
      </c>
      <c r="H27" s="208">
        <v>45352</v>
      </c>
      <c r="I27" s="240">
        <v>45657</v>
      </c>
      <c r="J27" s="85"/>
      <c r="K27" s="241">
        <v>1</v>
      </c>
      <c r="L27" s="238" t="s">
        <v>1033</v>
      </c>
      <c r="M27" s="149">
        <v>0.83</v>
      </c>
      <c r="N27" s="809" t="s">
        <v>1002</v>
      </c>
      <c r="O27" s="810"/>
    </row>
    <row r="28" spans="1:19" ht="100.15" customHeight="1" x14ac:dyDescent="0.2">
      <c r="A28" s="712" t="s">
        <v>1034</v>
      </c>
      <c r="B28" s="712" t="s">
        <v>455</v>
      </c>
      <c r="C28" s="712" t="s">
        <v>1035</v>
      </c>
      <c r="D28" s="712" t="s">
        <v>944</v>
      </c>
      <c r="E28" s="712" t="s">
        <v>1036</v>
      </c>
      <c r="F28" s="712" t="s">
        <v>1037</v>
      </c>
      <c r="G28" s="712" t="s">
        <v>1038</v>
      </c>
      <c r="H28" s="803">
        <v>45352</v>
      </c>
      <c r="I28" s="725">
        <v>45657</v>
      </c>
      <c r="J28" s="826"/>
      <c r="K28" s="805">
        <v>1</v>
      </c>
      <c r="L28" s="712" t="s">
        <v>1039</v>
      </c>
      <c r="M28" s="814">
        <v>0.5</v>
      </c>
      <c r="N28" s="782" t="s">
        <v>1040</v>
      </c>
      <c r="O28" s="783"/>
    </row>
    <row r="29" spans="1:19" ht="36.75" customHeight="1" x14ac:dyDescent="0.2">
      <c r="A29" s="713"/>
      <c r="B29" s="713"/>
      <c r="C29" s="713"/>
      <c r="D29" s="713"/>
      <c r="E29" s="713"/>
      <c r="F29" s="713"/>
      <c r="G29" s="713"/>
      <c r="H29" s="804"/>
      <c r="I29" s="726"/>
      <c r="J29" s="827"/>
      <c r="K29" s="828"/>
      <c r="L29" s="713"/>
      <c r="M29" s="815"/>
      <c r="N29" s="786"/>
      <c r="O29" s="787"/>
    </row>
    <row r="30" spans="1:19" ht="100.15" customHeight="1" x14ac:dyDescent="0.2">
      <c r="A30" s="712" t="s">
        <v>1041</v>
      </c>
      <c r="B30" s="712" t="s">
        <v>463</v>
      </c>
      <c r="C30" s="48" t="s">
        <v>1042</v>
      </c>
      <c r="D30" s="74" t="s">
        <v>944</v>
      </c>
      <c r="E30" s="238" t="s">
        <v>1043</v>
      </c>
      <c r="F30" s="238" t="s">
        <v>1044</v>
      </c>
      <c r="G30" s="238" t="s">
        <v>1045</v>
      </c>
      <c r="H30" s="208">
        <v>45352</v>
      </c>
      <c r="I30" s="240">
        <v>45657</v>
      </c>
      <c r="J30" s="85"/>
      <c r="K30" s="242">
        <v>1</v>
      </c>
      <c r="L30" s="68" t="s">
        <v>1046</v>
      </c>
      <c r="M30" s="149">
        <v>1</v>
      </c>
      <c r="N30" s="809" t="s">
        <v>980</v>
      </c>
      <c r="O30" s="810"/>
    </row>
    <row r="31" spans="1:19" ht="100.15" customHeight="1" x14ac:dyDescent="0.2">
      <c r="A31" s="716"/>
      <c r="B31" s="716"/>
      <c r="C31" s="57" t="s">
        <v>464</v>
      </c>
      <c r="D31" s="68" t="s">
        <v>944</v>
      </c>
      <c r="E31" s="238" t="s">
        <v>1047</v>
      </c>
      <c r="F31" s="238" t="s">
        <v>1048</v>
      </c>
      <c r="G31" s="238" t="s">
        <v>1049</v>
      </c>
      <c r="H31" s="208">
        <v>45352</v>
      </c>
      <c r="I31" s="240">
        <v>45657</v>
      </c>
      <c r="J31" s="85"/>
      <c r="K31" s="241">
        <v>1</v>
      </c>
      <c r="L31" s="238" t="s">
        <v>1050</v>
      </c>
      <c r="M31" s="149">
        <v>1</v>
      </c>
      <c r="N31" s="809" t="s">
        <v>980</v>
      </c>
      <c r="O31" s="810"/>
    </row>
    <row r="32" spans="1:19" ht="100.15" customHeight="1" x14ac:dyDescent="0.2">
      <c r="A32" s="713"/>
      <c r="B32" s="713"/>
      <c r="C32" s="48" t="s">
        <v>468</v>
      </c>
      <c r="D32" s="238" t="s">
        <v>944</v>
      </c>
      <c r="E32" s="238" t="s">
        <v>1051</v>
      </c>
      <c r="F32" s="238" t="s">
        <v>1052</v>
      </c>
      <c r="G32" s="243" t="s">
        <v>1053</v>
      </c>
      <c r="H32" s="240">
        <v>45352</v>
      </c>
      <c r="I32" s="240">
        <v>45657</v>
      </c>
      <c r="J32" s="244"/>
      <c r="K32" s="241">
        <v>1</v>
      </c>
      <c r="L32" s="238" t="s">
        <v>1054</v>
      </c>
      <c r="M32" s="149">
        <v>0.5</v>
      </c>
      <c r="N32" s="809" t="s">
        <v>1055</v>
      </c>
      <c r="O32" s="810"/>
    </row>
    <row r="33" spans="1:15" s="18" customFormat="1" ht="98.45" customHeight="1" thickBot="1" x14ac:dyDescent="0.3">
      <c r="A33"/>
      <c r="B33" s="694" t="s">
        <v>1056</v>
      </c>
      <c r="C33" s="694"/>
      <c r="D33" s="694"/>
      <c r="G33" s="40"/>
      <c r="H33" s="40"/>
      <c r="I33" s="41"/>
      <c r="J33" s="40"/>
      <c r="K33" s="40"/>
    </row>
    <row r="34" spans="1:15" s="18" customFormat="1" ht="18.75" customHeight="1" x14ac:dyDescent="0.25">
      <c r="A34" s="40" t="s">
        <v>76</v>
      </c>
      <c r="I34" s="42"/>
    </row>
    <row r="35" spans="1:15" s="18" customFormat="1" ht="32.25" customHeight="1" thickBot="1" x14ac:dyDescent="0.3">
      <c r="B35" s="695" t="s">
        <v>1057</v>
      </c>
      <c r="C35" s="695"/>
      <c r="D35" s="695"/>
      <c r="G35" s="40" t="s">
        <v>79</v>
      </c>
      <c r="I35" s="42"/>
      <c r="J35" s="43" t="s">
        <v>683</v>
      </c>
      <c r="K35" s="43"/>
      <c r="L35" s="43"/>
    </row>
    <row r="36" spans="1:15" s="18" customFormat="1" ht="27" customHeight="1" x14ac:dyDescent="0.25">
      <c r="A36" s="40" t="s">
        <v>78</v>
      </c>
      <c r="I36" s="44"/>
      <c r="J36" s="719"/>
      <c r="K36" s="719"/>
      <c r="L36" s="45"/>
    </row>
    <row r="37" spans="1:15" ht="15" x14ac:dyDescent="0.2">
      <c r="A37" s="18"/>
      <c r="O37" s="46" t="s">
        <v>81</v>
      </c>
    </row>
    <row r="38" spans="1:15" x14ac:dyDescent="0.2">
      <c r="O38" s="46" t="s">
        <v>82</v>
      </c>
    </row>
  </sheetData>
  <mergeCells count="77">
    <mergeCell ref="B33:D33"/>
    <mergeCell ref="B35:D35"/>
    <mergeCell ref="J36:K36"/>
    <mergeCell ref="M28:M29"/>
    <mergeCell ref="N28:O29"/>
    <mergeCell ref="G28:G29"/>
    <mergeCell ref="H28:H29"/>
    <mergeCell ref="I28:I29"/>
    <mergeCell ref="J28:J29"/>
    <mergeCell ref="K28:K29"/>
    <mergeCell ref="L28:L29"/>
    <mergeCell ref="F28:F29"/>
    <mergeCell ref="A25:A27"/>
    <mergeCell ref="B25:B27"/>
    <mergeCell ref="A30:A32"/>
    <mergeCell ref="B30:B32"/>
    <mergeCell ref="N30:O30"/>
    <mergeCell ref="N31:O31"/>
    <mergeCell ref="N32:O32"/>
    <mergeCell ref="A28:A29"/>
    <mergeCell ref="B28:B29"/>
    <mergeCell ref="C28:C29"/>
    <mergeCell ref="D28:D29"/>
    <mergeCell ref="E28:E29"/>
    <mergeCell ref="N26:O26"/>
    <mergeCell ref="N27:O27"/>
    <mergeCell ref="N25:O25"/>
    <mergeCell ref="N19:O19"/>
    <mergeCell ref="N20:O20"/>
    <mergeCell ref="N21:O21"/>
    <mergeCell ref="N22:O24"/>
    <mergeCell ref="C22:C24"/>
    <mergeCell ref="D22:D24"/>
    <mergeCell ref="E22:E24"/>
    <mergeCell ref="K22:K24"/>
    <mergeCell ref="F22:F24"/>
    <mergeCell ref="G22:G24"/>
    <mergeCell ref="H22:H24"/>
    <mergeCell ref="I22:I24"/>
    <mergeCell ref="J22:J24"/>
    <mergeCell ref="A19:A20"/>
    <mergeCell ref="B19:B20"/>
    <mergeCell ref="M6:M7"/>
    <mergeCell ref="L22:L24"/>
    <mergeCell ref="M22:M24"/>
    <mergeCell ref="A22:A24"/>
    <mergeCell ref="B22:B24"/>
    <mergeCell ref="N12:O12"/>
    <mergeCell ref="N13:O13"/>
    <mergeCell ref="N14:O14"/>
    <mergeCell ref="A15:A18"/>
    <mergeCell ref="B15:B18"/>
    <mergeCell ref="N15:O18"/>
    <mergeCell ref="A12:A14"/>
    <mergeCell ref="B12:B14"/>
    <mergeCell ref="N8:O8"/>
    <mergeCell ref="N9:O9"/>
    <mergeCell ref="A10:A11"/>
    <mergeCell ref="B10:B11"/>
    <mergeCell ref="M10:M11"/>
    <mergeCell ref="N10:O11"/>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3">
    <dataValidation allowBlank="1" showInputMessage="1" showErrorMessage="1" promptTitle="GUÍA:" prompt="Describir la meta a ser alcanzada con la acción de mejoramiento planteada." sqref="E25:E26 E8:E22" xr:uid="{50B05684-C46D-434C-A65B-D1AFA21B6FD4}"/>
    <dataValidation allowBlank="1" showInputMessage="1" showErrorMessage="1" promptTitle="GUÍA:" prompt="Establecer la formula matemática para medir el cumplimiento de la meta establecida a cada una de las acciones de mejoramiento definidas." sqref="G25:G26 G8:G22" xr:uid="{18284097-B563-44BA-AFD0-144377BAD4C5}"/>
    <dataValidation allowBlank="1" showInputMessage="1" showErrorMessage="1" promptTitle="GUÍA: " prompt="Colocar la fecha en que se realiza el seguimiento por parte de la dependencia (i, ii, ii o iv seguimiento)_x000a_" sqref="J8:J22 J25:J26" xr:uid="{4A64FFCC-9154-4EE0-ADB6-7431E4B6573B}"/>
    <dataValidation allowBlank="1" showInputMessage="1" showErrorMessage="1" promptTitle="GUÍA:" prompt="Asignar el porcentaje de avance de la meta establecida de acuerdo con la formula del indicador con corte a la fecha del seguimiento." sqref="K8:K22 K25:K26" xr:uid="{18D4147F-A646-43AC-A857-135C27BE7E0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22 L25:L26" xr:uid="{6027241A-35B9-4C82-ACB2-14C339245EBC}"/>
    <dataValidation allowBlank="1" showInputMessage="1" showErrorMessage="1" promptTitle="CONTROL INTERNO:" prompt="Incluir esta columna para medir el avance de las acciones por parte del auditor de acuerdo con las evidencias presentadas por la dependencia." sqref="M8:M10 M12:M22 M25:M26" xr:uid="{92569ED4-7E77-4B7A-807E-CBE56587B029}"/>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8:O9 N8:N10 N12:N15 O19:O21 N19:N22 N25:O27" xr:uid="{4449D271-3E12-405B-A086-88D095D85B47}"/>
    <dataValidation allowBlank="1" showInputMessage="1" showErrorMessage="1" promptTitle="GUIA:" prompt="Redactar las recomendaciones de mejoramiento a la gestión, identificadas en la dependencia para la vigencia actual." sqref="A8" xr:uid="{AF81B538-B295-49C2-BD55-998FE656EFBD}"/>
    <dataValidation allowBlank="1" showInputMessage="1" showErrorMessage="1" promptTitle="GUÍA:" prompt="Se deben describir las causas, previamente identificadas por medio de las metodologías existentes, el número de causas varias de acuerdo a la recomendación y su complejidad." sqref="B8:B10 B12:B13 B15:B16 B19 B21:B22" xr:uid="{9EA512AA-93BA-403C-A146-00766782B886}"/>
    <dataValidation allowBlank="1" showInputMessage="1" showErrorMessage="1" promptTitle="GUÍA:" prompt="Para cada una de las causas identificadas se deben definir las acciones de mejoramiento necesarias." sqref="F12:F13 C8:C14 C16 C18:C21 C32 C25:C28 C30" xr:uid="{49F018DE-E5EB-4CB5-B09D-306A5B5C8672}"/>
    <dataValidation allowBlank="1" showInputMessage="1" showErrorMessage="1" promptTitle="GUÍA:" prompt="Identificar la persona/cargo responsable por la ejecución de las acciones de mejoramiento." sqref="D8:D11 C17 D14:D22 D25:D26" xr:uid="{23E042DB-C472-4187-8863-1AE71530D185}"/>
    <dataValidation allowBlank="1" showInputMessage="1" showErrorMessage="1" promptTitle="INSERTAR NUEVA COLUMNA:" prompt="Definir el entregable que soporta el cumplimiento como evidencia (actas, contratos, lista de asistencia, procedimientos, fotografía, videos, encuestas, etc.)" sqref="C12:C13 F25:F26 F8:F22" xr:uid="{E8FE33A5-8F98-4518-9E63-07392407106A}"/>
    <dataValidation allowBlank="1" showInputMessage="1" showErrorMessage="1" promptTitle="GUÍA:" prompt="Establecer las fechas de inicio y terminación de cada una de las actividades, según los recursos y disponibilidad de la dependencia dentro de la vigencia actual." sqref="I25:I26 H8:I22 H25:H28 H30:H31" xr:uid="{FCB09930-7330-40FC-90B5-208AF77286EE}"/>
  </dataValidations>
  <printOptions horizontalCentered="1"/>
  <pageMargins left="0.49" right="0.56000000000000005" top="1.54" bottom="0.95" header="0" footer="0"/>
  <pageSetup paperSize="281" scale="60" pageOrder="overThenDown" orientation="landscape" horizontalDpi="1200" verticalDpi="1200" r:id="rId1"/>
  <headerFooter alignWithMargins="0">
    <oddHeader>&amp;C&amp;G</oddHeader>
    <oddFooter>&amp;R&amp;G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AF0D-5022-48DB-9A39-BBC373CF6021}">
  <dimension ref="A1:P20"/>
  <sheetViews>
    <sheetView showGridLines="0" zoomScale="60" zoomScaleNormal="60" zoomScaleSheetLayoutView="100" zoomScalePageLayoutView="98" workbookViewId="0">
      <pane ySplit="1" topLeftCell="A2" activePane="bottomLeft" state="frozen"/>
      <selection pane="bottomLeft" activeCell="A4" sqref="A4:L4"/>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2" customWidth="1"/>
    <col min="8" max="8" width="16.42578125" customWidth="1"/>
    <col min="9" max="9" width="15.42578125" customWidth="1"/>
    <col min="10" max="10" width="23.140625" style="1" customWidth="1"/>
    <col min="11" max="11" width="13.7109375" customWidth="1"/>
    <col min="12" max="12" width="50.85546875" customWidth="1"/>
    <col min="13" max="13" width="14" customWidth="1"/>
    <col min="14" max="14" width="25.42578125" customWidth="1"/>
    <col min="15" max="15" width="52" customWidth="1"/>
  </cols>
  <sheetData>
    <row r="1" spans="1:16" x14ac:dyDescent="0.2">
      <c r="A1" s="1"/>
      <c r="B1" s="1"/>
      <c r="C1" s="1"/>
      <c r="D1" s="1"/>
      <c r="E1" s="1"/>
      <c r="F1" s="1"/>
      <c r="G1" s="1"/>
      <c r="H1" s="1"/>
      <c r="I1" s="1"/>
      <c r="K1" s="1"/>
      <c r="L1" s="1"/>
      <c r="M1" s="1"/>
      <c r="N1" s="1"/>
      <c r="O1" s="1"/>
    </row>
    <row r="2" spans="1:16" x14ac:dyDescent="0.2">
      <c r="A2" s="1"/>
      <c r="B2" s="1"/>
      <c r="C2" s="1"/>
      <c r="D2" s="1"/>
      <c r="E2" s="1"/>
      <c r="F2" s="1"/>
      <c r="G2" s="1"/>
      <c r="H2" s="1"/>
      <c r="I2" s="1"/>
      <c r="K2" s="1"/>
      <c r="L2" s="1"/>
      <c r="M2" s="1"/>
      <c r="N2" s="1"/>
      <c r="O2" s="1"/>
    </row>
    <row r="3" spans="1:16" ht="27" customHeight="1" x14ac:dyDescent="0.25">
      <c r="A3" s="696" t="s">
        <v>0</v>
      </c>
      <c r="B3" s="696"/>
      <c r="C3" s="696"/>
      <c r="D3" s="696"/>
      <c r="E3" s="696"/>
      <c r="F3" s="696"/>
      <c r="G3" s="696"/>
      <c r="H3" s="696"/>
      <c r="I3" s="696"/>
      <c r="J3" s="696"/>
      <c r="K3" s="696"/>
      <c r="L3" s="696"/>
      <c r="M3" s="696"/>
      <c r="N3" s="696"/>
      <c r="O3" s="696"/>
    </row>
    <row r="4" spans="1:16" ht="34.5" customHeight="1" x14ac:dyDescent="0.2">
      <c r="A4" s="697" t="s">
        <v>230</v>
      </c>
      <c r="B4" s="697"/>
      <c r="C4" s="697"/>
      <c r="D4" s="697"/>
      <c r="E4" s="697"/>
      <c r="F4" s="697"/>
      <c r="G4" s="697"/>
      <c r="H4" s="697"/>
      <c r="I4" s="697"/>
      <c r="J4" s="697"/>
      <c r="K4" s="697"/>
      <c r="L4" s="697"/>
      <c r="M4" s="698" t="s">
        <v>2</v>
      </c>
      <c r="N4" s="698"/>
      <c r="O4" s="698"/>
    </row>
    <row r="5" spans="1:16" ht="38.25" customHeight="1" x14ac:dyDescent="0.2">
      <c r="A5" s="697" t="s">
        <v>1059</v>
      </c>
      <c r="B5" s="697"/>
      <c r="C5" s="697"/>
      <c r="D5" s="697"/>
      <c r="E5" s="697"/>
      <c r="F5" s="697"/>
      <c r="G5" s="697"/>
      <c r="H5" s="697"/>
      <c r="I5" s="697"/>
      <c r="J5" s="697"/>
      <c r="K5" s="697"/>
      <c r="L5" s="697"/>
      <c r="M5" s="698"/>
      <c r="N5" s="698"/>
      <c r="O5" s="698"/>
    </row>
    <row r="6" spans="1:16"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6" s="18" customFormat="1" ht="47.25" x14ac:dyDescent="0.2">
      <c r="A7" s="700"/>
      <c r="B7" s="702"/>
      <c r="C7" s="702"/>
      <c r="D7" s="702"/>
      <c r="E7" s="703"/>
      <c r="F7" s="703"/>
      <c r="G7" s="703"/>
      <c r="H7" s="21" t="s">
        <v>17</v>
      </c>
      <c r="I7" s="21" t="s">
        <v>18</v>
      </c>
      <c r="J7" s="703"/>
      <c r="K7" s="703"/>
      <c r="L7" s="708"/>
      <c r="M7" s="709"/>
      <c r="N7" s="704"/>
      <c r="O7" s="705"/>
    </row>
    <row r="8" spans="1:16" ht="180" customHeight="1" x14ac:dyDescent="0.2">
      <c r="A8" s="68" t="s">
        <v>1060</v>
      </c>
      <c r="B8" s="68" t="s">
        <v>1061</v>
      </c>
      <c r="C8" s="48" t="s">
        <v>1062</v>
      </c>
      <c r="D8" s="134" t="s">
        <v>1063</v>
      </c>
      <c r="E8" s="48" t="s">
        <v>1064</v>
      </c>
      <c r="F8" s="75" t="s">
        <v>1065</v>
      </c>
      <c r="G8" s="48" t="s">
        <v>1066</v>
      </c>
      <c r="H8" s="245">
        <v>45350</v>
      </c>
      <c r="I8" s="61">
        <v>45473</v>
      </c>
      <c r="J8" s="61">
        <v>45410</v>
      </c>
      <c r="K8" s="62">
        <v>1</v>
      </c>
      <c r="L8" s="75" t="s">
        <v>1067</v>
      </c>
      <c r="M8" s="149">
        <v>1</v>
      </c>
      <c r="N8" s="762" t="s">
        <v>1068</v>
      </c>
      <c r="O8" s="762"/>
    </row>
    <row r="9" spans="1:16" s="33" customFormat="1" ht="125.1" customHeight="1" x14ac:dyDescent="0.2">
      <c r="A9" s="68" t="s">
        <v>1069</v>
      </c>
      <c r="B9" s="246" t="s">
        <v>1070</v>
      </c>
      <c r="C9" s="48" t="s">
        <v>1071</v>
      </c>
      <c r="D9" s="134" t="s">
        <v>1072</v>
      </c>
      <c r="E9" s="48" t="s">
        <v>1073</v>
      </c>
      <c r="F9" s="75" t="s">
        <v>1074</v>
      </c>
      <c r="G9" s="48" t="s">
        <v>1075</v>
      </c>
      <c r="H9" s="208">
        <v>45350</v>
      </c>
      <c r="I9" s="61">
        <v>45473</v>
      </c>
      <c r="J9" s="61">
        <v>45412</v>
      </c>
      <c r="K9" s="62">
        <v>1</v>
      </c>
      <c r="L9" s="75" t="s">
        <v>1076</v>
      </c>
      <c r="M9" s="149">
        <v>1</v>
      </c>
      <c r="N9" s="762" t="s">
        <v>1077</v>
      </c>
      <c r="O9" s="762"/>
    </row>
    <row r="10" spans="1:16" s="33" customFormat="1" ht="98.25" customHeight="1" x14ac:dyDescent="0.2">
      <c r="A10" s="68" t="s">
        <v>1078</v>
      </c>
      <c r="B10" s="68" t="s">
        <v>1079</v>
      </c>
      <c r="C10" s="48" t="s">
        <v>1080</v>
      </c>
      <c r="D10" s="134" t="s">
        <v>1063</v>
      </c>
      <c r="E10" s="48" t="s">
        <v>1081</v>
      </c>
      <c r="F10" s="75" t="s">
        <v>1082</v>
      </c>
      <c r="G10" s="48" t="s">
        <v>1083</v>
      </c>
      <c r="H10" s="208">
        <v>45350</v>
      </c>
      <c r="I10" s="61">
        <v>45442</v>
      </c>
      <c r="J10" s="61">
        <v>45412</v>
      </c>
      <c r="K10" s="62">
        <v>1</v>
      </c>
      <c r="L10" s="75" t="s">
        <v>1084</v>
      </c>
      <c r="M10" s="149">
        <v>1</v>
      </c>
      <c r="N10" s="762" t="s">
        <v>1085</v>
      </c>
      <c r="O10" s="762"/>
      <c r="P10" s="247"/>
    </row>
    <row r="11" spans="1:16" s="33" customFormat="1" ht="144" customHeight="1" x14ac:dyDescent="0.2">
      <c r="A11" s="68" t="s">
        <v>1086</v>
      </c>
      <c r="B11" s="68" t="s">
        <v>1087</v>
      </c>
      <c r="C11" s="48" t="s">
        <v>1088</v>
      </c>
      <c r="D11" s="134" t="s">
        <v>1063</v>
      </c>
      <c r="E11" s="30" t="s">
        <v>1089</v>
      </c>
      <c r="F11" s="75" t="s">
        <v>1090</v>
      </c>
      <c r="G11" s="48" t="s">
        <v>1091</v>
      </c>
      <c r="H11" s="208">
        <v>45350</v>
      </c>
      <c r="I11" s="208">
        <v>45381</v>
      </c>
      <c r="J11" s="61">
        <v>45366</v>
      </c>
      <c r="K11" s="62">
        <v>1</v>
      </c>
      <c r="L11" s="75" t="s">
        <v>1092</v>
      </c>
      <c r="M11" s="149">
        <v>1</v>
      </c>
      <c r="N11" s="762" t="s">
        <v>1093</v>
      </c>
      <c r="O11" s="762"/>
    </row>
    <row r="12" spans="1:16" s="33" customFormat="1" ht="120" x14ac:dyDescent="0.2">
      <c r="A12" s="68" t="s">
        <v>1094</v>
      </c>
      <c r="B12" s="68" t="s">
        <v>1095</v>
      </c>
      <c r="C12" s="48" t="s">
        <v>1096</v>
      </c>
      <c r="D12" s="134" t="s">
        <v>1063</v>
      </c>
      <c r="E12" s="30" t="s">
        <v>1097</v>
      </c>
      <c r="F12" s="75" t="s">
        <v>1090</v>
      </c>
      <c r="G12" s="48" t="s">
        <v>1098</v>
      </c>
      <c r="H12" s="208">
        <v>45350</v>
      </c>
      <c r="I12" s="208">
        <v>45381</v>
      </c>
      <c r="J12" s="61">
        <v>45366</v>
      </c>
      <c r="K12" s="62">
        <v>1</v>
      </c>
      <c r="L12" s="75" t="s">
        <v>1099</v>
      </c>
      <c r="M12" s="149">
        <v>1</v>
      </c>
      <c r="N12" s="776" t="s">
        <v>1100</v>
      </c>
      <c r="O12" s="829"/>
    </row>
    <row r="13" spans="1:16" s="33" customFormat="1" ht="135" customHeight="1" x14ac:dyDescent="0.2">
      <c r="A13" s="68" t="s">
        <v>1101</v>
      </c>
      <c r="B13" s="68" t="s">
        <v>1102</v>
      </c>
      <c r="C13" s="48" t="s">
        <v>1103</v>
      </c>
      <c r="D13" s="134" t="s">
        <v>1104</v>
      </c>
      <c r="E13" s="48" t="s">
        <v>1105</v>
      </c>
      <c r="F13" s="75" t="s">
        <v>1106</v>
      </c>
      <c r="G13" s="48" t="s">
        <v>1107</v>
      </c>
      <c r="H13" s="208">
        <v>45350</v>
      </c>
      <c r="I13" s="61">
        <v>45366</v>
      </c>
      <c r="J13" s="61">
        <v>45354</v>
      </c>
      <c r="K13" s="62">
        <v>1</v>
      </c>
      <c r="L13" s="75" t="s">
        <v>1108</v>
      </c>
      <c r="M13" s="149">
        <v>0.97270000000000001</v>
      </c>
      <c r="N13" s="762" t="s">
        <v>1109</v>
      </c>
      <c r="O13" s="762"/>
    </row>
    <row r="14" spans="1:16" ht="18" x14ac:dyDescent="0.2">
      <c r="M14" s="248" t="s">
        <v>1110</v>
      </c>
    </row>
    <row r="15" spans="1:16" s="18" customFormat="1" ht="29.25" customHeight="1" thickBot="1" x14ac:dyDescent="0.3">
      <c r="A15" s="40" t="s">
        <v>76</v>
      </c>
      <c r="B15" s="694" t="s">
        <v>1111</v>
      </c>
      <c r="C15" s="694"/>
      <c r="D15" s="694"/>
      <c r="G15" s="40"/>
      <c r="H15" s="40"/>
      <c r="I15" s="41"/>
      <c r="J15" s="40"/>
      <c r="K15" s="40"/>
    </row>
    <row r="16" spans="1:16" s="18" customFormat="1" ht="18.75" customHeight="1" x14ac:dyDescent="0.2">
      <c r="I16" s="42"/>
    </row>
    <row r="17" spans="1:15" s="18" customFormat="1" ht="32.25" customHeight="1" thickBot="1" x14ac:dyDescent="0.3">
      <c r="A17" s="40" t="s">
        <v>78</v>
      </c>
      <c r="B17" s="695" t="s">
        <v>1112</v>
      </c>
      <c r="C17" s="695"/>
      <c r="D17" s="695"/>
      <c r="G17" s="40" t="s">
        <v>79</v>
      </c>
      <c r="I17" s="42"/>
      <c r="J17" s="249" t="s">
        <v>1113</v>
      </c>
      <c r="K17" s="43"/>
      <c r="L17" s="43"/>
    </row>
    <row r="18" spans="1:15" s="18" customFormat="1" ht="27" customHeight="1" x14ac:dyDescent="0.2">
      <c r="I18" s="44"/>
      <c r="J18" s="719"/>
      <c r="K18" s="719"/>
      <c r="L18" s="45"/>
    </row>
    <row r="19" spans="1:15" x14ac:dyDescent="0.2">
      <c r="O19" s="46" t="s">
        <v>81</v>
      </c>
    </row>
    <row r="20" spans="1:15" x14ac:dyDescent="0.2">
      <c r="O20" s="46" t="s">
        <v>82</v>
      </c>
    </row>
  </sheetData>
  <mergeCells count="26">
    <mergeCell ref="N13:O13"/>
    <mergeCell ref="B15:D15"/>
    <mergeCell ref="B17:D17"/>
    <mergeCell ref="J18:K18"/>
    <mergeCell ref="N6:O7"/>
    <mergeCell ref="N8:O8"/>
    <mergeCell ref="N9:O9"/>
    <mergeCell ref="N10:O10"/>
    <mergeCell ref="N11:O11"/>
    <mergeCell ref="N12:O12"/>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dataValidations count="13">
    <dataValidation allowBlank="1" showInputMessage="1" showErrorMessage="1" promptTitle="GUÍA:" prompt="Se deben describir las causas, previamente identificadas por medio de las metodologías existentes, el número de causas varias de acuerdo a la recomendación y su complejidad." sqref="B8:B12" xr:uid="{7C6A1BE7-1863-4ABA-8F80-2FBF85EEB701}"/>
    <dataValidation allowBlank="1" showInputMessage="1" showErrorMessage="1" promptTitle="GUÍA:" prompt="Para cada una de las causas identificadas se deben definir las acciones de mejoramiento necesarias." sqref="C8:C13" xr:uid="{A33F673A-3EA1-4D87-8F44-57BD19EC4E90}"/>
    <dataValidation allowBlank="1" showInputMessage="1" showErrorMessage="1" promptTitle="GUÍA:" prompt="Identificar la persona/cargo responsable por la ejecución de las acciones de mejoramiento." sqref="D8:D13" xr:uid="{3E1F560B-7F14-4E61-928D-1463494CC720}"/>
    <dataValidation allowBlank="1" showInputMessage="1" showErrorMessage="1" promptTitle="GUÍA:" prompt="Describir la meta a ser alcanzada con la acción de mejoramiento planteada." sqref="E8:E13" xr:uid="{53447349-EF0F-4D0D-8AC8-49FCB1ED5392}"/>
    <dataValidation allowBlank="1" showInputMessage="1" showErrorMessage="1" promptTitle="INSERTAR NUEVA COLUMNA:" prompt="Definir el entregable que soporta el cumplimiento como evidencia (actas, contratos, lista de asistencia, procedimientos, fotografía, videos, encuestas, etc.)" sqref="F8:F13" xr:uid="{7E4E01AA-54AB-46A6-89FB-FAE0AACF5B44}"/>
    <dataValidation allowBlank="1" showInputMessage="1" showErrorMessage="1" promptTitle="GUÍA:" prompt="Establecer la formula matemática para medir el cumplimiento de la meta establecida a cada una de las acciones de mejoramiento definidas." sqref="G8:G13" xr:uid="{77ABD4D4-F691-4711-87EF-C45DFCB7C044}"/>
    <dataValidation allowBlank="1" showInputMessage="1" showErrorMessage="1" promptTitle="GUÍA:" prompt="Establecer las fechas de inicio y terminación de cada una de las actividades, según los recursos y disponibilidad de la dependencia dentro de la vigencia actual." sqref="H8:H13 I8:I12" xr:uid="{09B22E00-100B-49ED-84BE-C457642F5FDA}"/>
    <dataValidation allowBlank="1" showInputMessage="1" showErrorMessage="1" promptTitle="GUÍA: " prompt="Colocar la fecha en que se realiza el seguimiento por parte de la dependencia (i, ii, ii o iv seguimiento)_x000a_" sqref="J8:J13 I13" xr:uid="{330192D0-E0A6-45D4-B5D9-086C7F9B79A6}"/>
    <dataValidation allowBlank="1" showInputMessage="1" showErrorMessage="1" promptTitle="GUÍA:" prompt="Asignar el porcentaje de avance de la meta establecida de acuerdo con la formula del indicador con corte a la fecha del seguimiento." sqref="K8:K13" xr:uid="{50620258-FDD3-4A4A-BEB5-0621A10E362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3" xr:uid="{3C84B355-333E-4599-BB35-E708C0F9F09E}"/>
    <dataValidation allowBlank="1" showInputMessage="1" showErrorMessage="1" promptTitle="CONTROL INTERNO:" prompt="Incluir esta columna para medir el avance de las acciones por parte del auditor de acuerdo con las evidencias presentadas por la dependencia." sqref="M8:M13" xr:uid="{D2DC0F13-6444-4BF3-8538-81AB26C768C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N13 O8:O11 O13" xr:uid="{B38CB6E9-EC3D-4EA5-8030-6AF3CD0D91F3}"/>
    <dataValidation allowBlank="1" showInputMessage="1" showErrorMessage="1" promptTitle="GUIA:" prompt="Redactar las recomendaciones de mejoramiento a la gestión, identificadas en la dependencia para la vigencia actual." sqref="A8" xr:uid="{F63A0EE6-7FF3-4181-B5D8-5358FC7D8AF3}"/>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E81-5314-46E9-A52C-EC97C2A15238}">
  <dimension ref="A1:AN1000"/>
  <sheetViews>
    <sheetView showGridLines="0" topLeftCell="G1" zoomScale="70" zoomScaleNormal="70" workbookViewId="0">
      <pane ySplit="7" topLeftCell="A33" activePane="bottomLeft" state="frozen"/>
      <selection pane="bottomLeft" activeCell="A24" sqref="A24:A26"/>
    </sheetView>
  </sheetViews>
  <sheetFormatPr baseColWidth="10" defaultColWidth="12.5703125" defaultRowHeight="15" customHeight="1" x14ac:dyDescent="0.25"/>
  <cols>
    <col min="1" max="1" width="51.42578125" style="254" customWidth="1"/>
    <col min="2" max="2" width="36.42578125" style="254" customWidth="1"/>
    <col min="3" max="3" width="34.85546875" style="254" customWidth="1"/>
    <col min="4" max="4" width="26.7109375" style="254" customWidth="1"/>
    <col min="5" max="5" width="24" style="254" customWidth="1"/>
    <col min="6" max="6" width="40.7109375" style="254" customWidth="1"/>
    <col min="7" max="7" width="22" style="254" customWidth="1"/>
    <col min="8" max="8" width="23.85546875" style="254" customWidth="1"/>
    <col min="9" max="9" width="25.5703125" style="254" customWidth="1"/>
    <col min="10" max="10" width="24.7109375" style="254" customWidth="1"/>
    <col min="11" max="11" width="17.5703125" style="254" hidden="1" customWidth="1"/>
    <col min="12" max="12" width="50.85546875" style="254" hidden="1" customWidth="1"/>
    <col min="13" max="13" width="14" style="254" hidden="1" customWidth="1"/>
    <col min="14" max="14" width="25.42578125" style="254" hidden="1" customWidth="1"/>
    <col min="15" max="15" width="52" style="254" hidden="1" customWidth="1"/>
    <col min="16" max="16" width="52" style="255" customWidth="1"/>
    <col min="17" max="17" width="75.5703125" style="256" customWidth="1"/>
    <col min="18" max="19" width="52" style="257" customWidth="1"/>
    <col min="20" max="20" width="53.85546875" style="254" hidden="1" customWidth="1"/>
    <col min="21" max="21" width="67.85546875" style="254" hidden="1" customWidth="1"/>
    <col min="22" max="26" width="11.42578125" style="254" customWidth="1"/>
    <col min="27" max="27" width="37.28515625" style="254" customWidth="1"/>
    <col min="28" max="40" width="11.42578125" style="254" customWidth="1"/>
    <col min="41" max="16384" width="12.5703125" style="254"/>
  </cols>
  <sheetData>
    <row r="1" spans="1:40" ht="12.75" customHeight="1" x14ac:dyDescent="0.25">
      <c r="A1" s="250"/>
      <c r="B1" s="250"/>
      <c r="C1" s="250"/>
      <c r="D1" s="250"/>
      <c r="E1" s="250"/>
      <c r="F1" s="250"/>
      <c r="G1" s="250"/>
      <c r="H1" s="250"/>
      <c r="I1" s="250"/>
      <c r="J1" s="250"/>
      <c r="K1" s="250"/>
      <c r="L1" s="250"/>
      <c r="M1" s="250"/>
      <c r="N1" s="250"/>
      <c r="O1" s="250"/>
      <c r="P1" s="251"/>
      <c r="Q1" s="252"/>
      <c r="R1" s="253"/>
      <c r="S1" s="253"/>
    </row>
    <row r="2" spans="1:40" ht="12.75" customHeight="1" x14ac:dyDescent="0.25">
      <c r="A2" s="250"/>
      <c r="B2" s="250"/>
      <c r="C2" s="250"/>
      <c r="D2" s="250"/>
      <c r="E2" s="250"/>
      <c r="F2" s="250"/>
      <c r="G2" s="250"/>
      <c r="H2" s="250"/>
      <c r="I2" s="250"/>
      <c r="J2" s="250"/>
      <c r="K2" s="250"/>
      <c r="L2" s="250"/>
      <c r="M2" s="250"/>
      <c r="N2" s="250"/>
      <c r="O2" s="250"/>
      <c r="P2" s="251"/>
      <c r="Q2" s="252"/>
      <c r="R2" s="253"/>
      <c r="S2" s="253"/>
    </row>
    <row r="3" spans="1:40" ht="27" customHeight="1" x14ac:dyDescent="0.25">
      <c r="A3" s="834" t="s">
        <v>1114</v>
      </c>
      <c r="B3" s="835"/>
      <c r="C3" s="835"/>
      <c r="D3" s="835"/>
      <c r="E3" s="835"/>
      <c r="F3" s="835"/>
      <c r="G3" s="835"/>
      <c r="H3" s="835"/>
      <c r="I3" s="835"/>
      <c r="J3" s="835"/>
      <c r="K3" s="835"/>
      <c r="L3" s="835"/>
      <c r="M3" s="835"/>
      <c r="N3" s="835"/>
      <c r="O3" s="835"/>
    </row>
    <row r="4" spans="1:40" ht="33" customHeight="1" x14ac:dyDescent="0.25">
      <c r="A4" s="836" t="s">
        <v>230</v>
      </c>
      <c r="B4" s="837"/>
      <c r="C4" s="837"/>
      <c r="D4" s="837"/>
      <c r="E4" s="837"/>
      <c r="F4" s="837"/>
      <c r="G4" s="837"/>
      <c r="H4" s="837"/>
      <c r="I4" s="837"/>
      <c r="J4" s="837"/>
      <c r="K4" s="837"/>
      <c r="L4" s="838"/>
      <c r="M4" s="839" t="s">
        <v>2</v>
      </c>
      <c r="N4" s="840"/>
      <c r="O4" s="841"/>
      <c r="P4" s="258"/>
      <c r="Q4" s="259"/>
      <c r="R4" s="260"/>
      <c r="S4" s="260"/>
    </row>
    <row r="5" spans="1:40" ht="38.25" customHeight="1" x14ac:dyDescent="0.25">
      <c r="A5" s="836" t="s">
        <v>1115</v>
      </c>
      <c r="B5" s="837"/>
      <c r="C5" s="837"/>
      <c r="D5" s="837"/>
      <c r="E5" s="837"/>
      <c r="F5" s="837"/>
      <c r="G5" s="837"/>
      <c r="H5" s="837"/>
      <c r="I5" s="837"/>
      <c r="J5" s="837"/>
      <c r="K5" s="837"/>
      <c r="L5" s="838"/>
      <c r="M5" s="842"/>
      <c r="N5" s="843"/>
      <c r="O5" s="844"/>
      <c r="P5" s="258"/>
      <c r="Q5" s="259"/>
      <c r="R5" s="260"/>
      <c r="S5" s="260"/>
    </row>
    <row r="6" spans="1:40" s="262" customFormat="1" ht="40.5" customHeight="1" x14ac:dyDescent="0.25">
      <c r="A6" s="845" t="s">
        <v>4</v>
      </c>
      <c r="B6" s="847" t="s">
        <v>5</v>
      </c>
      <c r="C6" s="847" t="s">
        <v>6</v>
      </c>
      <c r="D6" s="847" t="s">
        <v>7</v>
      </c>
      <c r="E6" s="847" t="s">
        <v>8</v>
      </c>
      <c r="F6" s="847" t="s">
        <v>9</v>
      </c>
      <c r="G6" s="847" t="s">
        <v>10</v>
      </c>
      <c r="H6" s="865" t="s">
        <v>11</v>
      </c>
      <c r="I6" s="866"/>
      <c r="J6" s="847" t="s">
        <v>12</v>
      </c>
      <c r="K6" s="847" t="s">
        <v>13</v>
      </c>
      <c r="L6" s="830" t="s">
        <v>14</v>
      </c>
      <c r="M6" s="832" t="s">
        <v>15</v>
      </c>
      <c r="N6" s="855" t="s">
        <v>16</v>
      </c>
      <c r="O6" s="856"/>
      <c r="P6" s="858" t="s">
        <v>13</v>
      </c>
      <c r="Q6" s="830" t="s">
        <v>14</v>
      </c>
      <c r="R6" s="861" t="s">
        <v>15</v>
      </c>
      <c r="S6" s="861" t="s">
        <v>16</v>
      </c>
      <c r="T6" s="863" t="s">
        <v>1116</v>
      </c>
      <c r="U6" s="848" t="s">
        <v>1117</v>
      </c>
      <c r="V6" s="261"/>
      <c r="W6" s="261"/>
      <c r="X6" s="261"/>
      <c r="Y6" s="261"/>
      <c r="Z6" s="261"/>
      <c r="AA6" s="261"/>
      <c r="AB6" s="261"/>
      <c r="AC6" s="261"/>
      <c r="AD6" s="261"/>
      <c r="AE6" s="261"/>
      <c r="AF6" s="261"/>
      <c r="AG6" s="261"/>
      <c r="AH6" s="261"/>
      <c r="AI6" s="261"/>
      <c r="AJ6" s="261"/>
      <c r="AK6" s="261"/>
      <c r="AL6" s="261"/>
      <c r="AM6" s="261"/>
      <c r="AN6" s="261"/>
    </row>
    <row r="7" spans="1:40" s="262" customFormat="1" ht="36.75" customHeight="1" x14ac:dyDescent="0.25">
      <c r="A7" s="846"/>
      <c r="B7" s="833"/>
      <c r="C7" s="833"/>
      <c r="D7" s="833"/>
      <c r="E7" s="833"/>
      <c r="F7" s="833"/>
      <c r="G7" s="833"/>
      <c r="H7" s="263" t="s">
        <v>17</v>
      </c>
      <c r="I7" s="263" t="s">
        <v>18</v>
      </c>
      <c r="J7" s="833"/>
      <c r="K7" s="833"/>
      <c r="L7" s="831"/>
      <c r="M7" s="833"/>
      <c r="N7" s="857"/>
      <c r="O7" s="856"/>
      <c r="P7" s="859"/>
      <c r="Q7" s="860"/>
      <c r="R7" s="862"/>
      <c r="S7" s="861"/>
      <c r="T7" s="864"/>
      <c r="U7" s="849"/>
      <c r="V7" s="261"/>
      <c r="W7" s="261"/>
      <c r="X7" s="261"/>
      <c r="Y7" s="261"/>
      <c r="Z7" s="261"/>
      <c r="AA7" s="261"/>
      <c r="AB7" s="261"/>
      <c r="AC7" s="261"/>
      <c r="AD7" s="261"/>
      <c r="AE7" s="261"/>
      <c r="AF7" s="261"/>
      <c r="AG7" s="261"/>
      <c r="AH7" s="261"/>
      <c r="AI7" s="261"/>
      <c r="AJ7" s="261"/>
      <c r="AK7" s="261"/>
      <c r="AL7" s="261"/>
      <c r="AM7" s="261"/>
      <c r="AN7" s="261"/>
    </row>
    <row r="8" spans="1:40" ht="180" customHeight="1" x14ac:dyDescent="0.25">
      <c r="A8" s="850" t="s">
        <v>1118</v>
      </c>
      <c r="B8" s="850" t="s">
        <v>1119</v>
      </c>
      <c r="C8" s="265" t="s">
        <v>1120</v>
      </c>
      <c r="D8" s="265" t="s">
        <v>1121</v>
      </c>
      <c r="E8" s="265" t="s">
        <v>1122</v>
      </c>
      <c r="F8" s="265" t="s">
        <v>1123</v>
      </c>
      <c r="G8" s="265" t="s">
        <v>1124</v>
      </c>
      <c r="H8" s="266" t="s">
        <v>1125</v>
      </c>
      <c r="I8" s="266" t="s">
        <v>1126</v>
      </c>
      <c r="J8" s="266" t="s">
        <v>1126</v>
      </c>
      <c r="K8" s="267"/>
      <c r="L8" s="265"/>
      <c r="M8" s="268"/>
      <c r="N8" s="853"/>
      <c r="O8" s="854"/>
      <c r="P8" s="270">
        <v>1</v>
      </c>
      <c r="Q8" s="271" t="s">
        <v>1127</v>
      </c>
      <c r="R8" s="272">
        <v>1</v>
      </c>
      <c r="S8" s="273" t="s">
        <v>1128</v>
      </c>
      <c r="T8" s="274" t="s">
        <v>1129</v>
      </c>
      <c r="U8" s="275" t="s">
        <v>1130</v>
      </c>
    </row>
    <row r="9" spans="1:40" ht="180" customHeight="1" x14ac:dyDescent="0.25">
      <c r="A9" s="851"/>
      <c r="B9" s="851"/>
      <c r="C9" s="265" t="s">
        <v>1131</v>
      </c>
      <c r="D9" s="264" t="s">
        <v>1121</v>
      </c>
      <c r="E9" s="264" t="s">
        <v>1132</v>
      </c>
      <c r="F9" s="264" t="s">
        <v>1133</v>
      </c>
      <c r="G9" s="264" t="s">
        <v>1134</v>
      </c>
      <c r="H9" s="276" t="s">
        <v>1125</v>
      </c>
      <c r="I9" s="276" t="s">
        <v>1126</v>
      </c>
      <c r="J9" s="276" t="s">
        <v>1126</v>
      </c>
      <c r="K9" s="267"/>
      <c r="L9" s="265"/>
      <c r="M9" s="268"/>
      <c r="N9" s="277"/>
      <c r="O9" s="269"/>
      <c r="P9" s="278">
        <v>1</v>
      </c>
      <c r="Q9" s="271" t="s">
        <v>1135</v>
      </c>
      <c r="R9" s="272">
        <v>1</v>
      </c>
      <c r="S9" s="273" t="s">
        <v>1128</v>
      </c>
      <c r="T9" s="279" t="s">
        <v>1136</v>
      </c>
      <c r="U9" s="280" t="s">
        <v>1137</v>
      </c>
    </row>
    <row r="10" spans="1:40" ht="180" customHeight="1" x14ac:dyDescent="0.25">
      <c r="A10" s="852"/>
      <c r="B10" s="852"/>
      <c r="C10" s="281" t="s">
        <v>1138</v>
      </c>
      <c r="D10" s="264" t="s">
        <v>1121</v>
      </c>
      <c r="E10" s="265" t="s">
        <v>1139</v>
      </c>
      <c r="F10" s="282" t="s">
        <v>1140</v>
      </c>
      <c r="G10" s="265" t="s">
        <v>1141</v>
      </c>
      <c r="H10" s="276" t="s">
        <v>1125</v>
      </c>
      <c r="I10" s="276" t="s">
        <v>1126</v>
      </c>
      <c r="J10" s="283" t="s">
        <v>1142</v>
      </c>
      <c r="K10" s="267"/>
      <c r="L10" s="265"/>
      <c r="M10" s="268"/>
      <c r="N10" s="277"/>
      <c r="O10" s="269"/>
      <c r="P10" s="284">
        <v>1</v>
      </c>
      <c r="Q10" s="285" t="s">
        <v>1143</v>
      </c>
      <c r="R10" s="272">
        <v>1</v>
      </c>
      <c r="S10" s="273" t="s">
        <v>1128</v>
      </c>
      <c r="T10" s="279" t="s">
        <v>1144</v>
      </c>
      <c r="U10" s="265" t="s">
        <v>1145</v>
      </c>
      <c r="AA10" s="286"/>
    </row>
    <row r="11" spans="1:40" ht="180" customHeight="1" x14ac:dyDescent="0.25">
      <c r="A11" s="850" t="s">
        <v>1146</v>
      </c>
      <c r="B11" s="850" t="s">
        <v>1147</v>
      </c>
      <c r="C11" s="264" t="s">
        <v>1148</v>
      </c>
      <c r="D11" s="264" t="s">
        <v>1149</v>
      </c>
      <c r="E11" s="264" t="s">
        <v>1150</v>
      </c>
      <c r="F11" s="264" t="s">
        <v>1151</v>
      </c>
      <c r="G11" s="264" t="s">
        <v>1152</v>
      </c>
      <c r="H11" s="265" t="s">
        <v>1153</v>
      </c>
      <c r="I11" s="265" t="s">
        <v>1126</v>
      </c>
      <c r="J11" s="265" t="s">
        <v>1154</v>
      </c>
      <c r="K11" s="267"/>
      <c r="L11" s="265"/>
      <c r="M11" s="268"/>
      <c r="N11" s="277"/>
      <c r="O11" s="269"/>
      <c r="P11" s="284">
        <v>0.95</v>
      </c>
      <c r="Q11" s="285" t="s">
        <v>1155</v>
      </c>
      <c r="R11" s="287">
        <v>1</v>
      </c>
      <c r="S11" s="273" t="s">
        <v>1128</v>
      </c>
      <c r="T11" s="274" t="s">
        <v>1156</v>
      </c>
      <c r="U11" s="265" t="s">
        <v>1157</v>
      </c>
      <c r="AA11" s="288"/>
    </row>
    <row r="12" spans="1:40" ht="180" customHeight="1" x14ac:dyDescent="0.25">
      <c r="A12" s="851"/>
      <c r="B12" s="851"/>
      <c r="C12" s="265" t="s">
        <v>1158</v>
      </c>
      <c r="D12" s="265" t="s">
        <v>1159</v>
      </c>
      <c r="E12" s="265" t="s">
        <v>1160</v>
      </c>
      <c r="F12" s="264" t="s">
        <v>1151</v>
      </c>
      <c r="G12" s="265" t="s">
        <v>1161</v>
      </c>
      <c r="H12" s="283" t="s">
        <v>1162</v>
      </c>
      <c r="I12" s="283" t="s">
        <v>1126</v>
      </c>
      <c r="J12" s="283" t="s">
        <v>1163</v>
      </c>
      <c r="K12" s="267"/>
      <c r="L12" s="265"/>
      <c r="M12" s="268"/>
      <c r="N12" s="277"/>
      <c r="O12" s="269"/>
      <c r="P12" s="284">
        <v>1</v>
      </c>
      <c r="Q12" s="285" t="s">
        <v>1164</v>
      </c>
      <c r="R12" s="287">
        <v>1</v>
      </c>
      <c r="S12" s="273" t="s">
        <v>1128</v>
      </c>
      <c r="T12" s="274" t="s">
        <v>1165</v>
      </c>
      <c r="U12" s="265" t="s">
        <v>1166</v>
      </c>
    </row>
    <row r="13" spans="1:40" ht="180" customHeight="1" x14ac:dyDescent="0.25">
      <c r="A13" s="852"/>
      <c r="B13" s="852"/>
      <c r="C13" s="265" t="s">
        <v>1167</v>
      </c>
      <c r="D13" s="265" t="s">
        <v>1159</v>
      </c>
      <c r="E13" s="265" t="s">
        <v>1168</v>
      </c>
      <c r="F13" s="265" t="s">
        <v>1169</v>
      </c>
      <c r="G13" s="265" t="s">
        <v>1170</v>
      </c>
      <c r="H13" s="283" t="s">
        <v>1162</v>
      </c>
      <c r="I13" s="283" t="s">
        <v>1126</v>
      </c>
      <c r="J13" s="283" t="s">
        <v>1163</v>
      </c>
      <c r="K13" s="267"/>
      <c r="L13" s="265"/>
      <c r="M13" s="268"/>
      <c r="N13" s="277"/>
      <c r="O13" s="269"/>
      <c r="P13" s="284">
        <v>1</v>
      </c>
      <c r="Q13" s="285" t="s">
        <v>1171</v>
      </c>
      <c r="R13" s="272">
        <v>1</v>
      </c>
      <c r="S13" s="273" t="s">
        <v>1128</v>
      </c>
      <c r="T13" s="274" t="s">
        <v>1172</v>
      </c>
      <c r="U13" s="265" t="s">
        <v>1173</v>
      </c>
    </row>
    <row r="14" spans="1:40" ht="249" customHeight="1" x14ac:dyDescent="0.25">
      <c r="A14" s="850" t="s">
        <v>1174</v>
      </c>
      <c r="B14" s="850" t="s">
        <v>1175</v>
      </c>
      <c r="C14" s="265" t="s">
        <v>1176</v>
      </c>
      <c r="D14" s="265" t="s">
        <v>1121</v>
      </c>
      <c r="E14" s="265" t="s">
        <v>1177</v>
      </c>
      <c r="F14" s="265" t="s">
        <v>1178</v>
      </c>
      <c r="G14" s="265" t="s">
        <v>1179</v>
      </c>
      <c r="H14" s="289" t="s">
        <v>1180</v>
      </c>
      <c r="I14" s="289" t="s">
        <v>1126</v>
      </c>
      <c r="J14" s="289" t="s">
        <v>1181</v>
      </c>
      <c r="K14" s="267"/>
      <c r="L14" s="265"/>
      <c r="M14" s="268"/>
      <c r="N14" s="277"/>
      <c r="O14" s="269"/>
      <c r="P14" s="284">
        <v>1</v>
      </c>
      <c r="Q14" s="271" t="s">
        <v>1182</v>
      </c>
      <c r="R14" s="272">
        <v>1</v>
      </c>
      <c r="S14" s="273" t="s">
        <v>1128</v>
      </c>
      <c r="T14" s="290" t="s">
        <v>1183</v>
      </c>
      <c r="U14" s="275" t="s">
        <v>1184</v>
      </c>
      <c r="V14" s="291"/>
      <c r="W14" s="291"/>
      <c r="X14" s="291"/>
      <c r="Y14" s="291"/>
      <c r="Z14" s="291"/>
      <c r="AA14" s="291"/>
      <c r="AB14" s="291"/>
      <c r="AC14" s="291"/>
      <c r="AD14" s="291"/>
      <c r="AE14" s="291"/>
      <c r="AF14" s="291"/>
      <c r="AG14" s="291"/>
      <c r="AH14" s="291"/>
      <c r="AI14" s="291"/>
      <c r="AJ14" s="291"/>
      <c r="AK14" s="291"/>
      <c r="AL14" s="291"/>
      <c r="AM14" s="291"/>
      <c r="AN14" s="291"/>
    </row>
    <row r="15" spans="1:40" ht="225.75" customHeight="1" x14ac:dyDescent="0.25">
      <c r="A15" s="851"/>
      <c r="B15" s="851"/>
      <c r="C15" s="292" t="s">
        <v>1185</v>
      </c>
      <c r="D15" s="292" t="s">
        <v>1121</v>
      </c>
      <c r="E15" s="292" t="s">
        <v>1186</v>
      </c>
      <c r="F15" s="292" t="s">
        <v>1187</v>
      </c>
      <c r="G15" s="292" t="s">
        <v>1188</v>
      </c>
      <c r="H15" s="293" t="s">
        <v>1189</v>
      </c>
      <c r="I15" s="293" t="s">
        <v>1126</v>
      </c>
      <c r="J15" s="294" t="s">
        <v>1190</v>
      </c>
      <c r="K15" s="295"/>
      <c r="L15" s="292"/>
      <c r="M15" s="296"/>
      <c r="N15" s="867"/>
      <c r="O15" s="868"/>
      <c r="P15" s="298">
        <v>1</v>
      </c>
      <c r="Q15" s="271" t="s">
        <v>1191</v>
      </c>
      <c r="R15" s="272">
        <v>1</v>
      </c>
      <c r="S15" s="273" t="s">
        <v>1128</v>
      </c>
      <c r="T15" s="290" t="s">
        <v>1192</v>
      </c>
      <c r="U15" s="265" t="s">
        <v>1193</v>
      </c>
      <c r="V15" s="291"/>
      <c r="W15" s="291"/>
      <c r="X15" s="291"/>
      <c r="Y15" s="291"/>
      <c r="Z15" s="291"/>
      <c r="AA15" s="291"/>
      <c r="AB15" s="291"/>
      <c r="AC15" s="291"/>
      <c r="AD15" s="291"/>
      <c r="AE15" s="291"/>
      <c r="AF15" s="291"/>
      <c r="AG15" s="291"/>
      <c r="AH15" s="291"/>
      <c r="AI15" s="291"/>
      <c r="AJ15" s="291"/>
      <c r="AK15" s="291"/>
      <c r="AL15" s="291"/>
      <c r="AM15" s="291"/>
      <c r="AN15" s="291"/>
    </row>
    <row r="16" spans="1:40" ht="147.75" customHeight="1" x14ac:dyDescent="0.25">
      <c r="A16" s="852"/>
      <c r="B16" s="852"/>
      <c r="C16" s="265" t="s">
        <v>1194</v>
      </c>
      <c r="D16" s="265" t="s">
        <v>1121</v>
      </c>
      <c r="E16" s="265" t="s">
        <v>1195</v>
      </c>
      <c r="F16" s="265" t="s">
        <v>1196</v>
      </c>
      <c r="G16" s="265" t="s">
        <v>1197</v>
      </c>
      <c r="H16" s="289" t="s">
        <v>1189</v>
      </c>
      <c r="I16" s="289" t="s">
        <v>1126</v>
      </c>
      <c r="J16" s="266" t="s">
        <v>1190</v>
      </c>
      <c r="K16" s="267"/>
      <c r="L16" s="265"/>
      <c r="M16" s="268"/>
      <c r="N16" s="277"/>
      <c r="O16" s="269"/>
      <c r="P16" s="299">
        <v>1</v>
      </c>
      <c r="Q16" s="271" t="s">
        <v>1198</v>
      </c>
      <c r="R16" s="272">
        <v>1</v>
      </c>
      <c r="S16" s="273" t="s">
        <v>1128</v>
      </c>
      <c r="T16" s="290" t="s">
        <v>1199</v>
      </c>
      <c r="U16" s="265" t="s">
        <v>1200</v>
      </c>
      <c r="V16" s="291"/>
      <c r="W16" s="291"/>
      <c r="X16" s="291"/>
      <c r="Y16" s="291"/>
      <c r="Z16" s="291"/>
      <c r="AA16" s="291"/>
      <c r="AB16" s="291"/>
      <c r="AC16" s="291"/>
      <c r="AD16" s="291"/>
      <c r="AE16" s="291"/>
      <c r="AF16" s="291"/>
      <c r="AG16" s="291"/>
      <c r="AH16" s="291"/>
      <c r="AI16" s="291"/>
      <c r="AJ16" s="291"/>
      <c r="AK16" s="291"/>
      <c r="AL16" s="291"/>
      <c r="AM16" s="291"/>
      <c r="AN16" s="291"/>
    </row>
    <row r="17" spans="1:40" ht="179.25" customHeight="1" x14ac:dyDescent="0.25">
      <c r="A17" s="850" t="s">
        <v>1201</v>
      </c>
      <c r="B17" s="850" t="s">
        <v>1202</v>
      </c>
      <c r="C17" s="265" t="s">
        <v>1203</v>
      </c>
      <c r="D17" s="265" t="s">
        <v>1204</v>
      </c>
      <c r="E17" s="265" t="s">
        <v>1205</v>
      </c>
      <c r="F17" s="281" t="s">
        <v>1206</v>
      </c>
      <c r="G17" s="265" t="s">
        <v>1207</v>
      </c>
      <c r="H17" s="289" t="s">
        <v>1189</v>
      </c>
      <c r="I17" s="289" t="s">
        <v>1126</v>
      </c>
      <c r="J17" s="266" t="s">
        <v>1208</v>
      </c>
      <c r="K17" s="267"/>
      <c r="L17" s="265"/>
      <c r="M17" s="268"/>
      <c r="N17" s="853"/>
      <c r="O17" s="854"/>
      <c r="P17" s="300">
        <v>1</v>
      </c>
      <c r="Q17" s="301" t="s">
        <v>1209</v>
      </c>
      <c r="R17" s="272">
        <v>1</v>
      </c>
      <c r="S17" s="273" t="s">
        <v>1128</v>
      </c>
      <c r="T17" s="274" t="s">
        <v>1210</v>
      </c>
      <c r="U17" s="275" t="s">
        <v>1211</v>
      </c>
      <c r="V17" s="291"/>
      <c r="W17" s="291"/>
      <c r="X17" s="291"/>
      <c r="Y17" s="291"/>
      <c r="Z17" s="291"/>
      <c r="AA17" s="291"/>
      <c r="AB17" s="291"/>
      <c r="AC17" s="291"/>
      <c r="AD17" s="291"/>
      <c r="AE17" s="291"/>
      <c r="AF17" s="291"/>
      <c r="AG17" s="291"/>
      <c r="AH17" s="291"/>
      <c r="AI17" s="291"/>
      <c r="AJ17" s="291"/>
      <c r="AK17" s="291"/>
      <c r="AL17" s="291"/>
      <c r="AM17" s="291"/>
      <c r="AN17" s="291"/>
    </row>
    <row r="18" spans="1:40" ht="192.75" customHeight="1" x14ac:dyDescent="0.25">
      <c r="A18" s="852"/>
      <c r="B18" s="852"/>
      <c r="C18" s="265" t="s">
        <v>1212</v>
      </c>
      <c r="D18" s="265" t="s">
        <v>1121</v>
      </c>
      <c r="E18" s="265" t="s">
        <v>1213</v>
      </c>
      <c r="F18" s="265" t="s">
        <v>1214</v>
      </c>
      <c r="G18" s="265" t="s">
        <v>1215</v>
      </c>
      <c r="H18" s="289" t="s">
        <v>1189</v>
      </c>
      <c r="I18" s="289" t="s">
        <v>1126</v>
      </c>
      <c r="J18" s="266" t="s">
        <v>1208</v>
      </c>
      <c r="K18" s="267"/>
      <c r="L18" s="265"/>
      <c r="M18" s="268"/>
      <c r="N18" s="277"/>
      <c r="O18" s="269"/>
      <c r="P18" s="299">
        <v>1</v>
      </c>
      <c r="Q18" s="301" t="s">
        <v>1216</v>
      </c>
      <c r="R18" s="272">
        <v>1</v>
      </c>
      <c r="S18" s="273" t="s">
        <v>1128</v>
      </c>
      <c r="T18" s="274" t="s">
        <v>1217</v>
      </c>
      <c r="U18" s="265" t="s">
        <v>1218</v>
      </c>
      <c r="V18" s="291"/>
      <c r="W18" s="291"/>
      <c r="X18" s="291"/>
      <c r="Y18" s="291"/>
      <c r="Z18" s="291"/>
      <c r="AA18" s="291"/>
      <c r="AB18" s="291"/>
      <c r="AC18" s="291"/>
      <c r="AD18" s="291"/>
      <c r="AE18" s="291"/>
      <c r="AF18" s="291"/>
      <c r="AG18" s="291"/>
      <c r="AH18" s="291"/>
      <c r="AI18" s="291"/>
      <c r="AJ18" s="291"/>
      <c r="AK18" s="291"/>
      <c r="AL18" s="291"/>
      <c r="AM18" s="291"/>
      <c r="AN18" s="291"/>
    </row>
    <row r="19" spans="1:40" ht="110.25" customHeight="1" x14ac:dyDescent="0.25">
      <c r="A19" s="850" t="s">
        <v>1219</v>
      </c>
      <c r="B19" s="850" t="s">
        <v>1220</v>
      </c>
      <c r="C19" s="265" t="s">
        <v>1221</v>
      </c>
      <c r="D19" s="265" t="s">
        <v>1222</v>
      </c>
      <c r="E19" s="281" t="s">
        <v>1223</v>
      </c>
      <c r="F19" s="265" t="s">
        <v>1224</v>
      </c>
      <c r="G19" s="265" t="s">
        <v>1225</v>
      </c>
      <c r="H19" s="289" t="s">
        <v>1226</v>
      </c>
      <c r="I19" s="289" t="s">
        <v>1126</v>
      </c>
      <c r="J19" s="266" t="s">
        <v>1190</v>
      </c>
      <c r="K19" s="267"/>
      <c r="L19" s="265"/>
      <c r="M19" s="268"/>
      <c r="N19" s="853"/>
      <c r="O19" s="854"/>
      <c r="P19" s="300">
        <v>1</v>
      </c>
      <c r="Q19" s="302" t="s">
        <v>1227</v>
      </c>
      <c r="R19" s="272">
        <v>1</v>
      </c>
      <c r="S19" s="273" t="s">
        <v>1128</v>
      </c>
      <c r="T19" s="274" t="s">
        <v>1228</v>
      </c>
      <c r="U19" s="265" t="s">
        <v>1229</v>
      </c>
      <c r="V19" s="291"/>
      <c r="W19" s="291"/>
      <c r="X19" s="291"/>
      <c r="Y19" s="291"/>
      <c r="Z19" s="291"/>
      <c r="AA19" s="291"/>
      <c r="AB19" s="291"/>
      <c r="AC19" s="291"/>
      <c r="AD19" s="291"/>
      <c r="AE19" s="291"/>
      <c r="AF19" s="291"/>
      <c r="AG19" s="291"/>
      <c r="AH19" s="291"/>
      <c r="AI19" s="291"/>
      <c r="AJ19" s="291"/>
      <c r="AK19" s="291"/>
      <c r="AL19" s="291"/>
      <c r="AM19" s="291"/>
      <c r="AN19" s="291"/>
    </row>
    <row r="20" spans="1:40" ht="110.25" customHeight="1" x14ac:dyDescent="0.25">
      <c r="A20" s="852"/>
      <c r="B20" s="852"/>
      <c r="C20" s="265" t="s">
        <v>1230</v>
      </c>
      <c r="D20" s="265" t="s">
        <v>1222</v>
      </c>
      <c r="E20" s="265" t="s">
        <v>1231</v>
      </c>
      <c r="F20" s="265" t="s">
        <v>1224</v>
      </c>
      <c r="G20" s="265" t="s">
        <v>1232</v>
      </c>
      <c r="H20" s="289" t="s">
        <v>1226</v>
      </c>
      <c r="I20" s="289" t="s">
        <v>1126</v>
      </c>
      <c r="J20" s="266" t="s">
        <v>1126</v>
      </c>
      <c r="K20" s="267"/>
      <c r="L20" s="265"/>
      <c r="M20" s="268"/>
      <c r="N20" s="277"/>
      <c r="O20" s="269"/>
      <c r="P20" s="284">
        <v>1</v>
      </c>
      <c r="Q20" s="302" t="s">
        <v>1233</v>
      </c>
      <c r="R20" s="272">
        <v>1</v>
      </c>
      <c r="S20" s="273" t="s">
        <v>1128</v>
      </c>
      <c r="T20" s="274" t="s">
        <v>1234</v>
      </c>
      <c r="U20" s="265" t="s">
        <v>1235</v>
      </c>
      <c r="V20" s="291"/>
      <c r="W20" s="291"/>
      <c r="X20" s="291"/>
      <c r="Y20" s="291"/>
      <c r="Z20" s="291"/>
      <c r="AA20" s="291"/>
      <c r="AB20" s="291"/>
      <c r="AC20" s="291"/>
      <c r="AD20" s="291"/>
      <c r="AE20" s="291"/>
      <c r="AF20" s="291"/>
      <c r="AG20" s="291"/>
      <c r="AH20" s="291"/>
      <c r="AI20" s="291"/>
      <c r="AJ20" s="291"/>
      <c r="AK20" s="291"/>
      <c r="AL20" s="291"/>
      <c r="AM20" s="291"/>
      <c r="AN20" s="291"/>
    </row>
    <row r="21" spans="1:40" ht="169.5" customHeight="1" x14ac:dyDescent="0.25">
      <c r="A21" s="850" t="s">
        <v>1236</v>
      </c>
      <c r="B21" s="850" t="s">
        <v>1237</v>
      </c>
      <c r="C21" s="265" t="s">
        <v>1238</v>
      </c>
      <c r="D21" s="265" t="s">
        <v>1239</v>
      </c>
      <c r="E21" s="303" t="s">
        <v>1240</v>
      </c>
      <c r="F21" s="265" t="s">
        <v>1196</v>
      </c>
      <c r="G21" s="303" t="s">
        <v>1179</v>
      </c>
      <c r="H21" s="289" t="s">
        <v>1241</v>
      </c>
      <c r="I21" s="289" t="s">
        <v>1126</v>
      </c>
      <c r="J21" s="266" t="s">
        <v>1190</v>
      </c>
      <c r="K21" s="267"/>
      <c r="L21" s="265"/>
      <c r="M21" s="268"/>
      <c r="N21" s="853"/>
      <c r="O21" s="854"/>
      <c r="P21" s="300">
        <v>1</v>
      </c>
      <c r="Q21" s="304" t="s">
        <v>1242</v>
      </c>
      <c r="R21" s="272">
        <v>1</v>
      </c>
      <c r="S21" s="273" t="s">
        <v>1243</v>
      </c>
      <c r="T21" s="274" t="s">
        <v>1244</v>
      </c>
      <c r="U21" s="265" t="s">
        <v>1245</v>
      </c>
      <c r="V21" s="291"/>
      <c r="W21" s="291"/>
      <c r="X21" s="291"/>
      <c r="Y21" s="291"/>
      <c r="Z21" s="291"/>
      <c r="AA21" s="291"/>
      <c r="AB21" s="291"/>
      <c r="AC21" s="291"/>
      <c r="AD21" s="291"/>
      <c r="AE21" s="291"/>
      <c r="AF21" s="291"/>
      <c r="AG21" s="291"/>
      <c r="AH21" s="291"/>
      <c r="AI21" s="291"/>
      <c r="AJ21" s="291"/>
      <c r="AK21" s="291"/>
      <c r="AL21" s="291"/>
      <c r="AM21" s="291"/>
      <c r="AN21" s="291"/>
    </row>
    <row r="22" spans="1:40" ht="126.75" customHeight="1" x14ac:dyDescent="0.25">
      <c r="A22" s="851"/>
      <c r="B22" s="851"/>
      <c r="C22" s="264" t="s">
        <v>1246</v>
      </c>
      <c r="D22" s="264" t="s">
        <v>1222</v>
      </c>
      <c r="E22" s="305" t="s">
        <v>1231</v>
      </c>
      <c r="F22" s="265" t="s">
        <v>1247</v>
      </c>
      <c r="G22" s="265" t="s">
        <v>1248</v>
      </c>
      <c r="H22" s="289" t="s">
        <v>1241</v>
      </c>
      <c r="I22" s="289" t="s">
        <v>1126</v>
      </c>
      <c r="J22" s="266" t="s">
        <v>1126</v>
      </c>
      <c r="K22" s="306"/>
      <c r="L22" s="264"/>
      <c r="M22" s="307"/>
      <c r="N22" s="308"/>
      <c r="O22" s="309"/>
      <c r="P22" s="310">
        <v>1</v>
      </c>
      <c r="Q22" s="285" t="s">
        <v>1249</v>
      </c>
      <c r="R22" s="272">
        <v>1</v>
      </c>
      <c r="S22" s="273" t="s">
        <v>1128</v>
      </c>
      <c r="T22" s="290" t="s">
        <v>1250</v>
      </c>
      <c r="U22" s="265" t="s">
        <v>1251</v>
      </c>
      <c r="V22" s="291"/>
      <c r="W22" s="291"/>
      <c r="X22" s="291"/>
      <c r="Y22" s="291"/>
      <c r="Z22" s="291"/>
      <c r="AA22" s="291"/>
      <c r="AB22" s="291"/>
      <c r="AC22" s="291"/>
      <c r="AD22" s="291"/>
      <c r="AE22" s="291"/>
      <c r="AF22" s="291"/>
      <c r="AG22" s="291"/>
      <c r="AH22" s="291"/>
      <c r="AI22" s="291"/>
      <c r="AJ22" s="291"/>
      <c r="AK22" s="291"/>
      <c r="AL22" s="291"/>
      <c r="AM22" s="291"/>
      <c r="AN22" s="291"/>
    </row>
    <row r="23" spans="1:40" ht="126.75" customHeight="1" x14ac:dyDescent="0.25">
      <c r="A23" s="852"/>
      <c r="B23" s="852"/>
      <c r="C23" s="264" t="s">
        <v>1252</v>
      </c>
      <c r="D23" s="264" t="s">
        <v>1222</v>
      </c>
      <c r="E23" s="305" t="s">
        <v>1231</v>
      </c>
      <c r="F23" s="265" t="s">
        <v>1247</v>
      </c>
      <c r="G23" s="265" t="s">
        <v>1248</v>
      </c>
      <c r="H23" s="289" t="s">
        <v>1241</v>
      </c>
      <c r="I23" s="289" t="s">
        <v>1126</v>
      </c>
      <c r="J23" s="266" t="s">
        <v>1154</v>
      </c>
      <c r="K23" s="306"/>
      <c r="L23" s="264"/>
      <c r="M23" s="307"/>
      <c r="N23" s="308"/>
      <c r="O23" s="309"/>
      <c r="P23" s="310">
        <v>1</v>
      </c>
      <c r="Q23" s="302" t="s">
        <v>1253</v>
      </c>
      <c r="R23" s="272">
        <v>1</v>
      </c>
      <c r="S23" s="273" t="s">
        <v>1128</v>
      </c>
      <c r="T23" s="274" t="s">
        <v>1254</v>
      </c>
      <c r="U23" s="265" t="s">
        <v>1255</v>
      </c>
      <c r="V23" s="291"/>
      <c r="W23" s="291"/>
      <c r="X23" s="291"/>
      <c r="Y23" s="291"/>
      <c r="Z23" s="291"/>
      <c r="AA23" s="291"/>
      <c r="AB23" s="291"/>
      <c r="AC23" s="291"/>
      <c r="AD23" s="291"/>
      <c r="AE23" s="291"/>
      <c r="AF23" s="291"/>
      <c r="AG23" s="291"/>
      <c r="AH23" s="291"/>
      <c r="AI23" s="291"/>
      <c r="AJ23" s="291"/>
      <c r="AK23" s="291"/>
      <c r="AL23" s="291"/>
      <c r="AM23" s="291"/>
      <c r="AN23" s="291"/>
    </row>
    <row r="24" spans="1:40" ht="151.5" customHeight="1" x14ac:dyDescent="0.25">
      <c r="A24" s="850" t="s">
        <v>1256</v>
      </c>
      <c r="B24" s="850" t="s">
        <v>1257</v>
      </c>
      <c r="C24" s="265" t="s">
        <v>1258</v>
      </c>
      <c r="D24" s="265" t="s">
        <v>1121</v>
      </c>
      <c r="E24" s="265" t="s">
        <v>1259</v>
      </c>
      <c r="F24" s="265" t="s">
        <v>1260</v>
      </c>
      <c r="G24" s="265" t="s">
        <v>1261</v>
      </c>
      <c r="H24" s="289" t="s">
        <v>1241</v>
      </c>
      <c r="I24" s="289" t="s">
        <v>1126</v>
      </c>
      <c r="J24" s="266" t="s">
        <v>1262</v>
      </c>
      <c r="K24" s="267" t="s">
        <v>1263</v>
      </c>
      <c r="L24" s="265"/>
      <c r="M24" s="268"/>
      <c r="N24" s="853"/>
      <c r="O24" s="854"/>
      <c r="P24" s="298">
        <v>1</v>
      </c>
      <c r="Q24" s="285" t="s">
        <v>1264</v>
      </c>
      <c r="R24" s="272">
        <v>1</v>
      </c>
      <c r="S24" s="273" t="s">
        <v>1128</v>
      </c>
      <c r="T24" s="274" t="s">
        <v>1265</v>
      </c>
      <c r="U24" s="265" t="s">
        <v>1266</v>
      </c>
      <c r="V24" s="291"/>
      <c r="W24" s="291"/>
      <c r="X24" s="291"/>
      <c r="Y24" s="291"/>
      <c r="Z24" s="291"/>
      <c r="AA24" s="291"/>
      <c r="AB24" s="291"/>
      <c r="AC24" s="291"/>
      <c r="AD24" s="291"/>
      <c r="AE24" s="291"/>
      <c r="AF24" s="291"/>
      <c r="AG24" s="291"/>
      <c r="AH24" s="291"/>
      <c r="AI24" s="291"/>
      <c r="AJ24" s="291"/>
      <c r="AK24" s="291"/>
      <c r="AL24" s="291"/>
      <c r="AM24" s="291"/>
      <c r="AN24" s="291"/>
    </row>
    <row r="25" spans="1:40" ht="144" customHeight="1" x14ac:dyDescent="0.25">
      <c r="A25" s="851"/>
      <c r="B25" s="851"/>
      <c r="C25" s="265" t="s">
        <v>1267</v>
      </c>
      <c r="D25" s="265" t="s">
        <v>1121</v>
      </c>
      <c r="E25" s="265" t="s">
        <v>1268</v>
      </c>
      <c r="F25" s="265" t="s">
        <v>1260</v>
      </c>
      <c r="G25" s="265" t="s">
        <v>1269</v>
      </c>
      <c r="H25" s="289" t="s">
        <v>1241</v>
      </c>
      <c r="I25" s="289" t="s">
        <v>1126</v>
      </c>
      <c r="J25" s="266" t="s">
        <v>1154</v>
      </c>
      <c r="K25" s="267"/>
      <c r="L25" s="265"/>
      <c r="M25" s="268"/>
      <c r="N25" s="269"/>
      <c r="O25" s="311"/>
      <c r="P25" s="312">
        <v>1</v>
      </c>
      <c r="Q25" s="313" t="s">
        <v>1270</v>
      </c>
      <c r="R25" s="272">
        <v>1</v>
      </c>
      <c r="S25" s="273" t="s">
        <v>1128</v>
      </c>
      <c r="T25" s="274" t="s">
        <v>1271</v>
      </c>
      <c r="U25" s="275" t="s">
        <v>1272</v>
      </c>
      <c r="V25" s="291"/>
      <c r="W25" s="291"/>
      <c r="X25" s="291"/>
      <c r="Y25" s="291"/>
      <c r="Z25" s="291"/>
      <c r="AA25" s="291"/>
      <c r="AB25" s="291"/>
      <c r="AC25" s="291"/>
      <c r="AD25" s="291"/>
      <c r="AE25" s="291"/>
      <c r="AF25" s="291"/>
      <c r="AG25" s="291"/>
      <c r="AH25" s="291"/>
      <c r="AI25" s="291"/>
      <c r="AJ25" s="291"/>
      <c r="AK25" s="291"/>
      <c r="AL25" s="291"/>
      <c r="AM25" s="291"/>
      <c r="AN25" s="291"/>
    </row>
    <row r="26" spans="1:40" ht="97.5" customHeight="1" x14ac:dyDescent="0.25">
      <c r="A26" s="852"/>
      <c r="B26" s="852"/>
      <c r="C26" s="265" t="s">
        <v>1273</v>
      </c>
      <c r="D26" s="265" t="s">
        <v>1121</v>
      </c>
      <c r="E26" s="265" t="s">
        <v>1274</v>
      </c>
      <c r="F26" s="265" t="s">
        <v>1275</v>
      </c>
      <c r="G26" s="265" t="s">
        <v>1276</v>
      </c>
      <c r="H26" s="289" t="s">
        <v>1241</v>
      </c>
      <c r="I26" s="289" t="s">
        <v>1126</v>
      </c>
      <c r="J26" s="266" t="s">
        <v>1126</v>
      </c>
      <c r="K26" s="267"/>
      <c r="L26" s="265"/>
      <c r="M26" s="268"/>
      <c r="N26" s="269"/>
      <c r="O26" s="311"/>
      <c r="P26" s="314">
        <v>1</v>
      </c>
      <c r="Q26" s="285" t="s">
        <v>1277</v>
      </c>
      <c r="R26" s="272">
        <v>1</v>
      </c>
      <c r="S26" s="273" t="s">
        <v>1128</v>
      </c>
      <c r="T26" s="274" t="s">
        <v>1278</v>
      </c>
      <c r="U26" s="315" t="s">
        <v>1279</v>
      </c>
      <c r="V26" s="291"/>
      <c r="W26" s="291"/>
      <c r="X26" s="291"/>
      <c r="Y26" s="291"/>
      <c r="Z26" s="291"/>
      <c r="AA26" s="291"/>
      <c r="AB26" s="291"/>
      <c r="AC26" s="291"/>
      <c r="AD26" s="291"/>
      <c r="AE26" s="291"/>
      <c r="AF26" s="291"/>
      <c r="AG26" s="291"/>
      <c r="AH26" s="291"/>
      <c r="AI26" s="291"/>
      <c r="AJ26" s="291"/>
      <c r="AK26" s="291"/>
      <c r="AL26" s="291"/>
      <c r="AM26" s="291"/>
      <c r="AN26" s="291"/>
    </row>
    <row r="27" spans="1:40" ht="286.5" customHeight="1" x14ac:dyDescent="0.25">
      <c r="A27" s="850" t="s">
        <v>1280</v>
      </c>
      <c r="B27" s="850" t="s">
        <v>1281</v>
      </c>
      <c r="C27" s="265" t="s">
        <v>1282</v>
      </c>
      <c r="D27" s="265" t="s">
        <v>1283</v>
      </c>
      <c r="E27" s="265" t="s">
        <v>1284</v>
      </c>
      <c r="F27" s="265" t="s">
        <v>1285</v>
      </c>
      <c r="G27" s="265" t="s">
        <v>1286</v>
      </c>
      <c r="H27" s="289" t="s">
        <v>1189</v>
      </c>
      <c r="I27" s="289" t="s">
        <v>1126</v>
      </c>
      <c r="J27" s="266" t="s">
        <v>1154</v>
      </c>
      <c r="K27" s="267"/>
      <c r="L27" s="265"/>
      <c r="M27" s="268"/>
      <c r="N27" s="853"/>
      <c r="O27" s="854"/>
      <c r="P27" s="300">
        <v>1</v>
      </c>
      <c r="Q27" s="285" t="s">
        <v>1287</v>
      </c>
      <c r="R27" s="316">
        <v>1</v>
      </c>
      <c r="S27" s="273" t="s">
        <v>1243</v>
      </c>
      <c r="T27" s="274" t="s">
        <v>1288</v>
      </c>
      <c r="U27" s="265" t="s">
        <v>1289</v>
      </c>
      <c r="V27" s="291"/>
      <c r="W27" s="291"/>
      <c r="X27" s="291"/>
      <c r="Y27" s="291"/>
      <c r="Z27" s="317"/>
      <c r="AA27" s="291"/>
      <c r="AB27" s="291"/>
      <c r="AC27" s="291"/>
      <c r="AD27" s="291"/>
      <c r="AE27" s="291"/>
      <c r="AF27" s="291"/>
      <c r="AG27" s="291"/>
      <c r="AH27" s="291"/>
      <c r="AI27" s="291"/>
      <c r="AJ27" s="291"/>
      <c r="AK27" s="291"/>
      <c r="AL27" s="291"/>
      <c r="AM27" s="291"/>
      <c r="AN27" s="291"/>
    </row>
    <row r="28" spans="1:40" ht="172.5" customHeight="1" x14ac:dyDescent="0.25">
      <c r="A28" s="852"/>
      <c r="B28" s="852"/>
      <c r="C28" s="265" t="s">
        <v>1290</v>
      </c>
      <c r="D28" s="265" t="s">
        <v>1283</v>
      </c>
      <c r="E28" s="265" t="s">
        <v>1291</v>
      </c>
      <c r="F28" s="265" t="s">
        <v>1292</v>
      </c>
      <c r="G28" s="265" t="s">
        <v>1293</v>
      </c>
      <c r="H28" s="289" t="s">
        <v>1189</v>
      </c>
      <c r="I28" s="289" t="s">
        <v>1126</v>
      </c>
      <c r="J28" s="266" t="s">
        <v>1126</v>
      </c>
      <c r="K28" s="267"/>
      <c r="L28" s="265"/>
      <c r="M28" s="268"/>
      <c r="N28" s="269"/>
      <c r="O28" s="311"/>
      <c r="P28" s="312">
        <v>1</v>
      </c>
      <c r="Q28" s="285" t="s">
        <v>1294</v>
      </c>
      <c r="R28" s="316">
        <v>1</v>
      </c>
      <c r="S28" s="273" t="s">
        <v>1243</v>
      </c>
      <c r="T28" s="274" t="s">
        <v>1295</v>
      </c>
      <c r="U28" s="265" t="s">
        <v>1295</v>
      </c>
      <c r="V28" s="291"/>
      <c r="W28" s="291"/>
      <c r="X28" s="291"/>
      <c r="Y28" s="291"/>
      <c r="Z28" s="291"/>
      <c r="AA28" s="291"/>
      <c r="AB28" s="291"/>
      <c r="AC28" s="291"/>
      <c r="AD28" s="291"/>
      <c r="AE28" s="291"/>
      <c r="AF28" s="291"/>
      <c r="AG28" s="291"/>
      <c r="AH28" s="291"/>
      <c r="AI28" s="291"/>
      <c r="AJ28" s="291"/>
      <c r="AK28" s="291"/>
      <c r="AL28" s="291"/>
      <c r="AM28" s="291"/>
      <c r="AN28" s="291"/>
    </row>
    <row r="29" spans="1:40" ht="172.5" customHeight="1" x14ac:dyDescent="0.25">
      <c r="A29" s="850" t="s">
        <v>1296</v>
      </c>
      <c r="B29" s="850" t="s">
        <v>1297</v>
      </c>
      <c r="C29" s="265" t="s">
        <v>1298</v>
      </c>
      <c r="D29" s="264" t="s">
        <v>1299</v>
      </c>
      <c r="E29" s="265" t="s">
        <v>1300</v>
      </c>
      <c r="F29" s="265" t="s">
        <v>1206</v>
      </c>
      <c r="G29" s="265" t="s">
        <v>1179</v>
      </c>
      <c r="H29" s="289" t="s">
        <v>1241</v>
      </c>
      <c r="I29" s="289" t="s">
        <v>1126</v>
      </c>
      <c r="J29" s="266" t="s">
        <v>1262</v>
      </c>
      <c r="K29" s="267"/>
      <c r="L29" s="265"/>
      <c r="M29" s="268"/>
      <c r="N29" s="269"/>
      <c r="O29" s="311"/>
      <c r="P29" s="312">
        <v>1</v>
      </c>
      <c r="Q29" s="285" t="s">
        <v>1301</v>
      </c>
      <c r="R29" s="272">
        <v>1</v>
      </c>
      <c r="S29" s="273" t="s">
        <v>1243</v>
      </c>
      <c r="T29" s="274" t="s">
        <v>1302</v>
      </c>
      <c r="U29" s="265" t="s">
        <v>1301</v>
      </c>
      <c r="V29" s="291"/>
      <c r="W29" s="291"/>
      <c r="X29" s="291"/>
      <c r="Y29" s="291"/>
      <c r="Z29" s="291"/>
      <c r="AA29" s="291"/>
      <c r="AB29" s="291"/>
      <c r="AC29" s="291"/>
      <c r="AD29" s="291"/>
      <c r="AE29" s="291"/>
      <c r="AF29" s="291"/>
      <c r="AG29" s="291"/>
      <c r="AH29" s="291"/>
      <c r="AI29" s="291"/>
      <c r="AJ29" s="291"/>
      <c r="AK29" s="291"/>
      <c r="AL29" s="291"/>
      <c r="AM29" s="291"/>
      <c r="AN29" s="291"/>
    </row>
    <row r="30" spans="1:40" ht="172.5" customHeight="1" x14ac:dyDescent="0.25">
      <c r="A30" s="851"/>
      <c r="B30" s="851"/>
      <c r="C30" s="265" t="s">
        <v>1303</v>
      </c>
      <c r="D30" s="264" t="s">
        <v>1159</v>
      </c>
      <c r="E30" s="265" t="s">
        <v>1304</v>
      </c>
      <c r="F30" s="265" t="s">
        <v>1305</v>
      </c>
      <c r="G30" s="265" t="s">
        <v>1306</v>
      </c>
      <c r="H30" s="289" t="s">
        <v>1241</v>
      </c>
      <c r="I30" s="289" t="s">
        <v>1126</v>
      </c>
      <c r="J30" s="266" t="s">
        <v>1262</v>
      </c>
      <c r="K30" s="267"/>
      <c r="L30" s="265"/>
      <c r="M30" s="268"/>
      <c r="N30" s="269"/>
      <c r="O30" s="311"/>
      <c r="P30" s="312">
        <v>1</v>
      </c>
      <c r="Q30" s="285" t="s">
        <v>1307</v>
      </c>
      <c r="R30" s="272">
        <v>1</v>
      </c>
      <c r="S30" s="273" t="s">
        <v>1243</v>
      </c>
      <c r="T30" s="274" t="s">
        <v>1308</v>
      </c>
      <c r="U30" s="265" t="s">
        <v>1307</v>
      </c>
      <c r="V30" s="291"/>
      <c r="W30" s="291"/>
      <c r="X30" s="291"/>
      <c r="Y30" s="291"/>
      <c r="Z30" s="291"/>
      <c r="AA30" s="291"/>
      <c r="AB30" s="291"/>
      <c r="AC30" s="291"/>
      <c r="AD30" s="291"/>
      <c r="AE30" s="291"/>
      <c r="AF30" s="291"/>
      <c r="AG30" s="291"/>
      <c r="AH30" s="291"/>
      <c r="AI30" s="291"/>
      <c r="AJ30" s="291"/>
      <c r="AK30" s="291"/>
      <c r="AL30" s="291"/>
      <c r="AM30" s="291"/>
      <c r="AN30" s="291"/>
    </row>
    <row r="31" spans="1:40" ht="240" customHeight="1" x14ac:dyDescent="0.25">
      <c r="A31" s="852"/>
      <c r="B31" s="852"/>
      <c r="C31" s="265" t="s">
        <v>1309</v>
      </c>
      <c r="D31" s="265" t="s">
        <v>1310</v>
      </c>
      <c r="E31" s="265" t="s">
        <v>1311</v>
      </c>
      <c r="F31" s="265" t="s">
        <v>1312</v>
      </c>
      <c r="G31" s="265" t="s">
        <v>1313</v>
      </c>
      <c r="H31" s="289" t="s">
        <v>1241</v>
      </c>
      <c r="I31" s="289" t="s">
        <v>1126</v>
      </c>
      <c r="J31" s="266" t="s">
        <v>1262</v>
      </c>
      <c r="K31" s="267"/>
      <c r="L31" s="265"/>
      <c r="M31" s="268"/>
      <c r="N31" s="269"/>
      <c r="O31" s="311"/>
      <c r="P31" s="312">
        <v>1</v>
      </c>
      <c r="Q31" s="285" t="s">
        <v>1301</v>
      </c>
      <c r="R31" s="272">
        <v>1</v>
      </c>
      <c r="S31" s="273" t="s">
        <v>1243</v>
      </c>
      <c r="T31" s="274" t="s">
        <v>1314</v>
      </c>
      <c r="U31" s="265" t="s">
        <v>1301</v>
      </c>
      <c r="V31" s="291"/>
      <c r="W31" s="291"/>
      <c r="X31" s="291"/>
      <c r="Y31" s="291"/>
      <c r="Z31" s="291"/>
      <c r="AA31" s="291"/>
      <c r="AB31" s="291"/>
      <c r="AC31" s="291"/>
      <c r="AD31" s="291"/>
      <c r="AE31" s="291"/>
      <c r="AF31" s="291"/>
      <c r="AG31" s="291"/>
      <c r="AH31" s="291"/>
      <c r="AI31" s="291"/>
      <c r="AJ31" s="291"/>
      <c r="AK31" s="291"/>
      <c r="AL31" s="291"/>
      <c r="AM31" s="291"/>
      <c r="AN31" s="291"/>
    </row>
    <row r="32" spans="1:40" ht="186.75" customHeight="1" x14ac:dyDescent="0.25">
      <c r="A32" s="850" t="s">
        <v>1315</v>
      </c>
      <c r="B32" s="850" t="s">
        <v>1316</v>
      </c>
      <c r="C32" s="318" t="s">
        <v>1317</v>
      </c>
      <c r="D32" s="292" t="s">
        <v>1149</v>
      </c>
      <c r="E32" s="292" t="s">
        <v>1318</v>
      </c>
      <c r="F32" s="292" t="s">
        <v>1319</v>
      </c>
      <c r="G32" s="292" t="s">
        <v>1276</v>
      </c>
      <c r="H32" s="293" t="s">
        <v>1189</v>
      </c>
      <c r="I32" s="293" t="s">
        <v>1126</v>
      </c>
      <c r="J32" s="294" t="s">
        <v>1208</v>
      </c>
      <c r="K32" s="295"/>
      <c r="L32" s="292"/>
      <c r="M32" s="296"/>
      <c r="N32" s="867"/>
      <c r="O32" s="868"/>
      <c r="P32" s="298">
        <v>1</v>
      </c>
      <c r="Q32" s="319" t="s">
        <v>1320</v>
      </c>
      <c r="R32" s="272">
        <v>1</v>
      </c>
      <c r="S32" s="273" t="s">
        <v>1321</v>
      </c>
      <c r="T32" s="290" t="s">
        <v>1322</v>
      </c>
      <c r="U32" s="265" t="s">
        <v>1320</v>
      </c>
      <c r="V32" s="291"/>
      <c r="W32" s="291"/>
      <c r="X32" s="291"/>
      <c r="Y32" s="291"/>
      <c r="Z32" s="291"/>
      <c r="AA32" s="291"/>
      <c r="AB32" s="291"/>
      <c r="AC32" s="291"/>
      <c r="AD32" s="291"/>
      <c r="AE32" s="291"/>
      <c r="AF32" s="291"/>
      <c r="AG32" s="291"/>
      <c r="AH32" s="291"/>
      <c r="AI32" s="291"/>
      <c r="AJ32" s="291"/>
      <c r="AK32" s="291"/>
      <c r="AL32" s="291"/>
      <c r="AM32" s="291"/>
      <c r="AN32" s="291"/>
    </row>
    <row r="33" spans="1:40" ht="409.5" customHeight="1" x14ac:dyDescent="0.25">
      <c r="A33" s="852"/>
      <c r="B33" s="852"/>
      <c r="C33" s="292" t="s">
        <v>1323</v>
      </c>
      <c r="D33" s="292" t="s">
        <v>1159</v>
      </c>
      <c r="E33" s="292" t="s">
        <v>1324</v>
      </c>
      <c r="F33" s="292" t="s">
        <v>1324</v>
      </c>
      <c r="G33" s="292" t="s">
        <v>1325</v>
      </c>
      <c r="H33" s="293" t="s">
        <v>1189</v>
      </c>
      <c r="I33" s="293" t="s">
        <v>1126</v>
      </c>
      <c r="J33" s="294" t="s">
        <v>1208</v>
      </c>
      <c r="K33" s="295"/>
      <c r="L33" s="292"/>
      <c r="M33" s="296"/>
      <c r="N33" s="320"/>
      <c r="O33" s="297"/>
      <c r="P33" s="299">
        <v>1</v>
      </c>
      <c r="Q33" s="321" t="s">
        <v>1326</v>
      </c>
      <c r="R33" s="272">
        <v>1</v>
      </c>
      <c r="S33" s="273" t="s">
        <v>1321</v>
      </c>
      <c r="T33" s="290" t="s">
        <v>1327</v>
      </c>
      <c r="U33" s="265" t="s">
        <v>1328</v>
      </c>
      <c r="V33" s="291"/>
      <c r="W33" s="291"/>
      <c r="X33" s="291"/>
      <c r="Y33" s="291"/>
      <c r="Z33" s="291"/>
      <c r="AA33" s="291"/>
      <c r="AB33" s="291"/>
      <c r="AC33" s="291"/>
      <c r="AD33" s="291"/>
      <c r="AE33" s="291"/>
      <c r="AF33" s="291"/>
      <c r="AG33" s="291"/>
      <c r="AH33" s="291"/>
      <c r="AI33" s="291"/>
      <c r="AJ33" s="291"/>
      <c r="AK33" s="291"/>
      <c r="AL33" s="291"/>
      <c r="AM33" s="291"/>
      <c r="AN33" s="291"/>
    </row>
    <row r="34" spans="1:40" ht="18" customHeight="1" x14ac:dyDescent="0.25">
      <c r="A34" s="322"/>
      <c r="B34" s="322"/>
      <c r="C34" s="322"/>
      <c r="D34" s="322"/>
      <c r="E34" s="322"/>
      <c r="F34" s="322"/>
      <c r="G34" s="322"/>
      <c r="H34" s="322"/>
      <c r="I34" s="322"/>
      <c r="J34" s="323"/>
      <c r="K34" s="322"/>
      <c r="L34" s="322"/>
      <c r="M34" s="322"/>
      <c r="N34" s="322"/>
      <c r="O34" s="322"/>
      <c r="Q34" s="286"/>
      <c r="R34" s="286"/>
      <c r="T34" s="322"/>
      <c r="U34" s="322"/>
    </row>
    <row r="35" spans="1:40" ht="29.25" customHeight="1" thickBot="1" x14ac:dyDescent="0.3">
      <c r="A35" s="324" t="s">
        <v>76</v>
      </c>
      <c r="B35" s="874" t="s">
        <v>1329</v>
      </c>
      <c r="C35" s="870"/>
      <c r="D35" s="870"/>
      <c r="E35" s="325"/>
      <c r="F35" s="325"/>
      <c r="G35" s="324"/>
      <c r="H35" s="324"/>
      <c r="I35" s="324"/>
      <c r="J35" s="324"/>
      <c r="K35" s="324"/>
      <c r="L35" s="325"/>
      <c r="M35" s="325"/>
      <c r="N35" s="325"/>
      <c r="O35" s="325"/>
      <c r="P35" s="251"/>
      <c r="Q35" s="326"/>
      <c r="R35" s="326"/>
      <c r="S35" s="253"/>
      <c r="T35" s="325"/>
      <c r="U35" s="325"/>
      <c r="V35" s="327"/>
      <c r="W35" s="327"/>
      <c r="X35" s="327"/>
      <c r="Y35" s="327"/>
      <c r="Z35" s="327"/>
      <c r="AA35" s="327"/>
      <c r="AB35" s="327"/>
      <c r="AC35" s="327"/>
      <c r="AD35" s="327"/>
      <c r="AE35" s="327"/>
      <c r="AF35" s="327"/>
      <c r="AG35" s="327"/>
      <c r="AH35" s="327"/>
      <c r="AI35" s="327"/>
      <c r="AJ35" s="327"/>
      <c r="AK35" s="327"/>
      <c r="AL35" s="327"/>
      <c r="AM35" s="327"/>
      <c r="AN35" s="327"/>
    </row>
    <row r="36" spans="1:40" ht="18.75" customHeight="1" x14ac:dyDescent="0.25">
      <c r="A36" s="325"/>
      <c r="B36" s="325"/>
      <c r="C36" s="325"/>
      <c r="D36" s="325"/>
      <c r="E36" s="325"/>
      <c r="F36" s="325"/>
      <c r="G36" s="325"/>
      <c r="H36" s="325"/>
      <c r="I36" s="325"/>
      <c r="J36" s="325"/>
      <c r="K36" s="325"/>
      <c r="L36" s="325"/>
      <c r="M36" s="325"/>
      <c r="N36" s="325"/>
      <c r="O36" s="325"/>
      <c r="P36" s="251"/>
      <c r="Q36" s="326"/>
      <c r="R36" s="326"/>
      <c r="S36" s="253"/>
      <c r="T36" s="325"/>
      <c r="U36" s="325"/>
      <c r="V36" s="327"/>
      <c r="W36" s="327"/>
      <c r="X36" s="327"/>
      <c r="Y36" s="327"/>
      <c r="Z36" s="327"/>
      <c r="AA36" s="327"/>
      <c r="AB36" s="327"/>
      <c r="AC36" s="327"/>
      <c r="AD36" s="327"/>
      <c r="AE36" s="327"/>
      <c r="AF36" s="327"/>
      <c r="AG36" s="327"/>
      <c r="AH36" s="327"/>
      <c r="AI36" s="327"/>
      <c r="AJ36" s="327"/>
      <c r="AK36" s="327"/>
      <c r="AL36" s="327"/>
      <c r="AM36" s="327"/>
      <c r="AN36" s="327"/>
    </row>
    <row r="37" spans="1:40" ht="32.25" customHeight="1" thickBot="1" x14ac:dyDescent="0.3">
      <c r="A37" s="324" t="s">
        <v>78</v>
      </c>
      <c r="B37" s="869" t="s">
        <v>1330</v>
      </c>
      <c r="C37" s="870"/>
      <c r="D37" s="870"/>
      <c r="E37" s="325"/>
      <c r="F37" s="325"/>
      <c r="G37" s="324" t="s">
        <v>79</v>
      </c>
      <c r="H37" s="325"/>
      <c r="I37" s="325"/>
      <c r="J37" s="871" t="s">
        <v>1331</v>
      </c>
      <c r="K37" s="871"/>
      <c r="L37" s="871"/>
      <c r="M37" s="871"/>
      <c r="N37" s="871"/>
      <c r="O37" s="871"/>
      <c r="P37" s="871"/>
      <c r="Q37" s="325"/>
      <c r="R37" s="253"/>
      <c r="S37" s="253"/>
      <c r="T37" s="325"/>
      <c r="U37" s="325"/>
      <c r="V37" s="327"/>
      <c r="W37" s="327"/>
      <c r="X37" s="327"/>
      <c r="Y37" s="327"/>
      <c r="Z37" s="327"/>
      <c r="AA37" s="327"/>
      <c r="AB37" s="327"/>
      <c r="AC37" s="327"/>
      <c r="AD37" s="327"/>
      <c r="AE37" s="327"/>
      <c r="AF37" s="327"/>
      <c r="AG37" s="327"/>
      <c r="AH37" s="327"/>
      <c r="AI37" s="327"/>
      <c r="AJ37" s="327"/>
      <c r="AK37" s="327"/>
      <c r="AL37" s="327"/>
      <c r="AM37" s="327"/>
      <c r="AN37" s="327"/>
    </row>
    <row r="38" spans="1:40" ht="27" customHeight="1" x14ac:dyDescent="0.25">
      <c r="A38" s="325"/>
      <c r="B38" s="325"/>
      <c r="C38" s="325"/>
      <c r="D38" s="325"/>
      <c r="E38" s="325"/>
      <c r="F38" s="325"/>
      <c r="G38" s="325"/>
      <c r="H38" s="325"/>
      <c r="I38" s="325"/>
      <c r="J38" s="872"/>
      <c r="K38" s="873"/>
      <c r="L38" s="328"/>
      <c r="M38" s="325"/>
      <c r="N38" s="325"/>
      <c r="O38" s="325"/>
      <c r="P38" s="329"/>
      <c r="Q38" s="325"/>
      <c r="R38" s="253"/>
      <c r="S38" s="253"/>
      <c r="T38" s="325"/>
      <c r="U38" s="325"/>
      <c r="V38" s="327"/>
      <c r="W38" s="327"/>
      <c r="X38" s="327"/>
      <c r="Y38" s="327"/>
      <c r="Z38" s="327"/>
      <c r="AA38" s="327"/>
      <c r="AB38" s="327"/>
      <c r="AC38" s="327"/>
      <c r="AD38" s="327"/>
      <c r="AE38" s="327"/>
      <c r="AF38" s="327"/>
      <c r="AG38" s="327"/>
      <c r="AH38" s="327"/>
      <c r="AI38" s="327"/>
      <c r="AJ38" s="327"/>
      <c r="AK38" s="327"/>
      <c r="AL38" s="327"/>
      <c r="AM38" s="327"/>
      <c r="AN38" s="327"/>
    </row>
    <row r="39" spans="1:40" ht="12.75" customHeight="1" x14ac:dyDescent="0.25">
      <c r="A39" s="322"/>
      <c r="B39" s="322"/>
      <c r="C39" s="322"/>
      <c r="D39" s="322"/>
      <c r="E39" s="322"/>
      <c r="F39" s="322"/>
      <c r="G39" s="322"/>
      <c r="H39" s="322"/>
      <c r="I39" s="322"/>
      <c r="J39" s="323"/>
      <c r="K39" s="322"/>
      <c r="L39" s="322"/>
      <c r="M39" s="322"/>
      <c r="N39" s="322"/>
      <c r="O39" s="330" t="s">
        <v>81</v>
      </c>
      <c r="P39" s="331"/>
      <c r="Q39" s="328"/>
      <c r="R39" s="332"/>
      <c r="S39" s="332"/>
      <c r="T39" s="322"/>
      <c r="U39" s="322"/>
    </row>
    <row r="40" spans="1:40" ht="12.75" customHeight="1" x14ac:dyDescent="0.25">
      <c r="A40" s="322"/>
      <c r="B40" s="322"/>
      <c r="C40" s="322"/>
      <c r="D40" s="322"/>
      <c r="E40" s="322"/>
      <c r="F40" s="322"/>
      <c r="G40" s="322"/>
      <c r="H40" s="322"/>
      <c r="I40" s="322"/>
      <c r="J40" s="323"/>
      <c r="K40" s="322"/>
      <c r="L40" s="322"/>
      <c r="M40" s="322"/>
      <c r="N40" s="322"/>
      <c r="O40" s="330" t="s">
        <v>82</v>
      </c>
      <c r="P40" s="331"/>
      <c r="Q40" s="328"/>
      <c r="R40" s="332"/>
      <c r="S40" s="332"/>
      <c r="T40" s="322"/>
      <c r="U40" s="322"/>
    </row>
    <row r="41" spans="1:40" ht="12.75" customHeight="1" x14ac:dyDescent="0.25">
      <c r="A41" s="322"/>
      <c r="B41" s="322"/>
      <c r="C41" s="322"/>
      <c r="D41" s="322"/>
      <c r="E41" s="322"/>
      <c r="F41" s="322"/>
      <c r="G41" s="322"/>
      <c r="H41" s="322"/>
      <c r="I41" s="322"/>
      <c r="J41" s="323"/>
      <c r="K41" s="322"/>
      <c r="L41" s="322"/>
      <c r="M41" s="322"/>
      <c r="N41" s="322"/>
      <c r="O41" s="322"/>
      <c r="Q41" s="333"/>
      <c r="T41" s="322"/>
      <c r="U41" s="322"/>
    </row>
    <row r="42" spans="1:40" ht="12.75" customHeight="1" x14ac:dyDescent="0.25">
      <c r="A42" s="322"/>
      <c r="B42" s="322"/>
      <c r="C42" s="322"/>
      <c r="D42" s="322"/>
      <c r="E42" s="322"/>
      <c r="F42" s="322"/>
      <c r="G42" s="322"/>
      <c r="H42" s="322"/>
      <c r="I42" s="322"/>
      <c r="J42" s="323"/>
      <c r="K42" s="322"/>
      <c r="L42" s="322"/>
      <c r="M42" s="322"/>
      <c r="N42" s="322"/>
      <c r="O42" s="322"/>
      <c r="Q42" s="333"/>
      <c r="T42" s="322"/>
      <c r="U42" s="322"/>
    </row>
    <row r="43" spans="1:40" ht="12.75" customHeight="1" x14ac:dyDescent="0.25">
      <c r="A43" s="322"/>
      <c r="B43" s="322"/>
      <c r="C43" s="322"/>
      <c r="D43" s="322"/>
      <c r="E43" s="322"/>
      <c r="F43" s="322"/>
      <c r="G43" s="322"/>
      <c r="H43" s="322"/>
      <c r="I43" s="322"/>
      <c r="J43" s="323"/>
      <c r="K43" s="322"/>
      <c r="L43" s="322"/>
      <c r="M43" s="322"/>
      <c r="N43" s="322"/>
      <c r="O43" s="322"/>
      <c r="Q43" s="333"/>
      <c r="T43" s="322"/>
      <c r="U43" s="322"/>
    </row>
    <row r="44" spans="1:40" ht="12.75" customHeight="1" x14ac:dyDescent="0.25">
      <c r="A44" s="322"/>
      <c r="B44" s="322"/>
      <c r="C44" s="322"/>
      <c r="D44" s="322"/>
      <c r="E44" s="322"/>
      <c r="F44" s="322"/>
      <c r="G44" s="322"/>
      <c r="H44" s="322"/>
      <c r="I44" s="322"/>
      <c r="J44" s="323"/>
      <c r="K44" s="322"/>
      <c r="L44" s="322"/>
      <c r="M44" s="322"/>
      <c r="N44" s="322"/>
      <c r="O44" s="322"/>
      <c r="Q44" s="333"/>
      <c r="T44" s="322"/>
      <c r="U44" s="322"/>
    </row>
    <row r="45" spans="1:40" ht="12.75" customHeight="1" x14ac:dyDescent="0.25">
      <c r="A45" s="322"/>
      <c r="B45" s="322"/>
      <c r="C45" s="322"/>
      <c r="D45" s="322"/>
      <c r="E45" s="322"/>
      <c r="F45" s="322"/>
      <c r="G45" s="322"/>
      <c r="H45" s="322"/>
      <c r="I45" s="322"/>
      <c r="J45" s="323"/>
      <c r="K45" s="322"/>
      <c r="L45" s="322"/>
      <c r="M45" s="322"/>
      <c r="N45" s="322"/>
      <c r="O45" s="322"/>
      <c r="Q45" s="333"/>
      <c r="T45" s="322"/>
      <c r="U45" s="322"/>
    </row>
    <row r="46" spans="1:40" ht="12.75" customHeight="1" x14ac:dyDescent="0.25">
      <c r="A46" s="322"/>
      <c r="B46" s="322"/>
      <c r="C46" s="322"/>
      <c r="D46" s="322"/>
      <c r="E46" s="322"/>
      <c r="F46" s="322"/>
      <c r="G46" s="322"/>
      <c r="H46" s="322"/>
      <c r="I46" s="322"/>
      <c r="J46" s="323"/>
      <c r="K46" s="322"/>
      <c r="L46" s="322"/>
      <c r="M46" s="322"/>
      <c r="N46" s="322"/>
      <c r="O46" s="322"/>
      <c r="Q46" s="333"/>
      <c r="T46" s="322"/>
      <c r="U46" s="322"/>
    </row>
    <row r="47" spans="1:40" ht="12.75" customHeight="1" x14ac:dyDescent="0.25">
      <c r="A47" s="322"/>
      <c r="B47" s="322"/>
      <c r="C47" s="322"/>
      <c r="D47" s="322"/>
      <c r="E47" s="322"/>
      <c r="F47" s="322"/>
      <c r="G47" s="322"/>
      <c r="H47" s="322"/>
      <c r="I47" s="322"/>
      <c r="J47" s="323"/>
      <c r="K47" s="322"/>
      <c r="L47" s="322"/>
      <c r="M47" s="322"/>
      <c r="N47" s="322"/>
      <c r="O47" s="322"/>
      <c r="Q47" s="333"/>
      <c r="T47" s="322"/>
      <c r="U47" s="322"/>
    </row>
    <row r="48" spans="1:40" ht="12.75" customHeight="1" x14ac:dyDescent="0.25">
      <c r="A48" s="322"/>
      <c r="B48" s="322"/>
      <c r="C48" s="322"/>
      <c r="D48" s="322"/>
      <c r="E48" s="322"/>
      <c r="F48" s="322"/>
      <c r="G48" s="322"/>
      <c r="H48" s="322"/>
      <c r="I48" s="322"/>
      <c r="J48" s="323"/>
      <c r="K48" s="322"/>
      <c r="L48" s="322"/>
      <c r="M48" s="322"/>
      <c r="N48" s="322"/>
      <c r="O48" s="322"/>
      <c r="Q48" s="333"/>
      <c r="T48" s="322"/>
      <c r="U48" s="322"/>
    </row>
    <row r="49" spans="1:21" ht="12.75" customHeight="1" x14ac:dyDescent="0.25">
      <c r="A49" s="322"/>
      <c r="B49" s="322"/>
      <c r="C49" s="322"/>
      <c r="D49" s="322"/>
      <c r="E49" s="322"/>
      <c r="F49" s="322"/>
      <c r="G49" s="322"/>
      <c r="H49" s="322"/>
      <c r="I49" s="322"/>
      <c r="J49" s="323"/>
      <c r="K49" s="322"/>
      <c r="L49" s="322"/>
      <c r="M49" s="322"/>
      <c r="N49" s="322"/>
      <c r="O49" s="322"/>
      <c r="Q49" s="333"/>
      <c r="T49" s="322"/>
      <c r="U49" s="322"/>
    </row>
    <row r="50" spans="1:21" ht="12.75" customHeight="1" x14ac:dyDescent="0.25">
      <c r="A50" s="322"/>
      <c r="B50" s="322"/>
      <c r="C50" s="322"/>
      <c r="D50" s="322"/>
      <c r="E50" s="322"/>
      <c r="F50" s="322"/>
      <c r="G50" s="322"/>
      <c r="H50" s="322"/>
      <c r="I50" s="322"/>
      <c r="J50" s="323"/>
      <c r="K50" s="322"/>
      <c r="L50" s="322"/>
      <c r="M50" s="322"/>
      <c r="N50" s="322"/>
      <c r="O50" s="322"/>
      <c r="Q50" s="333"/>
      <c r="T50" s="322"/>
      <c r="U50" s="322"/>
    </row>
    <row r="51" spans="1:21" ht="12.75" customHeight="1" x14ac:dyDescent="0.25">
      <c r="A51" s="322"/>
      <c r="B51" s="322"/>
      <c r="C51" s="322"/>
      <c r="D51" s="322"/>
      <c r="E51" s="322"/>
      <c r="F51" s="322"/>
      <c r="G51" s="322"/>
      <c r="H51" s="322"/>
      <c r="I51" s="322"/>
      <c r="J51" s="323"/>
      <c r="K51" s="322"/>
      <c r="L51" s="322"/>
      <c r="M51" s="322"/>
      <c r="N51" s="322"/>
      <c r="O51" s="322"/>
      <c r="Q51" s="333"/>
      <c r="T51" s="322"/>
      <c r="U51" s="322"/>
    </row>
    <row r="52" spans="1:21" ht="12.75" customHeight="1" x14ac:dyDescent="0.25">
      <c r="A52" s="322"/>
      <c r="B52" s="322"/>
      <c r="C52" s="322"/>
      <c r="D52" s="322"/>
      <c r="E52" s="322"/>
      <c r="F52" s="322"/>
      <c r="G52" s="322"/>
      <c r="H52" s="322"/>
      <c r="I52" s="322"/>
      <c r="J52" s="323"/>
      <c r="K52" s="322"/>
      <c r="L52" s="322"/>
      <c r="M52" s="322"/>
      <c r="N52" s="322"/>
      <c r="O52" s="322"/>
      <c r="Q52" s="333"/>
      <c r="T52" s="322"/>
      <c r="U52" s="322"/>
    </row>
    <row r="53" spans="1:21" ht="12.75" customHeight="1" x14ac:dyDescent="0.25">
      <c r="A53" s="322"/>
      <c r="B53" s="322"/>
      <c r="C53" s="322"/>
      <c r="D53" s="322"/>
      <c r="E53" s="322"/>
      <c r="F53" s="322"/>
      <c r="G53" s="322"/>
      <c r="H53" s="322"/>
      <c r="I53" s="322"/>
      <c r="J53" s="323"/>
      <c r="K53" s="322"/>
      <c r="L53" s="322"/>
      <c r="M53" s="322"/>
      <c r="N53" s="322"/>
      <c r="O53" s="322"/>
      <c r="Q53" s="333"/>
      <c r="T53" s="322"/>
      <c r="U53" s="322"/>
    </row>
    <row r="54" spans="1:21" ht="12.75" customHeight="1" x14ac:dyDescent="0.25">
      <c r="A54" s="322"/>
      <c r="B54" s="322"/>
      <c r="C54" s="322"/>
      <c r="D54" s="322"/>
      <c r="E54" s="322"/>
      <c r="F54" s="322"/>
      <c r="G54" s="322"/>
      <c r="H54" s="322"/>
      <c r="I54" s="322"/>
      <c r="J54" s="323"/>
      <c r="K54" s="322"/>
      <c r="L54" s="322"/>
      <c r="M54" s="322"/>
      <c r="N54" s="322"/>
      <c r="O54" s="322"/>
      <c r="Q54" s="333"/>
      <c r="T54" s="322"/>
      <c r="U54" s="322"/>
    </row>
    <row r="55" spans="1:21" ht="12.75" customHeight="1" x14ac:dyDescent="0.25">
      <c r="A55" s="322"/>
      <c r="B55" s="322"/>
      <c r="C55" s="322"/>
      <c r="D55" s="322"/>
      <c r="E55" s="322"/>
      <c r="F55" s="322"/>
      <c r="G55" s="322"/>
      <c r="H55" s="322"/>
      <c r="I55" s="322"/>
      <c r="J55" s="323"/>
      <c r="K55" s="322"/>
      <c r="L55" s="322"/>
      <c r="M55" s="322"/>
      <c r="N55" s="322"/>
      <c r="O55" s="322"/>
      <c r="Q55" s="333"/>
      <c r="T55" s="322"/>
      <c r="U55" s="322"/>
    </row>
    <row r="56" spans="1:21" ht="12.75" customHeight="1" x14ac:dyDescent="0.25">
      <c r="A56" s="322"/>
      <c r="B56" s="322"/>
      <c r="C56" s="322"/>
      <c r="D56" s="322"/>
      <c r="E56" s="322"/>
      <c r="F56" s="322"/>
      <c r="G56" s="322"/>
      <c r="H56" s="322"/>
      <c r="I56" s="322"/>
      <c r="J56" s="323"/>
      <c r="K56" s="322"/>
      <c r="L56" s="322"/>
      <c r="M56" s="322"/>
      <c r="N56" s="322"/>
      <c r="O56" s="322"/>
      <c r="Q56" s="333"/>
      <c r="T56" s="322"/>
      <c r="U56" s="322"/>
    </row>
    <row r="57" spans="1:21" ht="12.75" customHeight="1" x14ac:dyDescent="0.25">
      <c r="A57" s="322"/>
      <c r="B57" s="322"/>
      <c r="C57" s="322"/>
      <c r="D57" s="322"/>
      <c r="E57" s="322"/>
      <c r="F57" s="322"/>
      <c r="G57" s="322"/>
      <c r="H57" s="322"/>
      <c r="I57" s="322"/>
      <c r="J57" s="323"/>
      <c r="K57" s="322"/>
      <c r="L57" s="322"/>
      <c r="M57" s="322"/>
      <c r="N57" s="322"/>
      <c r="O57" s="322"/>
      <c r="Q57" s="333"/>
      <c r="T57" s="322"/>
      <c r="U57" s="322"/>
    </row>
    <row r="58" spans="1:21" ht="12.75" customHeight="1" x14ac:dyDescent="0.25">
      <c r="A58" s="322"/>
      <c r="B58" s="322"/>
      <c r="C58" s="322"/>
      <c r="D58" s="322"/>
      <c r="E58" s="322"/>
      <c r="F58" s="322"/>
      <c r="G58" s="322"/>
      <c r="H58" s="322"/>
      <c r="I58" s="322"/>
      <c r="J58" s="323"/>
      <c r="K58" s="322"/>
      <c r="L58" s="322"/>
      <c r="M58" s="322"/>
      <c r="N58" s="322"/>
      <c r="O58" s="322"/>
      <c r="Q58" s="333"/>
      <c r="T58" s="322"/>
      <c r="U58" s="322"/>
    </row>
    <row r="59" spans="1:21" ht="12.75" customHeight="1" x14ac:dyDescent="0.25">
      <c r="J59" s="250"/>
    </row>
    <row r="60" spans="1:21" ht="12.75" customHeight="1" x14ac:dyDescent="0.25">
      <c r="J60" s="250"/>
    </row>
    <row r="61" spans="1:21" ht="12.75" customHeight="1" x14ac:dyDescent="0.25">
      <c r="J61" s="250"/>
    </row>
    <row r="62" spans="1:21" ht="12.75" customHeight="1" x14ac:dyDescent="0.25">
      <c r="J62" s="250"/>
    </row>
    <row r="63" spans="1:21" ht="12.75" customHeight="1" x14ac:dyDescent="0.25">
      <c r="J63" s="250"/>
    </row>
    <row r="64" spans="1:21" ht="12.75" customHeight="1" x14ac:dyDescent="0.25">
      <c r="J64" s="250"/>
    </row>
    <row r="65" spans="10:10" ht="12.75" customHeight="1" x14ac:dyDescent="0.25">
      <c r="J65" s="250"/>
    </row>
    <row r="66" spans="10:10" ht="12.75" customHeight="1" x14ac:dyDescent="0.25">
      <c r="J66" s="250"/>
    </row>
    <row r="67" spans="10:10" ht="12.75" customHeight="1" x14ac:dyDescent="0.25">
      <c r="J67" s="250"/>
    </row>
    <row r="68" spans="10:10" ht="12.75" customHeight="1" x14ac:dyDescent="0.25">
      <c r="J68" s="250"/>
    </row>
    <row r="69" spans="10:10" ht="12.75" customHeight="1" x14ac:dyDescent="0.25">
      <c r="J69" s="250"/>
    </row>
    <row r="70" spans="10:10" ht="12.75" customHeight="1" x14ac:dyDescent="0.25">
      <c r="J70" s="250"/>
    </row>
    <row r="71" spans="10:10" ht="12.75" customHeight="1" x14ac:dyDescent="0.25">
      <c r="J71" s="250"/>
    </row>
    <row r="72" spans="10:10" ht="12.75" customHeight="1" x14ac:dyDescent="0.25">
      <c r="J72" s="250"/>
    </row>
    <row r="73" spans="10:10" ht="12.75" customHeight="1" x14ac:dyDescent="0.25">
      <c r="J73" s="250"/>
    </row>
    <row r="74" spans="10:10" ht="12.75" customHeight="1" x14ac:dyDescent="0.25">
      <c r="J74" s="250"/>
    </row>
    <row r="75" spans="10:10" ht="12.75" customHeight="1" x14ac:dyDescent="0.25">
      <c r="J75" s="250"/>
    </row>
    <row r="76" spans="10:10" ht="12.75" customHeight="1" x14ac:dyDescent="0.25">
      <c r="J76" s="250"/>
    </row>
    <row r="77" spans="10:10" ht="12.75" customHeight="1" x14ac:dyDescent="0.25">
      <c r="J77" s="250"/>
    </row>
    <row r="78" spans="10:10" ht="12.75" customHeight="1" x14ac:dyDescent="0.25">
      <c r="J78" s="250"/>
    </row>
    <row r="79" spans="10:10" ht="12.75" customHeight="1" x14ac:dyDescent="0.25">
      <c r="J79" s="250"/>
    </row>
    <row r="80" spans="10:10" ht="12.75" customHeight="1" x14ac:dyDescent="0.25">
      <c r="J80" s="250"/>
    </row>
    <row r="81" spans="10:10" ht="12.75" customHeight="1" x14ac:dyDescent="0.25">
      <c r="J81" s="250"/>
    </row>
    <row r="82" spans="10:10" ht="12.75" customHeight="1" x14ac:dyDescent="0.25">
      <c r="J82" s="250"/>
    </row>
    <row r="83" spans="10:10" ht="12.75" customHeight="1" x14ac:dyDescent="0.25">
      <c r="J83" s="250"/>
    </row>
    <row r="84" spans="10:10" ht="12.75" customHeight="1" x14ac:dyDescent="0.25">
      <c r="J84" s="250"/>
    </row>
    <row r="85" spans="10:10" ht="12.75" customHeight="1" x14ac:dyDescent="0.25">
      <c r="J85" s="250"/>
    </row>
    <row r="86" spans="10:10" ht="12.75" customHeight="1" x14ac:dyDescent="0.25">
      <c r="J86" s="250"/>
    </row>
    <row r="87" spans="10:10" ht="12.75" customHeight="1" x14ac:dyDescent="0.25">
      <c r="J87" s="250"/>
    </row>
    <row r="88" spans="10:10" ht="12.75" customHeight="1" x14ac:dyDescent="0.25">
      <c r="J88" s="250"/>
    </row>
    <row r="89" spans="10:10" ht="12.75" customHeight="1" x14ac:dyDescent="0.25">
      <c r="J89" s="250"/>
    </row>
    <row r="90" spans="10:10" ht="12.75" customHeight="1" x14ac:dyDescent="0.25">
      <c r="J90" s="250"/>
    </row>
    <row r="91" spans="10:10" ht="12.75" customHeight="1" x14ac:dyDescent="0.25">
      <c r="J91" s="250"/>
    </row>
    <row r="92" spans="10:10" ht="12.75" customHeight="1" x14ac:dyDescent="0.25">
      <c r="J92" s="250"/>
    </row>
    <row r="93" spans="10:10" ht="12.75" customHeight="1" x14ac:dyDescent="0.25">
      <c r="J93" s="250"/>
    </row>
    <row r="94" spans="10:10" ht="12.75" customHeight="1" x14ac:dyDescent="0.25">
      <c r="J94" s="250"/>
    </row>
    <row r="95" spans="10:10" ht="12.75" customHeight="1" x14ac:dyDescent="0.25">
      <c r="J95" s="250"/>
    </row>
    <row r="96" spans="10:10" ht="12.75" customHeight="1" x14ac:dyDescent="0.25">
      <c r="J96" s="250"/>
    </row>
    <row r="97" spans="10:10" ht="12.75" customHeight="1" x14ac:dyDescent="0.25">
      <c r="J97" s="250"/>
    </row>
    <row r="98" spans="10:10" ht="12.75" customHeight="1" x14ac:dyDescent="0.25">
      <c r="J98" s="250"/>
    </row>
    <row r="99" spans="10:10" ht="12.75" customHeight="1" x14ac:dyDescent="0.25">
      <c r="J99" s="250"/>
    </row>
    <row r="100" spans="10:10" ht="12.75" customHeight="1" x14ac:dyDescent="0.25">
      <c r="J100" s="250"/>
    </row>
    <row r="101" spans="10:10" ht="12.75" customHeight="1" x14ac:dyDescent="0.25">
      <c r="J101" s="250"/>
    </row>
    <row r="102" spans="10:10" ht="12.75" customHeight="1" x14ac:dyDescent="0.25">
      <c r="J102" s="250"/>
    </row>
    <row r="103" spans="10:10" ht="12.75" customHeight="1" x14ac:dyDescent="0.25">
      <c r="J103" s="250"/>
    </row>
    <row r="104" spans="10:10" ht="12.75" customHeight="1" x14ac:dyDescent="0.25">
      <c r="J104" s="250"/>
    </row>
    <row r="105" spans="10:10" ht="12.75" customHeight="1" x14ac:dyDescent="0.25">
      <c r="J105" s="250"/>
    </row>
    <row r="106" spans="10:10" ht="12.75" customHeight="1" x14ac:dyDescent="0.25">
      <c r="J106" s="250"/>
    </row>
    <row r="107" spans="10:10" ht="12.75" customHeight="1" x14ac:dyDescent="0.25">
      <c r="J107" s="250"/>
    </row>
    <row r="108" spans="10:10" ht="12.75" customHeight="1" x14ac:dyDescent="0.25">
      <c r="J108" s="250"/>
    </row>
    <row r="109" spans="10:10" ht="12.75" customHeight="1" x14ac:dyDescent="0.25">
      <c r="J109" s="250"/>
    </row>
    <row r="110" spans="10:10" ht="12.75" customHeight="1" x14ac:dyDescent="0.25">
      <c r="J110" s="250"/>
    </row>
    <row r="111" spans="10:10" ht="12.75" customHeight="1" x14ac:dyDescent="0.25">
      <c r="J111" s="250"/>
    </row>
    <row r="112" spans="10:10" ht="12.75" customHeight="1" x14ac:dyDescent="0.25">
      <c r="J112" s="250"/>
    </row>
    <row r="113" spans="10:10" ht="12.75" customHeight="1" x14ac:dyDescent="0.25">
      <c r="J113" s="250"/>
    </row>
    <row r="114" spans="10:10" ht="12.75" customHeight="1" x14ac:dyDescent="0.25">
      <c r="J114" s="250"/>
    </row>
    <row r="115" spans="10:10" ht="12.75" customHeight="1" x14ac:dyDescent="0.25">
      <c r="J115" s="250"/>
    </row>
    <row r="116" spans="10:10" ht="12.75" customHeight="1" x14ac:dyDescent="0.25">
      <c r="J116" s="250"/>
    </row>
    <row r="117" spans="10:10" ht="12.75" customHeight="1" x14ac:dyDescent="0.25">
      <c r="J117" s="250"/>
    </row>
    <row r="118" spans="10:10" ht="12.75" customHeight="1" x14ac:dyDescent="0.25">
      <c r="J118" s="250"/>
    </row>
    <row r="119" spans="10:10" ht="12.75" customHeight="1" x14ac:dyDescent="0.25">
      <c r="J119" s="250"/>
    </row>
    <row r="120" spans="10:10" ht="12.75" customHeight="1" x14ac:dyDescent="0.25">
      <c r="J120" s="250"/>
    </row>
    <row r="121" spans="10:10" ht="12.75" customHeight="1" x14ac:dyDescent="0.25">
      <c r="J121" s="250"/>
    </row>
    <row r="122" spans="10:10" ht="12.75" customHeight="1" x14ac:dyDescent="0.25">
      <c r="J122" s="250"/>
    </row>
    <row r="123" spans="10:10" ht="12.75" customHeight="1" x14ac:dyDescent="0.25">
      <c r="J123" s="250"/>
    </row>
    <row r="124" spans="10:10" ht="12.75" customHeight="1" x14ac:dyDescent="0.25">
      <c r="J124" s="250"/>
    </row>
    <row r="125" spans="10:10" ht="12.75" customHeight="1" x14ac:dyDescent="0.25">
      <c r="J125" s="250"/>
    </row>
    <row r="126" spans="10:10" ht="12.75" customHeight="1" x14ac:dyDescent="0.25">
      <c r="J126" s="250"/>
    </row>
    <row r="127" spans="10:10" ht="12.75" customHeight="1" x14ac:dyDescent="0.25">
      <c r="J127" s="250"/>
    </row>
    <row r="128" spans="10:10" ht="12.75" customHeight="1" x14ac:dyDescent="0.25">
      <c r="J128" s="250"/>
    </row>
    <row r="129" spans="10:10" ht="12.75" customHeight="1" x14ac:dyDescent="0.25">
      <c r="J129" s="250"/>
    </row>
    <row r="130" spans="10:10" ht="12.75" customHeight="1" x14ac:dyDescent="0.25">
      <c r="J130" s="250"/>
    </row>
    <row r="131" spans="10:10" ht="12.75" customHeight="1" x14ac:dyDescent="0.25">
      <c r="J131" s="250"/>
    </row>
    <row r="132" spans="10:10" ht="12.75" customHeight="1" x14ac:dyDescent="0.25">
      <c r="J132" s="250"/>
    </row>
    <row r="133" spans="10:10" ht="12.75" customHeight="1" x14ac:dyDescent="0.25">
      <c r="J133" s="250"/>
    </row>
    <row r="134" spans="10:10" ht="12.75" customHeight="1" x14ac:dyDescent="0.25">
      <c r="J134" s="250"/>
    </row>
    <row r="135" spans="10:10" ht="12.75" customHeight="1" x14ac:dyDescent="0.25">
      <c r="J135" s="250"/>
    </row>
    <row r="136" spans="10:10" ht="12.75" customHeight="1" x14ac:dyDescent="0.25">
      <c r="J136" s="250"/>
    </row>
    <row r="137" spans="10:10" ht="12.75" customHeight="1" x14ac:dyDescent="0.25">
      <c r="J137" s="250"/>
    </row>
    <row r="138" spans="10:10" ht="12.75" customHeight="1" x14ac:dyDescent="0.25">
      <c r="J138" s="250"/>
    </row>
    <row r="139" spans="10:10" ht="12.75" customHeight="1" x14ac:dyDescent="0.25">
      <c r="J139" s="250"/>
    </row>
    <row r="140" spans="10:10" ht="12.75" customHeight="1" x14ac:dyDescent="0.25">
      <c r="J140" s="250"/>
    </row>
    <row r="141" spans="10:10" ht="12.75" customHeight="1" x14ac:dyDescent="0.25">
      <c r="J141" s="250"/>
    </row>
    <row r="142" spans="10:10" ht="12.75" customHeight="1" x14ac:dyDescent="0.25">
      <c r="J142" s="250"/>
    </row>
    <row r="143" spans="10:10" ht="12.75" customHeight="1" x14ac:dyDescent="0.25">
      <c r="J143" s="250"/>
    </row>
    <row r="144" spans="10:10" ht="12.75" customHeight="1" x14ac:dyDescent="0.25">
      <c r="J144" s="250"/>
    </row>
    <row r="145" spans="10:10" ht="12.75" customHeight="1" x14ac:dyDescent="0.25">
      <c r="J145" s="250"/>
    </row>
    <row r="146" spans="10:10" ht="12.75" customHeight="1" x14ac:dyDescent="0.25">
      <c r="J146" s="250"/>
    </row>
    <row r="147" spans="10:10" ht="12.75" customHeight="1" x14ac:dyDescent="0.25">
      <c r="J147" s="250"/>
    </row>
    <row r="148" spans="10:10" ht="12.75" customHeight="1" x14ac:dyDescent="0.25">
      <c r="J148" s="250"/>
    </row>
    <row r="149" spans="10:10" ht="12.75" customHeight="1" x14ac:dyDescent="0.25">
      <c r="J149" s="250"/>
    </row>
    <row r="150" spans="10:10" ht="12.75" customHeight="1" x14ac:dyDescent="0.25">
      <c r="J150" s="250"/>
    </row>
    <row r="151" spans="10:10" ht="12.75" customHeight="1" x14ac:dyDescent="0.25">
      <c r="J151" s="250"/>
    </row>
    <row r="152" spans="10:10" ht="12.75" customHeight="1" x14ac:dyDescent="0.25">
      <c r="J152" s="250"/>
    </row>
    <row r="153" spans="10:10" ht="12.75" customHeight="1" x14ac:dyDescent="0.25">
      <c r="J153" s="250"/>
    </row>
    <row r="154" spans="10:10" ht="12.75" customHeight="1" x14ac:dyDescent="0.25">
      <c r="J154" s="250"/>
    </row>
    <row r="155" spans="10:10" ht="12.75" customHeight="1" x14ac:dyDescent="0.25">
      <c r="J155" s="250"/>
    </row>
    <row r="156" spans="10:10" ht="12.75" customHeight="1" x14ac:dyDescent="0.25">
      <c r="J156" s="250"/>
    </row>
    <row r="157" spans="10:10" ht="12.75" customHeight="1" x14ac:dyDescent="0.25">
      <c r="J157" s="250"/>
    </row>
    <row r="158" spans="10:10" ht="12.75" customHeight="1" x14ac:dyDescent="0.25">
      <c r="J158" s="250"/>
    </row>
    <row r="159" spans="10:10" ht="12.75" customHeight="1" x14ac:dyDescent="0.25">
      <c r="J159" s="250"/>
    </row>
    <row r="160" spans="10:10" ht="12.75" customHeight="1" x14ac:dyDescent="0.25">
      <c r="J160" s="250"/>
    </row>
    <row r="161" spans="10:10" ht="12.75" customHeight="1" x14ac:dyDescent="0.25">
      <c r="J161" s="250"/>
    </row>
    <row r="162" spans="10:10" ht="12.75" customHeight="1" x14ac:dyDescent="0.25">
      <c r="J162" s="250"/>
    </row>
    <row r="163" spans="10:10" ht="12.75" customHeight="1" x14ac:dyDescent="0.25">
      <c r="J163" s="250"/>
    </row>
    <row r="164" spans="10:10" ht="12.75" customHeight="1" x14ac:dyDescent="0.25">
      <c r="J164" s="250"/>
    </row>
    <row r="165" spans="10:10" ht="12.75" customHeight="1" x14ac:dyDescent="0.25">
      <c r="J165" s="250"/>
    </row>
    <row r="166" spans="10:10" ht="12.75" customHeight="1" x14ac:dyDescent="0.25">
      <c r="J166" s="250"/>
    </row>
    <row r="167" spans="10:10" ht="12.75" customHeight="1" x14ac:dyDescent="0.25">
      <c r="J167" s="250"/>
    </row>
    <row r="168" spans="10:10" ht="12.75" customHeight="1" x14ac:dyDescent="0.25">
      <c r="J168" s="250"/>
    </row>
    <row r="169" spans="10:10" ht="12.75" customHeight="1" x14ac:dyDescent="0.25">
      <c r="J169" s="250"/>
    </row>
    <row r="170" spans="10:10" ht="12.75" customHeight="1" x14ac:dyDescent="0.25">
      <c r="J170" s="250"/>
    </row>
    <row r="171" spans="10:10" ht="12.75" customHeight="1" x14ac:dyDescent="0.25">
      <c r="J171" s="250"/>
    </row>
    <row r="172" spans="10:10" ht="12.75" customHeight="1" x14ac:dyDescent="0.25">
      <c r="J172" s="250"/>
    </row>
    <row r="173" spans="10:10" ht="12.75" customHeight="1" x14ac:dyDescent="0.25">
      <c r="J173" s="250"/>
    </row>
    <row r="174" spans="10:10" ht="12.75" customHeight="1" x14ac:dyDescent="0.25">
      <c r="J174" s="250"/>
    </row>
    <row r="175" spans="10:10" ht="12.75" customHeight="1" x14ac:dyDescent="0.25">
      <c r="J175" s="250"/>
    </row>
    <row r="176" spans="10:10" ht="12.75" customHeight="1" x14ac:dyDescent="0.25">
      <c r="J176" s="250"/>
    </row>
    <row r="177" spans="10:10" ht="12.75" customHeight="1" x14ac:dyDescent="0.25">
      <c r="J177" s="250"/>
    </row>
    <row r="178" spans="10:10" ht="12.75" customHeight="1" x14ac:dyDescent="0.25">
      <c r="J178" s="250"/>
    </row>
    <row r="179" spans="10:10" ht="12.75" customHeight="1" x14ac:dyDescent="0.25">
      <c r="J179" s="250"/>
    </row>
    <row r="180" spans="10:10" ht="12.75" customHeight="1" x14ac:dyDescent="0.25">
      <c r="J180" s="250"/>
    </row>
    <row r="181" spans="10:10" ht="12.75" customHeight="1" x14ac:dyDescent="0.25">
      <c r="J181" s="250"/>
    </row>
    <row r="182" spans="10:10" ht="12.75" customHeight="1" x14ac:dyDescent="0.25">
      <c r="J182" s="250"/>
    </row>
    <row r="183" spans="10:10" ht="12.75" customHeight="1" x14ac:dyDescent="0.25">
      <c r="J183" s="250"/>
    </row>
    <row r="184" spans="10:10" ht="12.75" customHeight="1" x14ac:dyDescent="0.25">
      <c r="J184" s="250"/>
    </row>
    <row r="185" spans="10:10" ht="12.75" customHeight="1" x14ac:dyDescent="0.25">
      <c r="J185" s="250"/>
    </row>
    <row r="186" spans="10:10" ht="12.75" customHeight="1" x14ac:dyDescent="0.25">
      <c r="J186" s="250"/>
    </row>
    <row r="187" spans="10:10" ht="12.75" customHeight="1" x14ac:dyDescent="0.25">
      <c r="J187" s="250"/>
    </row>
    <row r="188" spans="10:10" ht="12.75" customHeight="1" x14ac:dyDescent="0.25">
      <c r="J188" s="250"/>
    </row>
    <row r="189" spans="10:10" ht="12.75" customHeight="1" x14ac:dyDescent="0.25">
      <c r="J189" s="250"/>
    </row>
    <row r="190" spans="10:10" ht="12.75" customHeight="1" x14ac:dyDescent="0.25">
      <c r="J190" s="250"/>
    </row>
    <row r="191" spans="10:10" ht="12.75" customHeight="1" x14ac:dyDescent="0.25">
      <c r="J191" s="250"/>
    </row>
    <row r="192" spans="10:10" ht="12.75" customHeight="1" x14ac:dyDescent="0.25">
      <c r="J192" s="250"/>
    </row>
    <row r="193" spans="10:10" ht="12.75" customHeight="1" x14ac:dyDescent="0.25">
      <c r="J193" s="250"/>
    </row>
    <row r="194" spans="10:10" ht="12.75" customHeight="1" x14ac:dyDescent="0.25">
      <c r="J194" s="250"/>
    </row>
    <row r="195" spans="10:10" ht="12.75" customHeight="1" x14ac:dyDescent="0.25">
      <c r="J195" s="250"/>
    </row>
    <row r="196" spans="10:10" ht="12.75" customHeight="1" x14ac:dyDescent="0.25">
      <c r="J196" s="250"/>
    </row>
    <row r="197" spans="10:10" ht="12.75" customHeight="1" x14ac:dyDescent="0.25">
      <c r="J197" s="250"/>
    </row>
    <row r="198" spans="10:10" ht="12.75" customHeight="1" x14ac:dyDescent="0.25">
      <c r="J198" s="250"/>
    </row>
    <row r="199" spans="10:10" ht="12.75" customHeight="1" x14ac:dyDescent="0.25">
      <c r="J199" s="250"/>
    </row>
    <row r="200" spans="10:10" ht="12.75" customHeight="1" x14ac:dyDescent="0.25">
      <c r="J200" s="250"/>
    </row>
    <row r="201" spans="10:10" ht="12.75" customHeight="1" x14ac:dyDescent="0.25">
      <c r="J201" s="250"/>
    </row>
    <row r="202" spans="10:10" ht="12.75" customHeight="1" x14ac:dyDescent="0.25">
      <c r="J202" s="250"/>
    </row>
    <row r="203" spans="10:10" ht="12.75" customHeight="1" x14ac:dyDescent="0.25">
      <c r="J203" s="250"/>
    </row>
    <row r="204" spans="10:10" ht="12.75" customHeight="1" x14ac:dyDescent="0.25">
      <c r="J204" s="250"/>
    </row>
    <row r="205" spans="10:10" ht="12.75" customHeight="1" x14ac:dyDescent="0.25">
      <c r="J205" s="250"/>
    </row>
    <row r="206" spans="10:10" ht="12.75" customHeight="1" x14ac:dyDescent="0.25">
      <c r="J206" s="250"/>
    </row>
    <row r="207" spans="10:10" ht="12.75" customHeight="1" x14ac:dyDescent="0.25">
      <c r="J207" s="250"/>
    </row>
    <row r="208" spans="10:10" ht="12.75" customHeight="1" x14ac:dyDescent="0.25">
      <c r="J208" s="250"/>
    </row>
    <row r="209" spans="10:10" ht="12.75" customHeight="1" x14ac:dyDescent="0.25">
      <c r="J209" s="250"/>
    </row>
    <row r="210" spans="10:10" ht="12.75" customHeight="1" x14ac:dyDescent="0.25">
      <c r="J210" s="250"/>
    </row>
    <row r="211" spans="10:10" ht="12.75" customHeight="1" x14ac:dyDescent="0.25">
      <c r="J211" s="250"/>
    </row>
    <row r="212" spans="10:10" ht="12.75" customHeight="1" x14ac:dyDescent="0.25">
      <c r="J212" s="250"/>
    </row>
    <row r="213" spans="10:10" ht="12.75" customHeight="1" x14ac:dyDescent="0.25">
      <c r="J213" s="250"/>
    </row>
    <row r="214" spans="10:10" ht="12.75" customHeight="1" x14ac:dyDescent="0.25">
      <c r="J214" s="250"/>
    </row>
    <row r="215" spans="10:10" ht="12.75" customHeight="1" x14ac:dyDescent="0.25">
      <c r="J215" s="250"/>
    </row>
    <row r="216" spans="10:10" ht="12.75" customHeight="1" x14ac:dyDescent="0.25">
      <c r="J216" s="250"/>
    </row>
    <row r="217" spans="10:10" ht="12.75" customHeight="1" x14ac:dyDescent="0.25">
      <c r="J217" s="250"/>
    </row>
    <row r="218" spans="10:10" ht="12.75" customHeight="1" x14ac:dyDescent="0.25">
      <c r="J218" s="250"/>
    </row>
    <row r="219" spans="10:10" ht="12.75" customHeight="1" x14ac:dyDescent="0.25">
      <c r="J219" s="250"/>
    </row>
    <row r="220" spans="10:10" ht="12.75" customHeight="1" x14ac:dyDescent="0.25">
      <c r="J220" s="250"/>
    </row>
    <row r="221" spans="10:10" ht="12.75" customHeight="1" x14ac:dyDescent="0.25">
      <c r="J221" s="250"/>
    </row>
    <row r="222" spans="10:10" ht="12.75" customHeight="1" x14ac:dyDescent="0.25">
      <c r="J222" s="250"/>
    </row>
    <row r="223" spans="10:10" ht="12.75" customHeight="1" x14ac:dyDescent="0.25">
      <c r="J223" s="250"/>
    </row>
    <row r="224" spans="10:10" ht="12.75" customHeight="1" x14ac:dyDescent="0.25">
      <c r="J224" s="250"/>
    </row>
    <row r="225" spans="10:10" ht="12.75" customHeight="1" x14ac:dyDescent="0.25">
      <c r="J225" s="250"/>
    </row>
    <row r="226" spans="10:10" ht="12.75" customHeight="1" x14ac:dyDescent="0.25">
      <c r="J226" s="250"/>
    </row>
    <row r="227" spans="10:10" ht="12.75" customHeight="1" x14ac:dyDescent="0.25">
      <c r="J227" s="250"/>
    </row>
    <row r="228" spans="10:10" ht="12.75" customHeight="1" x14ac:dyDescent="0.25">
      <c r="J228" s="250"/>
    </row>
    <row r="229" spans="10:10" ht="12.75" customHeight="1" x14ac:dyDescent="0.25">
      <c r="J229" s="250"/>
    </row>
    <row r="230" spans="10:10" ht="12.75" customHeight="1" x14ac:dyDescent="0.25">
      <c r="J230" s="250"/>
    </row>
    <row r="231" spans="10:10" ht="12.75" customHeight="1" x14ac:dyDescent="0.25">
      <c r="J231" s="250"/>
    </row>
    <row r="232" spans="10:10" ht="12.75" customHeight="1" x14ac:dyDescent="0.25">
      <c r="J232" s="250"/>
    </row>
    <row r="233" spans="10:10" ht="12.75" customHeight="1" x14ac:dyDescent="0.25">
      <c r="J233" s="250"/>
    </row>
    <row r="234" spans="10:10" ht="12.75" customHeight="1" x14ac:dyDescent="0.25">
      <c r="J234" s="250"/>
    </row>
    <row r="235" spans="10:10" ht="12.75" customHeight="1" x14ac:dyDescent="0.25">
      <c r="J235" s="250"/>
    </row>
    <row r="236" spans="10:10" ht="12.75" customHeight="1" x14ac:dyDescent="0.25">
      <c r="J236" s="250"/>
    </row>
    <row r="237" spans="10:10" ht="12.75" customHeight="1" x14ac:dyDescent="0.25">
      <c r="J237" s="250"/>
    </row>
    <row r="238" spans="10:10" ht="12.75" customHeight="1" x14ac:dyDescent="0.25">
      <c r="J238" s="250"/>
    </row>
    <row r="239" spans="10:10" ht="12.75" customHeight="1" x14ac:dyDescent="0.25">
      <c r="J239" s="250"/>
    </row>
    <row r="240" spans="10:10" ht="12.75" customHeight="1" x14ac:dyDescent="0.25">
      <c r="J240" s="250"/>
    </row>
    <row r="241" spans="10:10" ht="12.75" customHeight="1" x14ac:dyDescent="0.25">
      <c r="J241" s="250"/>
    </row>
    <row r="242" spans="10:10" ht="12.75" customHeight="1" x14ac:dyDescent="0.25">
      <c r="J242" s="250"/>
    </row>
    <row r="243" spans="10:10" ht="12.75" customHeight="1" x14ac:dyDescent="0.25">
      <c r="J243" s="250"/>
    </row>
    <row r="244" spans="10:10" ht="12.75" customHeight="1" x14ac:dyDescent="0.25">
      <c r="J244" s="250"/>
    </row>
    <row r="245" spans="10:10" ht="12.75" customHeight="1" x14ac:dyDescent="0.25">
      <c r="J245" s="250"/>
    </row>
    <row r="246" spans="10:10" ht="12.75" customHeight="1" x14ac:dyDescent="0.25">
      <c r="J246" s="250"/>
    </row>
    <row r="247" spans="10:10" ht="12.75" customHeight="1" x14ac:dyDescent="0.25">
      <c r="J247" s="250"/>
    </row>
    <row r="248" spans="10:10" ht="12.75" customHeight="1" x14ac:dyDescent="0.25">
      <c r="J248" s="250"/>
    </row>
    <row r="249" spans="10:10" ht="12.75" customHeight="1" x14ac:dyDescent="0.25">
      <c r="J249" s="250"/>
    </row>
    <row r="250" spans="10:10" ht="12.75" customHeight="1" x14ac:dyDescent="0.25">
      <c r="J250" s="250"/>
    </row>
    <row r="251" spans="10:10" ht="12.75" customHeight="1" x14ac:dyDescent="0.25">
      <c r="J251" s="250"/>
    </row>
    <row r="252" spans="10:10" ht="12.75" customHeight="1" x14ac:dyDescent="0.25">
      <c r="J252" s="250"/>
    </row>
    <row r="253" spans="10:10" ht="12.75" customHeight="1" x14ac:dyDescent="0.25">
      <c r="J253" s="250"/>
    </row>
    <row r="254" spans="10:10" ht="12.75" customHeight="1" x14ac:dyDescent="0.25">
      <c r="J254" s="250"/>
    </row>
    <row r="255" spans="10:10" ht="12.75" customHeight="1" x14ac:dyDescent="0.25">
      <c r="J255" s="250"/>
    </row>
    <row r="256" spans="10:10" ht="12.75" customHeight="1" x14ac:dyDescent="0.25">
      <c r="J256" s="250"/>
    </row>
    <row r="257" spans="10:10" ht="12.75" customHeight="1" x14ac:dyDescent="0.25">
      <c r="J257" s="250"/>
    </row>
    <row r="258" spans="10:10" ht="12.75" customHeight="1" x14ac:dyDescent="0.25">
      <c r="J258" s="250"/>
    </row>
    <row r="259" spans="10:10" ht="12.75" customHeight="1" x14ac:dyDescent="0.25">
      <c r="J259" s="250"/>
    </row>
    <row r="260" spans="10:10" ht="12.75" customHeight="1" x14ac:dyDescent="0.25">
      <c r="J260" s="250"/>
    </row>
    <row r="261" spans="10:10" ht="12.75" customHeight="1" x14ac:dyDescent="0.25">
      <c r="J261" s="250"/>
    </row>
    <row r="262" spans="10:10" ht="12.75" customHeight="1" x14ac:dyDescent="0.25">
      <c r="J262" s="250"/>
    </row>
    <row r="263" spans="10:10" ht="12.75" customHeight="1" x14ac:dyDescent="0.25">
      <c r="J263" s="250"/>
    </row>
    <row r="264" spans="10:10" ht="12.75" customHeight="1" x14ac:dyDescent="0.25">
      <c r="J264" s="250"/>
    </row>
    <row r="265" spans="10:10" ht="12.75" customHeight="1" x14ac:dyDescent="0.25">
      <c r="J265" s="250"/>
    </row>
    <row r="266" spans="10:10" ht="12.75" customHeight="1" x14ac:dyDescent="0.25">
      <c r="J266" s="250"/>
    </row>
    <row r="267" spans="10:10" ht="12.75" customHeight="1" x14ac:dyDescent="0.25">
      <c r="J267" s="250"/>
    </row>
    <row r="268" spans="10:10" ht="12.75" customHeight="1" x14ac:dyDescent="0.25">
      <c r="J268" s="250"/>
    </row>
    <row r="269" spans="10:10" ht="12.75" customHeight="1" x14ac:dyDescent="0.25">
      <c r="J269" s="250"/>
    </row>
    <row r="270" spans="10:10" ht="12.75" customHeight="1" x14ac:dyDescent="0.25">
      <c r="J270" s="250"/>
    </row>
    <row r="271" spans="10:10" ht="12.75" customHeight="1" x14ac:dyDescent="0.25">
      <c r="J271" s="250"/>
    </row>
    <row r="272" spans="10:10" ht="12.75" customHeight="1" x14ac:dyDescent="0.25">
      <c r="J272" s="250"/>
    </row>
    <row r="273" spans="10:10" ht="12.75" customHeight="1" x14ac:dyDescent="0.25">
      <c r="J273" s="250"/>
    </row>
    <row r="274" spans="10:10" ht="12.75" customHeight="1" x14ac:dyDescent="0.25">
      <c r="J274" s="250"/>
    </row>
    <row r="275" spans="10:10" ht="12.75" customHeight="1" x14ac:dyDescent="0.25">
      <c r="J275" s="250"/>
    </row>
    <row r="276" spans="10:10" ht="12.75" customHeight="1" x14ac:dyDescent="0.25">
      <c r="J276" s="250"/>
    </row>
    <row r="277" spans="10:10" ht="12.75" customHeight="1" x14ac:dyDescent="0.25">
      <c r="J277" s="250"/>
    </row>
    <row r="278" spans="10:10" ht="12.75" customHeight="1" x14ac:dyDescent="0.25">
      <c r="J278" s="250"/>
    </row>
    <row r="279" spans="10:10" ht="12.75" customHeight="1" x14ac:dyDescent="0.25">
      <c r="J279" s="250"/>
    </row>
    <row r="280" spans="10:10" ht="12.75" customHeight="1" x14ac:dyDescent="0.25">
      <c r="J280" s="250"/>
    </row>
    <row r="281" spans="10:10" ht="12.75" customHeight="1" x14ac:dyDescent="0.25">
      <c r="J281" s="250"/>
    </row>
    <row r="282" spans="10:10" ht="12.75" customHeight="1" x14ac:dyDescent="0.25">
      <c r="J282" s="250"/>
    </row>
    <row r="283" spans="10:10" ht="12.75" customHeight="1" x14ac:dyDescent="0.25">
      <c r="J283" s="250"/>
    </row>
    <row r="284" spans="10:10" ht="12.75" customHeight="1" x14ac:dyDescent="0.25">
      <c r="J284" s="250"/>
    </row>
    <row r="285" spans="10:10" ht="12.75" customHeight="1" x14ac:dyDescent="0.25">
      <c r="J285" s="250"/>
    </row>
    <row r="286" spans="10:10" ht="12.75" customHeight="1" x14ac:dyDescent="0.25">
      <c r="J286" s="250"/>
    </row>
    <row r="287" spans="10:10" ht="12.75" customHeight="1" x14ac:dyDescent="0.25">
      <c r="J287" s="250"/>
    </row>
    <row r="288" spans="10:10" ht="12.75" customHeight="1" x14ac:dyDescent="0.25">
      <c r="J288" s="250"/>
    </row>
    <row r="289" spans="10:10" ht="12.75" customHeight="1" x14ac:dyDescent="0.25">
      <c r="J289" s="250"/>
    </row>
    <row r="290" spans="10:10" ht="12.75" customHeight="1" x14ac:dyDescent="0.25">
      <c r="J290" s="250"/>
    </row>
    <row r="291" spans="10:10" ht="12.75" customHeight="1" x14ac:dyDescent="0.25">
      <c r="J291" s="250"/>
    </row>
    <row r="292" spans="10:10" ht="12.75" customHeight="1" x14ac:dyDescent="0.25">
      <c r="J292" s="250"/>
    </row>
    <row r="293" spans="10:10" ht="12.75" customHeight="1" x14ac:dyDescent="0.25">
      <c r="J293" s="250"/>
    </row>
    <row r="294" spans="10:10" ht="12.75" customHeight="1" x14ac:dyDescent="0.25">
      <c r="J294" s="250"/>
    </row>
    <row r="295" spans="10:10" ht="12.75" customHeight="1" x14ac:dyDescent="0.25">
      <c r="J295" s="250"/>
    </row>
    <row r="296" spans="10:10" ht="12.75" customHeight="1" x14ac:dyDescent="0.25">
      <c r="J296" s="250"/>
    </row>
    <row r="297" spans="10:10" ht="12.75" customHeight="1" x14ac:dyDescent="0.25">
      <c r="J297" s="250"/>
    </row>
    <row r="298" spans="10:10" ht="12.75" customHeight="1" x14ac:dyDescent="0.25">
      <c r="J298" s="250"/>
    </row>
    <row r="299" spans="10:10" ht="12.75" customHeight="1" x14ac:dyDescent="0.25">
      <c r="J299" s="250"/>
    </row>
    <row r="300" spans="10:10" ht="12.75" customHeight="1" x14ac:dyDescent="0.25">
      <c r="J300" s="250"/>
    </row>
    <row r="301" spans="10:10" ht="12.75" customHeight="1" x14ac:dyDescent="0.25">
      <c r="J301" s="250"/>
    </row>
    <row r="302" spans="10:10" ht="12.75" customHeight="1" x14ac:dyDescent="0.25">
      <c r="J302" s="250"/>
    </row>
    <row r="303" spans="10:10" ht="12.75" customHeight="1" x14ac:dyDescent="0.25">
      <c r="J303" s="250"/>
    </row>
    <row r="304" spans="10:10" ht="12.75" customHeight="1" x14ac:dyDescent="0.25">
      <c r="J304" s="250"/>
    </row>
    <row r="305" spans="10:10" ht="12.75" customHeight="1" x14ac:dyDescent="0.25">
      <c r="J305" s="250"/>
    </row>
    <row r="306" spans="10:10" ht="12.75" customHeight="1" x14ac:dyDescent="0.25">
      <c r="J306" s="250"/>
    </row>
    <row r="307" spans="10:10" ht="12.75" customHeight="1" x14ac:dyDescent="0.25">
      <c r="J307" s="250"/>
    </row>
    <row r="308" spans="10:10" ht="12.75" customHeight="1" x14ac:dyDescent="0.25">
      <c r="J308" s="250"/>
    </row>
    <row r="309" spans="10:10" ht="12.75" customHeight="1" x14ac:dyDescent="0.25">
      <c r="J309" s="250"/>
    </row>
    <row r="310" spans="10:10" ht="12.75" customHeight="1" x14ac:dyDescent="0.25">
      <c r="J310" s="250"/>
    </row>
    <row r="311" spans="10:10" ht="12.75" customHeight="1" x14ac:dyDescent="0.25">
      <c r="J311" s="250"/>
    </row>
    <row r="312" spans="10:10" ht="12.75" customHeight="1" x14ac:dyDescent="0.25">
      <c r="J312" s="250"/>
    </row>
    <row r="313" spans="10:10" ht="12.75" customHeight="1" x14ac:dyDescent="0.25">
      <c r="J313" s="250"/>
    </row>
    <row r="314" spans="10:10" ht="12.75" customHeight="1" x14ac:dyDescent="0.25">
      <c r="J314" s="250"/>
    </row>
    <row r="315" spans="10:10" ht="12.75" customHeight="1" x14ac:dyDescent="0.25">
      <c r="J315" s="250"/>
    </row>
    <row r="316" spans="10:10" ht="12.75" customHeight="1" x14ac:dyDescent="0.25">
      <c r="J316" s="250"/>
    </row>
    <row r="317" spans="10:10" ht="12.75" customHeight="1" x14ac:dyDescent="0.25">
      <c r="J317" s="250"/>
    </row>
    <row r="318" spans="10:10" ht="12.75" customHeight="1" x14ac:dyDescent="0.25">
      <c r="J318" s="250"/>
    </row>
    <row r="319" spans="10:10" ht="12.75" customHeight="1" x14ac:dyDescent="0.25">
      <c r="J319" s="250"/>
    </row>
    <row r="320" spans="10:10" ht="12.75" customHeight="1" x14ac:dyDescent="0.25">
      <c r="J320" s="250"/>
    </row>
    <row r="321" spans="10:10" ht="12.75" customHeight="1" x14ac:dyDescent="0.25">
      <c r="J321" s="250"/>
    </row>
    <row r="322" spans="10:10" ht="12.75" customHeight="1" x14ac:dyDescent="0.25">
      <c r="J322" s="250"/>
    </row>
    <row r="323" spans="10:10" ht="12.75" customHeight="1" x14ac:dyDescent="0.25">
      <c r="J323" s="250"/>
    </row>
    <row r="324" spans="10:10" ht="12.75" customHeight="1" x14ac:dyDescent="0.25">
      <c r="J324" s="250"/>
    </row>
    <row r="325" spans="10:10" ht="12.75" customHeight="1" x14ac:dyDescent="0.25">
      <c r="J325" s="250"/>
    </row>
    <row r="326" spans="10:10" ht="12.75" customHeight="1" x14ac:dyDescent="0.25">
      <c r="J326" s="250"/>
    </row>
    <row r="327" spans="10:10" ht="12.75" customHeight="1" x14ac:dyDescent="0.25">
      <c r="J327" s="250"/>
    </row>
    <row r="328" spans="10:10" ht="12.75" customHeight="1" x14ac:dyDescent="0.25">
      <c r="J328" s="250"/>
    </row>
    <row r="329" spans="10:10" ht="12.75" customHeight="1" x14ac:dyDescent="0.25">
      <c r="J329" s="250"/>
    </row>
    <row r="330" spans="10:10" ht="12.75" customHeight="1" x14ac:dyDescent="0.25">
      <c r="J330" s="250"/>
    </row>
    <row r="331" spans="10:10" ht="12.75" customHeight="1" x14ac:dyDescent="0.25">
      <c r="J331" s="250"/>
    </row>
    <row r="332" spans="10:10" ht="12.75" customHeight="1" x14ac:dyDescent="0.25">
      <c r="J332" s="250"/>
    </row>
    <row r="333" spans="10:10" ht="12.75" customHeight="1" x14ac:dyDescent="0.25">
      <c r="J333" s="250"/>
    </row>
    <row r="334" spans="10:10" ht="12.75" customHeight="1" x14ac:dyDescent="0.25">
      <c r="J334" s="250"/>
    </row>
    <row r="335" spans="10:10" ht="12.75" customHeight="1" x14ac:dyDescent="0.25">
      <c r="J335" s="250"/>
    </row>
    <row r="336" spans="10:10" ht="12.75" customHeight="1" x14ac:dyDescent="0.25">
      <c r="J336" s="250"/>
    </row>
    <row r="337" spans="10:10" ht="12.75" customHeight="1" x14ac:dyDescent="0.25">
      <c r="J337" s="250"/>
    </row>
    <row r="338" spans="10:10" ht="12.75" customHeight="1" x14ac:dyDescent="0.25">
      <c r="J338" s="250"/>
    </row>
    <row r="339" spans="10:10" ht="12.75" customHeight="1" x14ac:dyDescent="0.25">
      <c r="J339" s="250"/>
    </row>
    <row r="340" spans="10:10" ht="12.75" customHeight="1" x14ac:dyDescent="0.25">
      <c r="J340" s="250"/>
    </row>
    <row r="341" spans="10:10" ht="12.75" customHeight="1" x14ac:dyDescent="0.25">
      <c r="J341" s="250"/>
    </row>
    <row r="342" spans="10:10" ht="12.75" customHeight="1" x14ac:dyDescent="0.25">
      <c r="J342" s="250"/>
    </row>
    <row r="343" spans="10:10" ht="12.75" customHeight="1" x14ac:dyDescent="0.25">
      <c r="J343" s="250"/>
    </row>
    <row r="344" spans="10:10" ht="12.75" customHeight="1" x14ac:dyDescent="0.25">
      <c r="J344" s="250"/>
    </row>
    <row r="345" spans="10:10" ht="12.75" customHeight="1" x14ac:dyDescent="0.25">
      <c r="J345" s="250"/>
    </row>
    <row r="346" spans="10:10" ht="12.75" customHeight="1" x14ac:dyDescent="0.25">
      <c r="J346" s="250"/>
    </row>
    <row r="347" spans="10:10" ht="12.75" customHeight="1" x14ac:dyDescent="0.25">
      <c r="J347" s="250"/>
    </row>
    <row r="348" spans="10:10" ht="12.75" customHeight="1" x14ac:dyDescent="0.25">
      <c r="J348" s="250"/>
    </row>
    <row r="349" spans="10:10" ht="12.75" customHeight="1" x14ac:dyDescent="0.25">
      <c r="J349" s="250"/>
    </row>
    <row r="350" spans="10:10" ht="12.75" customHeight="1" x14ac:dyDescent="0.25">
      <c r="J350" s="250"/>
    </row>
    <row r="351" spans="10:10" ht="12.75" customHeight="1" x14ac:dyDescent="0.25">
      <c r="J351" s="250"/>
    </row>
    <row r="352" spans="10:10" ht="12.75" customHeight="1" x14ac:dyDescent="0.25">
      <c r="J352" s="250"/>
    </row>
    <row r="353" spans="10:10" ht="12.75" customHeight="1" x14ac:dyDescent="0.25">
      <c r="J353" s="250"/>
    </row>
    <row r="354" spans="10:10" ht="12.75" customHeight="1" x14ac:dyDescent="0.25">
      <c r="J354" s="250"/>
    </row>
    <row r="355" spans="10:10" ht="12.75" customHeight="1" x14ac:dyDescent="0.25">
      <c r="J355" s="250"/>
    </row>
    <row r="356" spans="10:10" ht="12.75" customHeight="1" x14ac:dyDescent="0.25">
      <c r="J356" s="250"/>
    </row>
    <row r="357" spans="10:10" ht="12.75" customHeight="1" x14ac:dyDescent="0.25">
      <c r="J357" s="250"/>
    </row>
    <row r="358" spans="10:10" ht="12.75" customHeight="1" x14ac:dyDescent="0.25">
      <c r="J358" s="250"/>
    </row>
    <row r="359" spans="10:10" ht="12.75" customHeight="1" x14ac:dyDescent="0.25">
      <c r="J359" s="250"/>
    </row>
    <row r="360" spans="10:10" ht="12.75" customHeight="1" x14ac:dyDescent="0.25">
      <c r="J360" s="250"/>
    </row>
    <row r="361" spans="10:10" ht="12.75" customHeight="1" x14ac:dyDescent="0.25">
      <c r="J361" s="250"/>
    </row>
    <row r="362" spans="10:10" ht="12.75" customHeight="1" x14ac:dyDescent="0.25">
      <c r="J362" s="250"/>
    </row>
    <row r="363" spans="10:10" ht="12.75" customHeight="1" x14ac:dyDescent="0.25">
      <c r="J363" s="250"/>
    </row>
    <row r="364" spans="10:10" ht="12.75" customHeight="1" x14ac:dyDescent="0.25">
      <c r="J364" s="250"/>
    </row>
    <row r="365" spans="10:10" ht="12.75" customHeight="1" x14ac:dyDescent="0.25">
      <c r="J365" s="250"/>
    </row>
    <row r="366" spans="10:10" ht="12.75" customHeight="1" x14ac:dyDescent="0.25">
      <c r="J366" s="250"/>
    </row>
    <row r="367" spans="10:10" ht="12.75" customHeight="1" x14ac:dyDescent="0.25">
      <c r="J367" s="250"/>
    </row>
    <row r="368" spans="10:10" ht="12.75" customHeight="1" x14ac:dyDescent="0.25">
      <c r="J368" s="250"/>
    </row>
    <row r="369" spans="10:10" ht="12.75" customHeight="1" x14ac:dyDescent="0.25">
      <c r="J369" s="250"/>
    </row>
    <row r="370" spans="10:10" ht="12.75" customHeight="1" x14ac:dyDescent="0.25">
      <c r="J370" s="250"/>
    </row>
    <row r="371" spans="10:10" ht="12.75" customHeight="1" x14ac:dyDescent="0.25">
      <c r="J371" s="250"/>
    </row>
    <row r="372" spans="10:10" ht="12.75" customHeight="1" x14ac:dyDescent="0.25">
      <c r="J372" s="250"/>
    </row>
    <row r="373" spans="10:10" ht="12.75" customHeight="1" x14ac:dyDescent="0.25">
      <c r="J373" s="250"/>
    </row>
    <row r="374" spans="10:10" ht="12.75" customHeight="1" x14ac:dyDescent="0.25">
      <c r="J374" s="250"/>
    </row>
    <row r="375" spans="10:10" ht="12.75" customHeight="1" x14ac:dyDescent="0.25">
      <c r="J375" s="250"/>
    </row>
    <row r="376" spans="10:10" ht="12.75" customHeight="1" x14ac:dyDescent="0.25">
      <c r="J376" s="250"/>
    </row>
    <row r="377" spans="10:10" ht="12.75" customHeight="1" x14ac:dyDescent="0.25">
      <c r="J377" s="250"/>
    </row>
    <row r="378" spans="10:10" ht="12.75" customHeight="1" x14ac:dyDescent="0.25">
      <c r="J378" s="250"/>
    </row>
    <row r="379" spans="10:10" ht="12.75" customHeight="1" x14ac:dyDescent="0.25">
      <c r="J379" s="250"/>
    </row>
    <row r="380" spans="10:10" ht="12.75" customHeight="1" x14ac:dyDescent="0.25">
      <c r="J380" s="250"/>
    </row>
    <row r="381" spans="10:10" ht="12.75" customHeight="1" x14ac:dyDescent="0.25">
      <c r="J381" s="250"/>
    </row>
    <row r="382" spans="10:10" ht="12.75" customHeight="1" x14ac:dyDescent="0.25">
      <c r="J382" s="250"/>
    </row>
    <row r="383" spans="10:10" ht="12.75" customHeight="1" x14ac:dyDescent="0.25">
      <c r="J383" s="250"/>
    </row>
    <row r="384" spans="10:10" ht="12.75" customHeight="1" x14ac:dyDescent="0.25">
      <c r="J384" s="250"/>
    </row>
    <row r="385" spans="10:10" ht="12.75" customHeight="1" x14ac:dyDescent="0.25">
      <c r="J385" s="250"/>
    </row>
    <row r="386" spans="10:10" ht="12.75" customHeight="1" x14ac:dyDescent="0.25">
      <c r="J386" s="250"/>
    </row>
    <row r="387" spans="10:10" ht="12.75" customHeight="1" x14ac:dyDescent="0.25">
      <c r="J387" s="250"/>
    </row>
    <row r="388" spans="10:10" ht="12.75" customHeight="1" x14ac:dyDescent="0.25">
      <c r="J388" s="250"/>
    </row>
    <row r="389" spans="10:10" ht="12.75" customHeight="1" x14ac:dyDescent="0.25">
      <c r="J389" s="250"/>
    </row>
    <row r="390" spans="10:10" ht="12.75" customHeight="1" x14ac:dyDescent="0.25">
      <c r="J390" s="250"/>
    </row>
    <row r="391" spans="10:10" ht="12.75" customHeight="1" x14ac:dyDescent="0.25">
      <c r="J391" s="250"/>
    </row>
    <row r="392" spans="10:10" ht="12.75" customHeight="1" x14ac:dyDescent="0.25">
      <c r="J392" s="250"/>
    </row>
    <row r="393" spans="10:10" ht="12.75" customHeight="1" x14ac:dyDescent="0.25">
      <c r="J393" s="250"/>
    </row>
    <row r="394" spans="10:10" ht="12.75" customHeight="1" x14ac:dyDescent="0.25">
      <c r="J394" s="250"/>
    </row>
    <row r="395" spans="10:10" ht="12.75" customHeight="1" x14ac:dyDescent="0.25">
      <c r="J395" s="250"/>
    </row>
    <row r="396" spans="10:10" ht="12.75" customHeight="1" x14ac:dyDescent="0.25">
      <c r="J396" s="250"/>
    </row>
    <row r="397" spans="10:10" ht="12.75" customHeight="1" x14ac:dyDescent="0.25">
      <c r="J397" s="250"/>
    </row>
    <row r="398" spans="10:10" ht="12.75" customHeight="1" x14ac:dyDescent="0.25">
      <c r="J398" s="250"/>
    </row>
    <row r="399" spans="10:10" ht="12.75" customHeight="1" x14ac:dyDescent="0.25">
      <c r="J399" s="250"/>
    </row>
    <row r="400" spans="10:10" ht="12.75" customHeight="1" x14ac:dyDescent="0.25">
      <c r="J400" s="250"/>
    </row>
    <row r="401" spans="10:10" ht="12.75" customHeight="1" x14ac:dyDescent="0.25">
      <c r="J401" s="250"/>
    </row>
    <row r="402" spans="10:10" ht="12.75" customHeight="1" x14ac:dyDescent="0.25">
      <c r="J402" s="250"/>
    </row>
    <row r="403" spans="10:10" ht="12.75" customHeight="1" x14ac:dyDescent="0.25">
      <c r="J403" s="250"/>
    </row>
    <row r="404" spans="10:10" ht="12.75" customHeight="1" x14ac:dyDescent="0.25">
      <c r="J404" s="250"/>
    </row>
    <row r="405" spans="10:10" ht="12.75" customHeight="1" x14ac:dyDescent="0.25">
      <c r="J405" s="250"/>
    </row>
    <row r="406" spans="10:10" ht="12.75" customHeight="1" x14ac:dyDescent="0.25">
      <c r="J406" s="250"/>
    </row>
    <row r="407" spans="10:10" ht="12.75" customHeight="1" x14ac:dyDescent="0.25">
      <c r="J407" s="250"/>
    </row>
    <row r="408" spans="10:10" ht="12.75" customHeight="1" x14ac:dyDescent="0.25">
      <c r="J408" s="250"/>
    </row>
    <row r="409" spans="10:10" ht="12.75" customHeight="1" x14ac:dyDescent="0.25">
      <c r="J409" s="250"/>
    </row>
    <row r="410" spans="10:10" ht="12.75" customHeight="1" x14ac:dyDescent="0.25">
      <c r="J410" s="250"/>
    </row>
    <row r="411" spans="10:10" ht="12.75" customHeight="1" x14ac:dyDescent="0.25">
      <c r="J411" s="250"/>
    </row>
    <row r="412" spans="10:10" ht="12.75" customHeight="1" x14ac:dyDescent="0.25">
      <c r="J412" s="250"/>
    </row>
    <row r="413" spans="10:10" ht="12.75" customHeight="1" x14ac:dyDescent="0.25">
      <c r="J413" s="250"/>
    </row>
    <row r="414" spans="10:10" ht="12.75" customHeight="1" x14ac:dyDescent="0.25">
      <c r="J414" s="250"/>
    </row>
    <row r="415" spans="10:10" ht="12.75" customHeight="1" x14ac:dyDescent="0.25">
      <c r="J415" s="250"/>
    </row>
    <row r="416" spans="10:10" ht="12.75" customHeight="1" x14ac:dyDescent="0.25">
      <c r="J416" s="250"/>
    </row>
    <row r="417" spans="10:10" ht="12.75" customHeight="1" x14ac:dyDescent="0.25">
      <c r="J417" s="250"/>
    </row>
    <row r="418" spans="10:10" ht="12.75" customHeight="1" x14ac:dyDescent="0.25">
      <c r="J418" s="250"/>
    </row>
    <row r="419" spans="10:10" ht="12.75" customHeight="1" x14ac:dyDescent="0.25">
      <c r="J419" s="250"/>
    </row>
    <row r="420" spans="10:10" ht="12.75" customHeight="1" x14ac:dyDescent="0.25">
      <c r="J420" s="250"/>
    </row>
    <row r="421" spans="10:10" ht="12.75" customHeight="1" x14ac:dyDescent="0.25">
      <c r="J421" s="250"/>
    </row>
    <row r="422" spans="10:10" ht="12.75" customHeight="1" x14ac:dyDescent="0.25">
      <c r="J422" s="250"/>
    </row>
    <row r="423" spans="10:10" ht="12.75" customHeight="1" x14ac:dyDescent="0.25">
      <c r="J423" s="250"/>
    </row>
    <row r="424" spans="10:10" ht="12.75" customHeight="1" x14ac:dyDescent="0.25">
      <c r="J424" s="250"/>
    </row>
    <row r="425" spans="10:10" ht="12.75" customHeight="1" x14ac:dyDescent="0.25">
      <c r="J425" s="250"/>
    </row>
    <row r="426" spans="10:10" ht="12.75" customHeight="1" x14ac:dyDescent="0.25">
      <c r="J426" s="250"/>
    </row>
    <row r="427" spans="10:10" ht="12.75" customHeight="1" x14ac:dyDescent="0.25">
      <c r="J427" s="250"/>
    </row>
    <row r="428" spans="10:10" ht="12.75" customHeight="1" x14ac:dyDescent="0.25">
      <c r="J428" s="250"/>
    </row>
    <row r="429" spans="10:10" ht="12.75" customHeight="1" x14ac:dyDescent="0.25">
      <c r="J429" s="250"/>
    </row>
    <row r="430" spans="10:10" ht="12.75" customHeight="1" x14ac:dyDescent="0.25">
      <c r="J430" s="250"/>
    </row>
    <row r="431" spans="10:10" ht="12.75" customHeight="1" x14ac:dyDescent="0.25">
      <c r="J431" s="250"/>
    </row>
    <row r="432" spans="10:10" ht="12.75" customHeight="1" x14ac:dyDescent="0.25">
      <c r="J432" s="250"/>
    </row>
    <row r="433" spans="10:10" ht="12.75" customHeight="1" x14ac:dyDescent="0.25">
      <c r="J433" s="250"/>
    </row>
    <row r="434" spans="10:10" ht="12.75" customHeight="1" x14ac:dyDescent="0.25">
      <c r="J434" s="250"/>
    </row>
    <row r="435" spans="10:10" ht="12.75" customHeight="1" x14ac:dyDescent="0.25">
      <c r="J435" s="250"/>
    </row>
    <row r="436" spans="10:10" ht="12.75" customHeight="1" x14ac:dyDescent="0.25">
      <c r="J436" s="250"/>
    </row>
    <row r="437" spans="10:10" ht="12.75" customHeight="1" x14ac:dyDescent="0.25">
      <c r="J437" s="250"/>
    </row>
    <row r="438" spans="10:10" ht="12.75" customHeight="1" x14ac:dyDescent="0.25">
      <c r="J438" s="250"/>
    </row>
    <row r="439" spans="10:10" ht="12.75" customHeight="1" x14ac:dyDescent="0.25">
      <c r="J439" s="250"/>
    </row>
    <row r="440" spans="10:10" ht="12.75" customHeight="1" x14ac:dyDescent="0.25">
      <c r="J440" s="250"/>
    </row>
    <row r="441" spans="10:10" ht="12.75" customHeight="1" x14ac:dyDescent="0.25">
      <c r="J441" s="250"/>
    </row>
    <row r="442" spans="10:10" ht="12.75" customHeight="1" x14ac:dyDescent="0.25">
      <c r="J442" s="250"/>
    </row>
    <row r="443" spans="10:10" ht="12.75" customHeight="1" x14ac:dyDescent="0.25">
      <c r="J443" s="250"/>
    </row>
    <row r="444" spans="10:10" ht="12.75" customHeight="1" x14ac:dyDescent="0.25">
      <c r="J444" s="250"/>
    </row>
    <row r="445" spans="10:10" ht="12.75" customHeight="1" x14ac:dyDescent="0.25">
      <c r="J445" s="250"/>
    </row>
    <row r="446" spans="10:10" ht="12.75" customHeight="1" x14ac:dyDescent="0.25">
      <c r="J446" s="250"/>
    </row>
    <row r="447" spans="10:10" ht="12.75" customHeight="1" x14ac:dyDescent="0.25">
      <c r="J447" s="250"/>
    </row>
    <row r="448" spans="10:10" ht="12.75" customHeight="1" x14ac:dyDescent="0.25">
      <c r="J448" s="250"/>
    </row>
    <row r="449" spans="10:10" ht="12.75" customHeight="1" x14ac:dyDescent="0.25">
      <c r="J449" s="250"/>
    </row>
    <row r="450" spans="10:10" ht="12.75" customHeight="1" x14ac:dyDescent="0.25">
      <c r="J450" s="250"/>
    </row>
    <row r="451" spans="10:10" ht="12.75" customHeight="1" x14ac:dyDescent="0.25">
      <c r="J451" s="250"/>
    </row>
    <row r="452" spans="10:10" ht="12.75" customHeight="1" x14ac:dyDescent="0.25">
      <c r="J452" s="250"/>
    </row>
    <row r="453" spans="10:10" ht="12.75" customHeight="1" x14ac:dyDescent="0.25">
      <c r="J453" s="250"/>
    </row>
    <row r="454" spans="10:10" ht="12.75" customHeight="1" x14ac:dyDescent="0.25">
      <c r="J454" s="250"/>
    </row>
    <row r="455" spans="10:10" ht="12.75" customHeight="1" x14ac:dyDescent="0.25">
      <c r="J455" s="250"/>
    </row>
    <row r="456" spans="10:10" ht="12.75" customHeight="1" x14ac:dyDescent="0.25">
      <c r="J456" s="250"/>
    </row>
    <row r="457" spans="10:10" ht="12.75" customHeight="1" x14ac:dyDescent="0.25">
      <c r="J457" s="250"/>
    </row>
    <row r="458" spans="10:10" ht="12.75" customHeight="1" x14ac:dyDescent="0.25">
      <c r="J458" s="250"/>
    </row>
    <row r="459" spans="10:10" ht="12.75" customHeight="1" x14ac:dyDescent="0.25">
      <c r="J459" s="250"/>
    </row>
    <row r="460" spans="10:10" ht="12.75" customHeight="1" x14ac:dyDescent="0.25">
      <c r="J460" s="250"/>
    </row>
    <row r="461" spans="10:10" ht="12.75" customHeight="1" x14ac:dyDescent="0.25">
      <c r="J461" s="250"/>
    </row>
    <row r="462" spans="10:10" ht="12.75" customHeight="1" x14ac:dyDescent="0.25">
      <c r="J462" s="250"/>
    </row>
    <row r="463" spans="10:10" ht="12.75" customHeight="1" x14ac:dyDescent="0.25">
      <c r="J463" s="250"/>
    </row>
    <row r="464" spans="10:10" ht="12.75" customHeight="1" x14ac:dyDescent="0.25">
      <c r="J464" s="250"/>
    </row>
    <row r="465" spans="10:10" ht="12.75" customHeight="1" x14ac:dyDescent="0.25">
      <c r="J465" s="250"/>
    </row>
    <row r="466" spans="10:10" ht="12.75" customHeight="1" x14ac:dyDescent="0.25">
      <c r="J466" s="250"/>
    </row>
    <row r="467" spans="10:10" ht="12.75" customHeight="1" x14ac:dyDescent="0.25">
      <c r="J467" s="250"/>
    </row>
    <row r="468" spans="10:10" ht="12.75" customHeight="1" x14ac:dyDescent="0.25">
      <c r="J468" s="250"/>
    </row>
    <row r="469" spans="10:10" ht="12.75" customHeight="1" x14ac:dyDescent="0.25">
      <c r="J469" s="250"/>
    </row>
    <row r="470" spans="10:10" ht="12.75" customHeight="1" x14ac:dyDescent="0.25">
      <c r="J470" s="250"/>
    </row>
    <row r="471" spans="10:10" ht="12.75" customHeight="1" x14ac:dyDescent="0.25">
      <c r="J471" s="250"/>
    </row>
    <row r="472" spans="10:10" ht="12.75" customHeight="1" x14ac:dyDescent="0.25">
      <c r="J472" s="250"/>
    </row>
    <row r="473" spans="10:10" ht="12.75" customHeight="1" x14ac:dyDescent="0.25">
      <c r="J473" s="250"/>
    </row>
    <row r="474" spans="10:10" ht="12.75" customHeight="1" x14ac:dyDescent="0.25">
      <c r="J474" s="250"/>
    </row>
    <row r="475" spans="10:10" ht="12.75" customHeight="1" x14ac:dyDescent="0.25">
      <c r="J475" s="250"/>
    </row>
    <row r="476" spans="10:10" ht="12.75" customHeight="1" x14ac:dyDescent="0.25">
      <c r="J476" s="250"/>
    </row>
    <row r="477" spans="10:10" ht="12.75" customHeight="1" x14ac:dyDescent="0.25">
      <c r="J477" s="250"/>
    </row>
    <row r="478" spans="10:10" ht="12.75" customHeight="1" x14ac:dyDescent="0.25">
      <c r="J478" s="250"/>
    </row>
    <row r="479" spans="10:10" ht="12.75" customHeight="1" x14ac:dyDescent="0.25">
      <c r="J479" s="250"/>
    </row>
    <row r="480" spans="10:10" ht="12.75" customHeight="1" x14ac:dyDescent="0.25">
      <c r="J480" s="250"/>
    </row>
    <row r="481" spans="10:10" ht="12.75" customHeight="1" x14ac:dyDescent="0.25">
      <c r="J481" s="250"/>
    </row>
    <row r="482" spans="10:10" ht="12.75" customHeight="1" x14ac:dyDescent="0.25">
      <c r="J482" s="250"/>
    </row>
    <row r="483" spans="10:10" ht="12.75" customHeight="1" x14ac:dyDescent="0.25">
      <c r="J483" s="250"/>
    </row>
    <row r="484" spans="10:10" ht="12.75" customHeight="1" x14ac:dyDescent="0.25">
      <c r="J484" s="250"/>
    </row>
    <row r="485" spans="10:10" ht="12.75" customHeight="1" x14ac:dyDescent="0.25">
      <c r="J485" s="250"/>
    </row>
    <row r="486" spans="10:10" ht="12.75" customHeight="1" x14ac:dyDescent="0.25">
      <c r="J486" s="250"/>
    </row>
    <row r="487" spans="10:10" ht="12.75" customHeight="1" x14ac:dyDescent="0.25">
      <c r="J487" s="250"/>
    </row>
    <row r="488" spans="10:10" ht="12.75" customHeight="1" x14ac:dyDescent="0.25">
      <c r="J488" s="250"/>
    </row>
    <row r="489" spans="10:10" ht="12.75" customHeight="1" x14ac:dyDescent="0.25">
      <c r="J489" s="250"/>
    </row>
    <row r="490" spans="10:10" ht="12.75" customHeight="1" x14ac:dyDescent="0.25">
      <c r="J490" s="250"/>
    </row>
    <row r="491" spans="10:10" ht="12.75" customHeight="1" x14ac:dyDescent="0.25">
      <c r="J491" s="250"/>
    </row>
    <row r="492" spans="10:10" ht="12.75" customHeight="1" x14ac:dyDescent="0.25">
      <c r="J492" s="250"/>
    </row>
    <row r="493" spans="10:10" ht="12.75" customHeight="1" x14ac:dyDescent="0.25">
      <c r="J493" s="250"/>
    </row>
    <row r="494" spans="10:10" ht="12.75" customHeight="1" x14ac:dyDescent="0.25">
      <c r="J494" s="250"/>
    </row>
    <row r="495" spans="10:10" ht="12.75" customHeight="1" x14ac:dyDescent="0.25">
      <c r="J495" s="250"/>
    </row>
    <row r="496" spans="10:10" ht="12.75" customHeight="1" x14ac:dyDescent="0.25">
      <c r="J496" s="250"/>
    </row>
    <row r="497" spans="10:10" ht="12.75" customHeight="1" x14ac:dyDescent="0.25">
      <c r="J497" s="250"/>
    </row>
    <row r="498" spans="10:10" ht="12.75" customHeight="1" x14ac:dyDescent="0.25">
      <c r="J498" s="250"/>
    </row>
    <row r="499" spans="10:10" ht="12.75" customHeight="1" x14ac:dyDescent="0.25">
      <c r="J499" s="250"/>
    </row>
    <row r="500" spans="10:10" ht="12.75" customHeight="1" x14ac:dyDescent="0.25">
      <c r="J500" s="250"/>
    </row>
    <row r="501" spans="10:10" ht="12.75" customHeight="1" x14ac:dyDescent="0.25">
      <c r="J501" s="250"/>
    </row>
    <row r="502" spans="10:10" ht="12.75" customHeight="1" x14ac:dyDescent="0.25">
      <c r="J502" s="250"/>
    </row>
    <row r="503" spans="10:10" ht="12.75" customHeight="1" x14ac:dyDescent="0.25">
      <c r="J503" s="250"/>
    </row>
    <row r="504" spans="10:10" ht="12.75" customHeight="1" x14ac:dyDescent="0.25">
      <c r="J504" s="250"/>
    </row>
    <row r="505" spans="10:10" ht="12.75" customHeight="1" x14ac:dyDescent="0.25">
      <c r="J505" s="250"/>
    </row>
    <row r="506" spans="10:10" ht="12.75" customHeight="1" x14ac:dyDescent="0.25">
      <c r="J506" s="250"/>
    </row>
    <row r="507" spans="10:10" ht="12.75" customHeight="1" x14ac:dyDescent="0.25">
      <c r="J507" s="250"/>
    </row>
    <row r="508" spans="10:10" ht="12.75" customHeight="1" x14ac:dyDescent="0.25">
      <c r="J508" s="250"/>
    </row>
    <row r="509" spans="10:10" ht="12.75" customHeight="1" x14ac:dyDescent="0.25">
      <c r="J509" s="250"/>
    </row>
    <row r="510" spans="10:10" ht="12.75" customHeight="1" x14ac:dyDescent="0.25">
      <c r="J510" s="250"/>
    </row>
    <row r="511" spans="10:10" ht="12.75" customHeight="1" x14ac:dyDescent="0.25">
      <c r="J511" s="250"/>
    </row>
    <row r="512" spans="10:10" ht="12.75" customHeight="1" x14ac:dyDescent="0.25">
      <c r="J512" s="250"/>
    </row>
    <row r="513" spans="10:10" ht="12.75" customHeight="1" x14ac:dyDescent="0.25">
      <c r="J513" s="250"/>
    </row>
    <row r="514" spans="10:10" ht="12.75" customHeight="1" x14ac:dyDescent="0.25">
      <c r="J514" s="250"/>
    </row>
    <row r="515" spans="10:10" ht="12.75" customHeight="1" x14ac:dyDescent="0.25">
      <c r="J515" s="250"/>
    </row>
    <row r="516" spans="10:10" ht="12.75" customHeight="1" x14ac:dyDescent="0.25">
      <c r="J516" s="250"/>
    </row>
    <row r="517" spans="10:10" ht="12.75" customHeight="1" x14ac:dyDescent="0.25">
      <c r="J517" s="250"/>
    </row>
    <row r="518" spans="10:10" ht="12.75" customHeight="1" x14ac:dyDescent="0.25">
      <c r="J518" s="250"/>
    </row>
    <row r="519" spans="10:10" ht="12.75" customHeight="1" x14ac:dyDescent="0.25">
      <c r="J519" s="250"/>
    </row>
    <row r="520" spans="10:10" ht="12.75" customHeight="1" x14ac:dyDescent="0.25">
      <c r="J520" s="250"/>
    </row>
    <row r="521" spans="10:10" ht="12.75" customHeight="1" x14ac:dyDescent="0.25">
      <c r="J521" s="250"/>
    </row>
    <row r="522" spans="10:10" ht="12.75" customHeight="1" x14ac:dyDescent="0.25">
      <c r="J522" s="250"/>
    </row>
    <row r="523" spans="10:10" ht="12.75" customHeight="1" x14ac:dyDescent="0.25">
      <c r="J523" s="250"/>
    </row>
    <row r="524" spans="10:10" ht="12.75" customHeight="1" x14ac:dyDescent="0.25">
      <c r="J524" s="250"/>
    </row>
    <row r="525" spans="10:10" ht="12.75" customHeight="1" x14ac:dyDescent="0.25">
      <c r="J525" s="250"/>
    </row>
    <row r="526" spans="10:10" ht="12.75" customHeight="1" x14ac:dyDescent="0.25">
      <c r="J526" s="250"/>
    </row>
    <row r="527" spans="10:10" ht="12.75" customHeight="1" x14ac:dyDescent="0.25">
      <c r="J527" s="250"/>
    </row>
    <row r="528" spans="10:10" ht="12.75" customHeight="1" x14ac:dyDescent="0.25">
      <c r="J528" s="250"/>
    </row>
    <row r="529" spans="10:10" ht="12.75" customHeight="1" x14ac:dyDescent="0.25">
      <c r="J529" s="250"/>
    </row>
    <row r="530" spans="10:10" ht="12.75" customHeight="1" x14ac:dyDescent="0.25">
      <c r="J530" s="250"/>
    </row>
    <row r="531" spans="10:10" ht="12.75" customHeight="1" x14ac:dyDescent="0.25">
      <c r="J531" s="250"/>
    </row>
    <row r="532" spans="10:10" ht="12.75" customHeight="1" x14ac:dyDescent="0.25">
      <c r="J532" s="250"/>
    </row>
    <row r="533" spans="10:10" ht="12.75" customHeight="1" x14ac:dyDescent="0.25">
      <c r="J533" s="250"/>
    </row>
    <row r="534" spans="10:10" ht="12.75" customHeight="1" x14ac:dyDescent="0.25">
      <c r="J534" s="250"/>
    </row>
    <row r="535" spans="10:10" ht="12.75" customHeight="1" x14ac:dyDescent="0.25">
      <c r="J535" s="250"/>
    </row>
    <row r="536" spans="10:10" ht="12.75" customHeight="1" x14ac:dyDescent="0.25">
      <c r="J536" s="250"/>
    </row>
    <row r="537" spans="10:10" ht="12.75" customHeight="1" x14ac:dyDescent="0.25">
      <c r="J537" s="250"/>
    </row>
    <row r="538" spans="10:10" ht="12.75" customHeight="1" x14ac:dyDescent="0.25">
      <c r="J538" s="250"/>
    </row>
    <row r="539" spans="10:10" ht="12.75" customHeight="1" x14ac:dyDescent="0.25">
      <c r="J539" s="250"/>
    </row>
    <row r="540" spans="10:10" ht="12.75" customHeight="1" x14ac:dyDescent="0.25">
      <c r="J540" s="250"/>
    </row>
    <row r="541" spans="10:10" ht="12.75" customHeight="1" x14ac:dyDescent="0.25">
      <c r="J541" s="250"/>
    </row>
    <row r="542" spans="10:10" ht="12.75" customHeight="1" x14ac:dyDescent="0.25">
      <c r="J542" s="250"/>
    </row>
    <row r="543" spans="10:10" ht="12.75" customHeight="1" x14ac:dyDescent="0.25">
      <c r="J543" s="250"/>
    </row>
    <row r="544" spans="10:10" ht="12.75" customHeight="1" x14ac:dyDescent="0.25">
      <c r="J544" s="250"/>
    </row>
    <row r="545" spans="10:10" ht="12.75" customHeight="1" x14ac:dyDescent="0.25">
      <c r="J545" s="250"/>
    </row>
    <row r="546" spans="10:10" ht="12.75" customHeight="1" x14ac:dyDescent="0.25">
      <c r="J546" s="250"/>
    </row>
    <row r="547" spans="10:10" ht="12.75" customHeight="1" x14ac:dyDescent="0.25">
      <c r="J547" s="250"/>
    </row>
    <row r="548" spans="10:10" ht="12.75" customHeight="1" x14ac:dyDescent="0.25">
      <c r="J548" s="250"/>
    </row>
    <row r="549" spans="10:10" ht="12.75" customHeight="1" x14ac:dyDescent="0.25">
      <c r="J549" s="250"/>
    </row>
    <row r="550" spans="10:10" ht="12.75" customHeight="1" x14ac:dyDescent="0.25">
      <c r="J550" s="250"/>
    </row>
    <row r="551" spans="10:10" ht="12.75" customHeight="1" x14ac:dyDescent="0.25">
      <c r="J551" s="250"/>
    </row>
    <row r="552" spans="10:10" ht="12.75" customHeight="1" x14ac:dyDescent="0.25">
      <c r="J552" s="250"/>
    </row>
    <row r="553" spans="10:10" ht="12.75" customHeight="1" x14ac:dyDescent="0.25">
      <c r="J553" s="250"/>
    </row>
    <row r="554" spans="10:10" ht="12.75" customHeight="1" x14ac:dyDescent="0.25">
      <c r="J554" s="250"/>
    </row>
    <row r="555" spans="10:10" ht="12.75" customHeight="1" x14ac:dyDescent="0.25">
      <c r="J555" s="250"/>
    </row>
    <row r="556" spans="10:10" ht="12.75" customHeight="1" x14ac:dyDescent="0.25">
      <c r="J556" s="250"/>
    </row>
    <row r="557" spans="10:10" ht="12.75" customHeight="1" x14ac:dyDescent="0.25">
      <c r="J557" s="250"/>
    </row>
    <row r="558" spans="10:10" ht="12.75" customHeight="1" x14ac:dyDescent="0.25">
      <c r="J558" s="250"/>
    </row>
    <row r="559" spans="10:10" ht="12.75" customHeight="1" x14ac:dyDescent="0.25">
      <c r="J559" s="250"/>
    </row>
    <row r="560" spans="10:10" ht="12.75" customHeight="1" x14ac:dyDescent="0.25">
      <c r="J560" s="250"/>
    </row>
    <row r="561" spans="10:10" ht="12.75" customHeight="1" x14ac:dyDescent="0.25">
      <c r="J561" s="250"/>
    </row>
    <row r="562" spans="10:10" ht="12.75" customHeight="1" x14ac:dyDescent="0.25">
      <c r="J562" s="250"/>
    </row>
    <row r="563" spans="10:10" ht="12.75" customHeight="1" x14ac:dyDescent="0.25">
      <c r="J563" s="250"/>
    </row>
    <row r="564" spans="10:10" ht="12.75" customHeight="1" x14ac:dyDescent="0.25">
      <c r="J564" s="250"/>
    </row>
    <row r="565" spans="10:10" ht="12.75" customHeight="1" x14ac:dyDescent="0.25">
      <c r="J565" s="250"/>
    </row>
    <row r="566" spans="10:10" ht="12.75" customHeight="1" x14ac:dyDescent="0.25">
      <c r="J566" s="250"/>
    </row>
    <row r="567" spans="10:10" ht="12.75" customHeight="1" x14ac:dyDescent="0.25">
      <c r="J567" s="250"/>
    </row>
    <row r="568" spans="10:10" ht="12.75" customHeight="1" x14ac:dyDescent="0.25">
      <c r="J568" s="250"/>
    </row>
    <row r="569" spans="10:10" ht="12.75" customHeight="1" x14ac:dyDescent="0.25">
      <c r="J569" s="250"/>
    </row>
    <row r="570" spans="10:10" ht="12.75" customHeight="1" x14ac:dyDescent="0.25">
      <c r="J570" s="250"/>
    </row>
    <row r="571" spans="10:10" ht="12.75" customHeight="1" x14ac:dyDescent="0.25">
      <c r="J571" s="250"/>
    </row>
    <row r="572" spans="10:10" ht="12.75" customHeight="1" x14ac:dyDescent="0.25">
      <c r="J572" s="250"/>
    </row>
    <row r="573" spans="10:10" ht="12.75" customHeight="1" x14ac:dyDescent="0.25">
      <c r="J573" s="250"/>
    </row>
    <row r="574" spans="10:10" ht="12.75" customHeight="1" x14ac:dyDescent="0.25">
      <c r="J574" s="250"/>
    </row>
    <row r="575" spans="10:10" ht="12.75" customHeight="1" x14ac:dyDescent="0.25">
      <c r="J575" s="250"/>
    </row>
    <row r="576" spans="10:10" ht="12.75" customHeight="1" x14ac:dyDescent="0.25">
      <c r="J576" s="250"/>
    </row>
    <row r="577" spans="10:10" ht="12.75" customHeight="1" x14ac:dyDescent="0.25">
      <c r="J577" s="250"/>
    </row>
    <row r="578" spans="10:10" ht="12.75" customHeight="1" x14ac:dyDescent="0.25">
      <c r="J578" s="250"/>
    </row>
    <row r="579" spans="10:10" ht="12.75" customHeight="1" x14ac:dyDescent="0.25">
      <c r="J579" s="250"/>
    </row>
    <row r="580" spans="10:10" ht="12.75" customHeight="1" x14ac:dyDescent="0.25">
      <c r="J580" s="250"/>
    </row>
    <row r="581" spans="10:10" ht="12.75" customHeight="1" x14ac:dyDescent="0.25">
      <c r="J581" s="250"/>
    </row>
    <row r="582" spans="10:10" ht="12.75" customHeight="1" x14ac:dyDescent="0.25">
      <c r="J582" s="250"/>
    </row>
    <row r="583" spans="10:10" ht="12.75" customHeight="1" x14ac:dyDescent="0.25">
      <c r="J583" s="250"/>
    </row>
    <row r="584" spans="10:10" ht="12.75" customHeight="1" x14ac:dyDescent="0.25">
      <c r="J584" s="250"/>
    </row>
    <row r="585" spans="10:10" ht="12.75" customHeight="1" x14ac:dyDescent="0.25">
      <c r="J585" s="250"/>
    </row>
    <row r="586" spans="10:10" ht="12.75" customHeight="1" x14ac:dyDescent="0.25">
      <c r="J586" s="250"/>
    </row>
    <row r="587" spans="10:10" ht="12.75" customHeight="1" x14ac:dyDescent="0.25">
      <c r="J587" s="250"/>
    </row>
    <row r="588" spans="10:10" ht="12.75" customHeight="1" x14ac:dyDescent="0.25">
      <c r="J588" s="250"/>
    </row>
    <row r="589" spans="10:10" ht="12.75" customHeight="1" x14ac:dyDescent="0.25">
      <c r="J589" s="250"/>
    </row>
    <row r="590" spans="10:10" ht="12.75" customHeight="1" x14ac:dyDescent="0.25">
      <c r="J590" s="250"/>
    </row>
    <row r="591" spans="10:10" ht="12.75" customHeight="1" x14ac:dyDescent="0.25">
      <c r="J591" s="250"/>
    </row>
    <row r="592" spans="10:10" ht="12.75" customHeight="1" x14ac:dyDescent="0.25">
      <c r="J592" s="250"/>
    </row>
    <row r="593" spans="10:10" ht="12.75" customHeight="1" x14ac:dyDescent="0.25">
      <c r="J593" s="250"/>
    </row>
    <row r="594" spans="10:10" ht="12.75" customHeight="1" x14ac:dyDescent="0.25">
      <c r="J594" s="250"/>
    </row>
    <row r="595" spans="10:10" ht="12.75" customHeight="1" x14ac:dyDescent="0.25">
      <c r="J595" s="250"/>
    </row>
    <row r="596" spans="10:10" ht="12.75" customHeight="1" x14ac:dyDescent="0.25">
      <c r="J596" s="250"/>
    </row>
    <row r="597" spans="10:10" ht="12.75" customHeight="1" x14ac:dyDescent="0.25">
      <c r="J597" s="250"/>
    </row>
    <row r="598" spans="10:10" ht="12.75" customHeight="1" x14ac:dyDescent="0.25">
      <c r="J598" s="250"/>
    </row>
    <row r="599" spans="10:10" ht="12.75" customHeight="1" x14ac:dyDescent="0.25">
      <c r="J599" s="250"/>
    </row>
    <row r="600" spans="10:10" ht="12.75" customHeight="1" x14ac:dyDescent="0.25">
      <c r="J600" s="250"/>
    </row>
    <row r="601" spans="10:10" ht="12.75" customHeight="1" x14ac:dyDescent="0.25">
      <c r="J601" s="250"/>
    </row>
    <row r="602" spans="10:10" ht="12.75" customHeight="1" x14ac:dyDescent="0.25">
      <c r="J602" s="250"/>
    </row>
    <row r="603" spans="10:10" ht="12.75" customHeight="1" x14ac:dyDescent="0.25">
      <c r="J603" s="250"/>
    </row>
    <row r="604" spans="10:10" ht="12.75" customHeight="1" x14ac:dyDescent="0.25">
      <c r="J604" s="250"/>
    </row>
    <row r="605" spans="10:10" ht="12.75" customHeight="1" x14ac:dyDescent="0.25">
      <c r="J605" s="250"/>
    </row>
    <row r="606" spans="10:10" ht="12.75" customHeight="1" x14ac:dyDescent="0.25">
      <c r="J606" s="250"/>
    </row>
    <row r="607" spans="10:10" ht="12.75" customHeight="1" x14ac:dyDescent="0.25">
      <c r="J607" s="250"/>
    </row>
    <row r="608" spans="10:10" ht="12.75" customHeight="1" x14ac:dyDescent="0.25">
      <c r="J608" s="250"/>
    </row>
    <row r="609" spans="10:10" ht="12.75" customHeight="1" x14ac:dyDescent="0.25">
      <c r="J609" s="250"/>
    </row>
    <row r="610" spans="10:10" ht="12.75" customHeight="1" x14ac:dyDescent="0.25">
      <c r="J610" s="250"/>
    </row>
    <row r="611" spans="10:10" ht="12.75" customHeight="1" x14ac:dyDescent="0.25">
      <c r="J611" s="250"/>
    </row>
    <row r="612" spans="10:10" ht="12.75" customHeight="1" x14ac:dyDescent="0.25">
      <c r="J612" s="250"/>
    </row>
    <row r="613" spans="10:10" ht="12.75" customHeight="1" x14ac:dyDescent="0.25">
      <c r="J613" s="250"/>
    </row>
    <row r="614" spans="10:10" ht="12.75" customHeight="1" x14ac:dyDescent="0.25">
      <c r="J614" s="250"/>
    </row>
    <row r="615" spans="10:10" ht="12.75" customHeight="1" x14ac:dyDescent="0.25">
      <c r="J615" s="250"/>
    </row>
    <row r="616" spans="10:10" ht="12.75" customHeight="1" x14ac:dyDescent="0.25">
      <c r="J616" s="250"/>
    </row>
    <row r="617" spans="10:10" ht="12.75" customHeight="1" x14ac:dyDescent="0.25">
      <c r="J617" s="250"/>
    </row>
    <row r="618" spans="10:10" ht="12.75" customHeight="1" x14ac:dyDescent="0.25">
      <c r="J618" s="250"/>
    </row>
    <row r="619" spans="10:10" ht="12.75" customHeight="1" x14ac:dyDescent="0.25">
      <c r="J619" s="250"/>
    </row>
    <row r="620" spans="10:10" ht="12.75" customHeight="1" x14ac:dyDescent="0.25">
      <c r="J620" s="250"/>
    </row>
    <row r="621" spans="10:10" ht="12.75" customHeight="1" x14ac:dyDescent="0.25">
      <c r="J621" s="250"/>
    </row>
    <row r="622" spans="10:10" ht="12.75" customHeight="1" x14ac:dyDescent="0.25">
      <c r="J622" s="250"/>
    </row>
    <row r="623" spans="10:10" ht="12.75" customHeight="1" x14ac:dyDescent="0.25">
      <c r="J623" s="250"/>
    </row>
    <row r="624" spans="10:10" ht="12.75" customHeight="1" x14ac:dyDescent="0.25">
      <c r="J624" s="250"/>
    </row>
    <row r="625" spans="10:10" ht="12.75" customHeight="1" x14ac:dyDescent="0.25">
      <c r="J625" s="250"/>
    </row>
    <row r="626" spans="10:10" ht="12.75" customHeight="1" x14ac:dyDescent="0.25">
      <c r="J626" s="250"/>
    </row>
    <row r="627" spans="10:10" ht="12.75" customHeight="1" x14ac:dyDescent="0.25">
      <c r="J627" s="250"/>
    </row>
    <row r="628" spans="10:10" ht="12.75" customHeight="1" x14ac:dyDescent="0.25">
      <c r="J628" s="250"/>
    </row>
    <row r="629" spans="10:10" ht="12.75" customHeight="1" x14ac:dyDescent="0.25">
      <c r="J629" s="250"/>
    </row>
    <row r="630" spans="10:10" ht="12.75" customHeight="1" x14ac:dyDescent="0.25">
      <c r="J630" s="250"/>
    </row>
    <row r="631" spans="10:10" ht="12.75" customHeight="1" x14ac:dyDescent="0.25">
      <c r="J631" s="250"/>
    </row>
    <row r="632" spans="10:10" ht="12.75" customHeight="1" x14ac:dyDescent="0.25">
      <c r="J632" s="250"/>
    </row>
    <row r="633" spans="10:10" ht="12.75" customHeight="1" x14ac:dyDescent="0.25">
      <c r="J633" s="250"/>
    </row>
    <row r="634" spans="10:10" ht="12.75" customHeight="1" x14ac:dyDescent="0.25">
      <c r="J634" s="250"/>
    </row>
    <row r="635" spans="10:10" ht="12.75" customHeight="1" x14ac:dyDescent="0.25">
      <c r="J635" s="250"/>
    </row>
    <row r="636" spans="10:10" ht="12.75" customHeight="1" x14ac:dyDescent="0.25">
      <c r="J636" s="250"/>
    </row>
    <row r="637" spans="10:10" ht="12.75" customHeight="1" x14ac:dyDescent="0.25">
      <c r="J637" s="250"/>
    </row>
    <row r="638" spans="10:10" ht="12.75" customHeight="1" x14ac:dyDescent="0.25">
      <c r="J638" s="250"/>
    </row>
    <row r="639" spans="10:10" ht="12.75" customHeight="1" x14ac:dyDescent="0.25">
      <c r="J639" s="250"/>
    </row>
    <row r="640" spans="10:10" ht="12.75" customHeight="1" x14ac:dyDescent="0.25">
      <c r="J640" s="250"/>
    </row>
    <row r="641" spans="10:10" ht="12.75" customHeight="1" x14ac:dyDescent="0.25">
      <c r="J641" s="250"/>
    </row>
    <row r="642" spans="10:10" ht="12.75" customHeight="1" x14ac:dyDescent="0.25">
      <c r="J642" s="250"/>
    </row>
    <row r="643" spans="10:10" ht="12.75" customHeight="1" x14ac:dyDescent="0.25">
      <c r="J643" s="250"/>
    </row>
    <row r="644" spans="10:10" ht="12.75" customHeight="1" x14ac:dyDescent="0.25">
      <c r="J644" s="250"/>
    </row>
    <row r="645" spans="10:10" ht="12.75" customHeight="1" x14ac:dyDescent="0.25">
      <c r="J645" s="250"/>
    </row>
    <row r="646" spans="10:10" ht="12.75" customHeight="1" x14ac:dyDescent="0.25">
      <c r="J646" s="250"/>
    </row>
    <row r="647" spans="10:10" ht="12.75" customHeight="1" x14ac:dyDescent="0.25">
      <c r="J647" s="250"/>
    </row>
    <row r="648" spans="10:10" ht="12.75" customHeight="1" x14ac:dyDescent="0.25">
      <c r="J648" s="250"/>
    </row>
    <row r="649" spans="10:10" ht="12.75" customHeight="1" x14ac:dyDescent="0.25">
      <c r="J649" s="250"/>
    </row>
    <row r="650" spans="10:10" ht="12.75" customHeight="1" x14ac:dyDescent="0.25">
      <c r="J650" s="250"/>
    </row>
    <row r="651" spans="10:10" ht="12.75" customHeight="1" x14ac:dyDescent="0.25">
      <c r="J651" s="250"/>
    </row>
    <row r="652" spans="10:10" ht="12.75" customHeight="1" x14ac:dyDescent="0.25">
      <c r="J652" s="250"/>
    </row>
    <row r="653" spans="10:10" ht="12.75" customHeight="1" x14ac:dyDescent="0.25">
      <c r="J653" s="250"/>
    </row>
    <row r="654" spans="10:10" ht="12.75" customHeight="1" x14ac:dyDescent="0.25">
      <c r="J654" s="250"/>
    </row>
    <row r="655" spans="10:10" ht="12.75" customHeight="1" x14ac:dyDescent="0.25">
      <c r="J655" s="250"/>
    </row>
    <row r="656" spans="10:10" ht="12.75" customHeight="1" x14ac:dyDescent="0.25">
      <c r="J656" s="250"/>
    </row>
    <row r="657" spans="10:10" ht="12.75" customHeight="1" x14ac:dyDescent="0.25">
      <c r="J657" s="250"/>
    </row>
    <row r="658" spans="10:10" ht="12.75" customHeight="1" x14ac:dyDescent="0.25">
      <c r="J658" s="250"/>
    </row>
    <row r="659" spans="10:10" ht="12.75" customHeight="1" x14ac:dyDescent="0.25">
      <c r="J659" s="250"/>
    </row>
    <row r="660" spans="10:10" ht="12.75" customHeight="1" x14ac:dyDescent="0.25">
      <c r="J660" s="250"/>
    </row>
    <row r="661" spans="10:10" ht="12.75" customHeight="1" x14ac:dyDescent="0.25">
      <c r="J661" s="250"/>
    </row>
    <row r="662" spans="10:10" ht="12.75" customHeight="1" x14ac:dyDescent="0.25">
      <c r="J662" s="250"/>
    </row>
    <row r="663" spans="10:10" ht="12.75" customHeight="1" x14ac:dyDescent="0.25">
      <c r="J663" s="250"/>
    </row>
    <row r="664" spans="10:10" ht="12.75" customHeight="1" x14ac:dyDescent="0.25">
      <c r="J664" s="250"/>
    </row>
    <row r="665" spans="10:10" ht="12.75" customHeight="1" x14ac:dyDescent="0.25">
      <c r="J665" s="250"/>
    </row>
    <row r="666" spans="10:10" ht="12.75" customHeight="1" x14ac:dyDescent="0.25">
      <c r="J666" s="250"/>
    </row>
    <row r="667" spans="10:10" ht="12.75" customHeight="1" x14ac:dyDescent="0.25">
      <c r="J667" s="250"/>
    </row>
    <row r="668" spans="10:10" ht="12.75" customHeight="1" x14ac:dyDescent="0.25">
      <c r="J668" s="250"/>
    </row>
    <row r="669" spans="10:10" ht="12.75" customHeight="1" x14ac:dyDescent="0.25">
      <c r="J669" s="250"/>
    </row>
    <row r="670" spans="10:10" ht="12.75" customHeight="1" x14ac:dyDescent="0.25">
      <c r="J670" s="250"/>
    </row>
    <row r="671" spans="10:10" ht="12.75" customHeight="1" x14ac:dyDescent="0.25">
      <c r="J671" s="250"/>
    </row>
    <row r="672" spans="10:10" ht="12.75" customHeight="1" x14ac:dyDescent="0.25">
      <c r="J672" s="250"/>
    </row>
    <row r="673" spans="10:10" ht="12.75" customHeight="1" x14ac:dyDescent="0.25">
      <c r="J673" s="250"/>
    </row>
    <row r="674" spans="10:10" ht="12.75" customHeight="1" x14ac:dyDescent="0.25">
      <c r="J674" s="250"/>
    </row>
    <row r="675" spans="10:10" ht="12.75" customHeight="1" x14ac:dyDescent="0.25">
      <c r="J675" s="250"/>
    </row>
    <row r="676" spans="10:10" ht="12.75" customHeight="1" x14ac:dyDescent="0.25">
      <c r="J676" s="250"/>
    </row>
    <row r="677" spans="10:10" ht="12.75" customHeight="1" x14ac:dyDescent="0.25">
      <c r="J677" s="250"/>
    </row>
    <row r="678" spans="10:10" ht="12.75" customHeight="1" x14ac:dyDescent="0.25">
      <c r="J678" s="250"/>
    </row>
    <row r="679" spans="10:10" ht="12.75" customHeight="1" x14ac:dyDescent="0.25">
      <c r="J679" s="250"/>
    </row>
    <row r="680" spans="10:10" ht="12.75" customHeight="1" x14ac:dyDescent="0.25">
      <c r="J680" s="250"/>
    </row>
    <row r="681" spans="10:10" ht="12.75" customHeight="1" x14ac:dyDescent="0.25">
      <c r="J681" s="250"/>
    </row>
    <row r="682" spans="10:10" ht="12.75" customHeight="1" x14ac:dyDescent="0.25">
      <c r="J682" s="250"/>
    </row>
    <row r="683" spans="10:10" ht="12.75" customHeight="1" x14ac:dyDescent="0.25">
      <c r="J683" s="250"/>
    </row>
    <row r="684" spans="10:10" ht="12.75" customHeight="1" x14ac:dyDescent="0.25">
      <c r="J684" s="250"/>
    </row>
    <row r="685" spans="10:10" ht="12.75" customHeight="1" x14ac:dyDescent="0.25">
      <c r="J685" s="250"/>
    </row>
    <row r="686" spans="10:10" ht="12.75" customHeight="1" x14ac:dyDescent="0.25">
      <c r="J686" s="250"/>
    </row>
    <row r="687" spans="10:10" ht="12.75" customHeight="1" x14ac:dyDescent="0.25">
      <c r="J687" s="250"/>
    </row>
    <row r="688" spans="10:10" ht="12.75" customHeight="1" x14ac:dyDescent="0.25">
      <c r="J688" s="250"/>
    </row>
    <row r="689" spans="10:10" ht="12.75" customHeight="1" x14ac:dyDescent="0.25">
      <c r="J689" s="250"/>
    </row>
    <row r="690" spans="10:10" ht="12.75" customHeight="1" x14ac:dyDescent="0.25">
      <c r="J690" s="250"/>
    </row>
    <row r="691" spans="10:10" ht="12.75" customHeight="1" x14ac:dyDescent="0.25">
      <c r="J691" s="250"/>
    </row>
    <row r="692" spans="10:10" ht="12.75" customHeight="1" x14ac:dyDescent="0.25">
      <c r="J692" s="250"/>
    </row>
    <row r="693" spans="10:10" ht="12.75" customHeight="1" x14ac:dyDescent="0.25">
      <c r="J693" s="250"/>
    </row>
    <row r="694" spans="10:10" ht="12.75" customHeight="1" x14ac:dyDescent="0.25">
      <c r="J694" s="250"/>
    </row>
    <row r="695" spans="10:10" ht="12.75" customHeight="1" x14ac:dyDescent="0.25">
      <c r="J695" s="250"/>
    </row>
    <row r="696" spans="10:10" ht="12.75" customHeight="1" x14ac:dyDescent="0.25">
      <c r="J696" s="250"/>
    </row>
    <row r="697" spans="10:10" ht="12.75" customHeight="1" x14ac:dyDescent="0.25">
      <c r="J697" s="250"/>
    </row>
    <row r="698" spans="10:10" ht="12.75" customHeight="1" x14ac:dyDescent="0.25">
      <c r="J698" s="250"/>
    </row>
    <row r="699" spans="10:10" ht="12.75" customHeight="1" x14ac:dyDescent="0.25">
      <c r="J699" s="250"/>
    </row>
    <row r="700" spans="10:10" ht="12.75" customHeight="1" x14ac:dyDescent="0.25">
      <c r="J700" s="250"/>
    </row>
    <row r="701" spans="10:10" ht="12.75" customHeight="1" x14ac:dyDescent="0.25">
      <c r="J701" s="250"/>
    </row>
    <row r="702" spans="10:10" ht="12.75" customHeight="1" x14ac:dyDescent="0.25">
      <c r="J702" s="250"/>
    </row>
    <row r="703" spans="10:10" ht="12.75" customHeight="1" x14ac:dyDescent="0.25">
      <c r="J703" s="250"/>
    </row>
    <row r="704" spans="10:10" ht="12.75" customHeight="1" x14ac:dyDescent="0.25">
      <c r="J704" s="250"/>
    </row>
    <row r="705" spans="10:10" ht="12.75" customHeight="1" x14ac:dyDescent="0.25">
      <c r="J705" s="250"/>
    </row>
    <row r="706" spans="10:10" ht="12.75" customHeight="1" x14ac:dyDescent="0.25">
      <c r="J706" s="250"/>
    </row>
    <row r="707" spans="10:10" ht="12.75" customHeight="1" x14ac:dyDescent="0.25">
      <c r="J707" s="250"/>
    </row>
    <row r="708" spans="10:10" ht="12.75" customHeight="1" x14ac:dyDescent="0.25">
      <c r="J708" s="250"/>
    </row>
    <row r="709" spans="10:10" ht="12.75" customHeight="1" x14ac:dyDescent="0.25">
      <c r="J709" s="250"/>
    </row>
    <row r="710" spans="10:10" ht="12.75" customHeight="1" x14ac:dyDescent="0.25">
      <c r="J710" s="250"/>
    </row>
    <row r="711" spans="10:10" ht="12.75" customHeight="1" x14ac:dyDescent="0.25">
      <c r="J711" s="250"/>
    </row>
    <row r="712" spans="10:10" ht="12.75" customHeight="1" x14ac:dyDescent="0.25">
      <c r="J712" s="250"/>
    </row>
    <row r="713" spans="10:10" ht="12.75" customHeight="1" x14ac:dyDescent="0.25">
      <c r="J713" s="250"/>
    </row>
    <row r="714" spans="10:10" ht="12.75" customHeight="1" x14ac:dyDescent="0.25">
      <c r="J714" s="250"/>
    </row>
    <row r="715" spans="10:10" ht="12.75" customHeight="1" x14ac:dyDescent="0.25">
      <c r="J715" s="250"/>
    </row>
    <row r="716" spans="10:10" ht="12.75" customHeight="1" x14ac:dyDescent="0.25">
      <c r="J716" s="250"/>
    </row>
    <row r="717" spans="10:10" ht="12.75" customHeight="1" x14ac:dyDescent="0.25">
      <c r="J717" s="250"/>
    </row>
    <row r="718" spans="10:10" ht="12.75" customHeight="1" x14ac:dyDescent="0.25">
      <c r="J718" s="250"/>
    </row>
    <row r="719" spans="10:10" ht="12.75" customHeight="1" x14ac:dyDescent="0.25">
      <c r="J719" s="250"/>
    </row>
    <row r="720" spans="10:10" ht="12.75" customHeight="1" x14ac:dyDescent="0.25">
      <c r="J720" s="250"/>
    </row>
    <row r="721" spans="10:10" ht="12.75" customHeight="1" x14ac:dyDescent="0.25">
      <c r="J721" s="250"/>
    </row>
    <row r="722" spans="10:10" ht="12.75" customHeight="1" x14ac:dyDescent="0.25">
      <c r="J722" s="250"/>
    </row>
    <row r="723" spans="10:10" ht="12.75" customHeight="1" x14ac:dyDescent="0.25">
      <c r="J723" s="250"/>
    </row>
    <row r="724" spans="10:10" ht="12.75" customHeight="1" x14ac:dyDescent="0.25">
      <c r="J724" s="250"/>
    </row>
    <row r="725" spans="10:10" ht="12.75" customHeight="1" x14ac:dyDescent="0.25">
      <c r="J725" s="250"/>
    </row>
    <row r="726" spans="10:10" ht="12.75" customHeight="1" x14ac:dyDescent="0.25">
      <c r="J726" s="250"/>
    </row>
    <row r="727" spans="10:10" ht="12.75" customHeight="1" x14ac:dyDescent="0.25">
      <c r="J727" s="250"/>
    </row>
    <row r="728" spans="10:10" ht="12.75" customHeight="1" x14ac:dyDescent="0.25">
      <c r="J728" s="250"/>
    </row>
    <row r="729" spans="10:10" ht="12.75" customHeight="1" x14ac:dyDescent="0.25">
      <c r="J729" s="250"/>
    </row>
    <row r="730" spans="10:10" ht="12.75" customHeight="1" x14ac:dyDescent="0.25">
      <c r="J730" s="250"/>
    </row>
    <row r="731" spans="10:10" ht="12.75" customHeight="1" x14ac:dyDescent="0.25">
      <c r="J731" s="250"/>
    </row>
    <row r="732" spans="10:10" ht="12.75" customHeight="1" x14ac:dyDescent="0.25">
      <c r="J732" s="250"/>
    </row>
    <row r="733" spans="10:10" ht="12.75" customHeight="1" x14ac:dyDescent="0.25">
      <c r="J733" s="250"/>
    </row>
    <row r="734" spans="10:10" ht="12.75" customHeight="1" x14ac:dyDescent="0.25">
      <c r="J734" s="250"/>
    </row>
    <row r="735" spans="10:10" ht="12.75" customHeight="1" x14ac:dyDescent="0.25">
      <c r="J735" s="250"/>
    </row>
    <row r="736" spans="10:10" ht="12.75" customHeight="1" x14ac:dyDescent="0.25">
      <c r="J736" s="250"/>
    </row>
    <row r="737" spans="10:10" ht="12.75" customHeight="1" x14ac:dyDescent="0.25">
      <c r="J737" s="250"/>
    </row>
    <row r="738" spans="10:10" ht="12.75" customHeight="1" x14ac:dyDescent="0.25">
      <c r="J738" s="250"/>
    </row>
    <row r="739" spans="10:10" ht="12.75" customHeight="1" x14ac:dyDescent="0.25">
      <c r="J739" s="250"/>
    </row>
    <row r="740" spans="10:10" ht="12.75" customHeight="1" x14ac:dyDescent="0.25">
      <c r="J740" s="250"/>
    </row>
    <row r="741" spans="10:10" ht="12.75" customHeight="1" x14ac:dyDescent="0.25">
      <c r="J741" s="250"/>
    </row>
    <row r="742" spans="10:10" ht="12.75" customHeight="1" x14ac:dyDescent="0.25">
      <c r="J742" s="250"/>
    </row>
    <row r="743" spans="10:10" ht="12.75" customHeight="1" x14ac:dyDescent="0.25">
      <c r="J743" s="250"/>
    </row>
    <row r="744" spans="10:10" ht="12.75" customHeight="1" x14ac:dyDescent="0.25">
      <c r="J744" s="250"/>
    </row>
    <row r="745" spans="10:10" ht="12.75" customHeight="1" x14ac:dyDescent="0.25">
      <c r="J745" s="250"/>
    </row>
    <row r="746" spans="10:10" ht="12.75" customHeight="1" x14ac:dyDescent="0.25">
      <c r="J746" s="250"/>
    </row>
    <row r="747" spans="10:10" ht="12.75" customHeight="1" x14ac:dyDescent="0.25">
      <c r="J747" s="250"/>
    </row>
    <row r="748" spans="10:10" ht="12.75" customHeight="1" x14ac:dyDescent="0.25">
      <c r="J748" s="250"/>
    </row>
    <row r="749" spans="10:10" ht="12.75" customHeight="1" x14ac:dyDescent="0.25">
      <c r="J749" s="250"/>
    </row>
    <row r="750" spans="10:10" ht="12.75" customHeight="1" x14ac:dyDescent="0.25">
      <c r="J750" s="250"/>
    </row>
    <row r="751" spans="10:10" ht="12.75" customHeight="1" x14ac:dyDescent="0.25">
      <c r="J751" s="250"/>
    </row>
    <row r="752" spans="10:10" ht="12.75" customHeight="1" x14ac:dyDescent="0.25">
      <c r="J752" s="250"/>
    </row>
    <row r="753" spans="10:10" ht="12.75" customHeight="1" x14ac:dyDescent="0.25">
      <c r="J753" s="250"/>
    </row>
    <row r="754" spans="10:10" ht="12.75" customHeight="1" x14ac:dyDescent="0.25">
      <c r="J754" s="250"/>
    </row>
    <row r="755" spans="10:10" ht="12.75" customHeight="1" x14ac:dyDescent="0.25">
      <c r="J755" s="250"/>
    </row>
    <row r="756" spans="10:10" ht="12.75" customHeight="1" x14ac:dyDescent="0.25">
      <c r="J756" s="250"/>
    </row>
    <row r="757" spans="10:10" ht="12.75" customHeight="1" x14ac:dyDescent="0.25">
      <c r="J757" s="250"/>
    </row>
    <row r="758" spans="10:10" ht="12.75" customHeight="1" x14ac:dyDescent="0.25">
      <c r="J758" s="250"/>
    </row>
    <row r="759" spans="10:10" ht="12.75" customHeight="1" x14ac:dyDescent="0.25">
      <c r="J759" s="250"/>
    </row>
    <row r="760" spans="10:10" ht="12.75" customHeight="1" x14ac:dyDescent="0.25">
      <c r="J760" s="250"/>
    </row>
    <row r="761" spans="10:10" ht="12.75" customHeight="1" x14ac:dyDescent="0.25">
      <c r="J761" s="250"/>
    </row>
    <row r="762" spans="10:10" ht="12.75" customHeight="1" x14ac:dyDescent="0.25">
      <c r="J762" s="250"/>
    </row>
    <row r="763" spans="10:10" ht="12.75" customHeight="1" x14ac:dyDescent="0.25">
      <c r="J763" s="250"/>
    </row>
    <row r="764" spans="10:10" ht="12.75" customHeight="1" x14ac:dyDescent="0.25">
      <c r="J764" s="250"/>
    </row>
    <row r="765" spans="10:10" ht="12.75" customHeight="1" x14ac:dyDescent="0.25">
      <c r="J765" s="250"/>
    </row>
    <row r="766" spans="10:10" ht="12.75" customHeight="1" x14ac:dyDescent="0.25">
      <c r="J766" s="250"/>
    </row>
    <row r="767" spans="10:10" ht="12.75" customHeight="1" x14ac:dyDescent="0.25">
      <c r="J767" s="250"/>
    </row>
    <row r="768" spans="10:10" ht="12.75" customHeight="1" x14ac:dyDescent="0.25">
      <c r="J768" s="250"/>
    </row>
    <row r="769" spans="10:10" ht="12.75" customHeight="1" x14ac:dyDescent="0.25">
      <c r="J769" s="250"/>
    </row>
    <row r="770" spans="10:10" ht="12.75" customHeight="1" x14ac:dyDescent="0.25">
      <c r="J770" s="250"/>
    </row>
    <row r="771" spans="10:10" ht="12.75" customHeight="1" x14ac:dyDescent="0.25">
      <c r="J771" s="250"/>
    </row>
    <row r="772" spans="10:10" ht="12.75" customHeight="1" x14ac:dyDescent="0.25">
      <c r="J772" s="250"/>
    </row>
    <row r="773" spans="10:10" ht="12.75" customHeight="1" x14ac:dyDescent="0.25">
      <c r="J773" s="250"/>
    </row>
    <row r="774" spans="10:10" ht="12.75" customHeight="1" x14ac:dyDescent="0.25">
      <c r="J774" s="250"/>
    </row>
    <row r="775" spans="10:10" ht="12.75" customHeight="1" x14ac:dyDescent="0.25">
      <c r="J775" s="250"/>
    </row>
    <row r="776" spans="10:10" ht="12.75" customHeight="1" x14ac:dyDescent="0.25">
      <c r="J776" s="250"/>
    </row>
    <row r="777" spans="10:10" ht="12.75" customHeight="1" x14ac:dyDescent="0.25">
      <c r="J777" s="250"/>
    </row>
    <row r="778" spans="10:10" ht="12.75" customHeight="1" x14ac:dyDescent="0.25">
      <c r="J778" s="250"/>
    </row>
    <row r="779" spans="10:10" ht="12.75" customHeight="1" x14ac:dyDescent="0.25">
      <c r="J779" s="250"/>
    </row>
    <row r="780" spans="10:10" ht="12.75" customHeight="1" x14ac:dyDescent="0.25">
      <c r="J780" s="250"/>
    </row>
    <row r="781" spans="10:10" ht="12.75" customHeight="1" x14ac:dyDescent="0.25">
      <c r="J781" s="250"/>
    </row>
    <row r="782" spans="10:10" ht="12.75" customHeight="1" x14ac:dyDescent="0.25">
      <c r="J782" s="250"/>
    </row>
    <row r="783" spans="10:10" ht="12.75" customHeight="1" x14ac:dyDescent="0.25">
      <c r="J783" s="250"/>
    </row>
    <row r="784" spans="10:10" ht="12.75" customHeight="1" x14ac:dyDescent="0.25">
      <c r="J784" s="250"/>
    </row>
    <row r="785" spans="10:10" ht="12.75" customHeight="1" x14ac:dyDescent="0.25">
      <c r="J785" s="250"/>
    </row>
    <row r="786" spans="10:10" ht="12.75" customHeight="1" x14ac:dyDescent="0.25">
      <c r="J786" s="250"/>
    </row>
    <row r="787" spans="10:10" ht="12.75" customHeight="1" x14ac:dyDescent="0.25">
      <c r="J787" s="250"/>
    </row>
    <row r="788" spans="10:10" ht="12.75" customHeight="1" x14ac:dyDescent="0.25">
      <c r="J788" s="250"/>
    </row>
    <row r="789" spans="10:10" ht="12.75" customHeight="1" x14ac:dyDescent="0.25">
      <c r="J789" s="250"/>
    </row>
    <row r="790" spans="10:10" ht="12.75" customHeight="1" x14ac:dyDescent="0.25">
      <c r="J790" s="250"/>
    </row>
    <row r="791" spans="10:10" ht="12.75" customHeight="1" x14ac:dyDescent="0.25">
      <c r="J791" s="250"/>
    </row>
    <row r="792" spans="10:10" ht="12.75" customHeight="1" x14ac:dyDescent="0.25">
      <c r="J792" s="250"/>
    </row>
    <row r="793" spans="10:10" ht="12.75" customHeight="1" x14ac:dyDescent="0.25">
      <c r="J793" s="250"/>
    </row>
    <row r="794" spans="10:10" ht="12.75" customHeight="1" x14ac:dyDescent="0.25">
      <c r="J794" s="250"/>
    </row>
    <row r="795" spans="10:10" ht="12.75" customHeight="1" x14ac:dyDescent="0.25">
      <c r="J795" s="250"/>
    </row>
    <row r="796" spans="10:10" ht="12.75" customHeight="1" x14ac:dyDescent="0.25">
      <c r="J796" s="250"/>
    </row>
    <row r="797" spans="10:10" ht="12.75" customHeight="1" x14ac:dyDescent="0.25">
      <c r="J797" s="250"/>
    </row>
    <row r="798" spans="10:10" ht="12.75" customHeight="1" x14ac:dyDescent="0.25">
      <c r="J798" s="250"/>
    </row>
    <row r="799" spans="10:10" ht="12.75" customHeight="1" x14ac:dyDescent="0.25">
      <c r="J799" s="250"/>
    </row>
    <row r="800" spans="10:10" ht="12.75" customHeight="1" x14ac:dyDescent="0.25">
      <c r="J800" s="250"/>
    </row>
    <row r="801" spans="10:10" ht="12.75" customHeight="1" x14ac:dyDescent="0.25">
      <c r="J801" s="250"/>
    </row>
    <row r="802" spans="10:10" ht="12.75" customHeight="1" x14ac:dyDescent="0.25">
      <c r="J802" s="250"/>
    </row>
    <row r="803" spans="10:10" ht="12.75" customHeight="1" x14ac:dyDescent="0.25">
      <c r="J803" s="250"/>
    </row>
    <row r="804" spans="10:10" ht="12.75" customHeight="1" x14ac:dyDescent="0.25">
      <c r="J804" s="250"/>
    </row>
    <row r="805" spans="10:10" ht="12.75" customHeight="1" x14ac:dyDescent="0.25">
      <c r="J805" s="250"/>
    </row>
    <row r="806" spans="10:10" ht="12.75" customHeight="1" x14ac:dyDescent="0.25">
      <c r="J806" s="250"/>
    </row>
    <row r="807" spans="10:10" ht="12.75" customHeight="1" x14ac:dyDescent="0.25">
      <c r="J807" s="250"/>
    </row>
    <row r="808" spans="10:10" ht="12.75" customHeight="1" x14ac:dyDescent="0.25">
      <c r="J808" s="250"/>
    </row>
    <row r="809" spans="10:10" ht="12.75" customHeight="1" x14ac:dyDescent="0.25">
      <c r="J809" s="250"/>
    </row>
    <row r="810" spans="10:10" ht="12.75" customHeight="1" x14ac:dyDescent="0.25">
      <c r="J810" s="250"/>
    </row>
    <row r="811" spans="10:10" ht="12.75" customHeight="1" x14ac:dyDescent="0.25">
      <c r="J811" s="250"/>
    </row>
    <row r="812" spans="10:10" ht="12.75" customHeight="1" x14ac:dyDescent="0.25">
      <c r="J812" s="250"/>
    </row>
    <row r="813" spans="10:10" ht="12.75" customHeight="1" x14ac:dyDescent="0.25">
      <c r="J813" s="250"/>
    </row>
    <row r="814" spans="10:10" ht="12.75" customHeight="1" x14ac:dyDescent="0.25">
      <c r="J814" s="250"/>
    </row>
    <row r="815" spans="10:10" ht="12.75" customHeight="1" x14ac:dyDescent="0.25">
      <c r="J815" s="250"/>
    </row>
    <row r="816" spans="10:10" ht="12.75" customHeight="1" x14ac:dyDescent="0.25">
      <c r="J816" s="250"/>
    </row>
    <row r="817" spans="10:10" ht="12.75" customHeight="1" x14ac:dyDescent="0.25">
      <c r="J817" s="250"/>
    </row>
    <row r="818" spans="10:10" ht="12.75" customHeight="1" x14ac:dyDescent="0.25">
      <c r="J818" s="250"/>
    </row>
    <row r="819" spans="10:10" ht="12.75" customHeight="1" x14ac:dyDescent="0.25">
      <c r="J819" s="250"/>
    </row>
    <row r="820" spans="10:10" ht="12.75" customHeight="1" x14ac:dyDescent="0.25">
      <c r="J820" s="250"/>
    </row>
    <row r="821" spans="10:10" ht="12.75" customHeight="1" x14ac:dyDescent="0.25">
      <c r="J821" s="250"/>
    </row>
    <row r="822" spans="10:10" ht="12.75" customHeight="1" x14ac:dyDescent="0.25">
      <c r="J822" s="250"/>
    </row>
    <row r="823" spans="10:10" ht="12.75" customHeight="1" x14ac:dyDescent="0.25">
      <c r="J823" s="250"/>
    </row>
    <row r="824" spans="10:10" ht="12.75" customHeight="1" x14ac:dyDescent="0.25">
      <c r="J824" s="250"/>
    </row>
    <row r="825" spans="10:10" ht="12.75" customHeight="1" x14ac:dyDescent="0.25">
      <c r="J825" s="250"/>
    </row>
    <row r="826" spans="10:10" ht="12.75" customHeight="1" x14ac:dyDescent="0.25">
      <c r="J826" s="250"/>
    </row>
    <row r="827" spans="10:10" ht="12.75" customHeight="1" x14ac:dyDescent="0.25">
      <c r="J827" s="250"/>
    </row>
    <row r="828" spans="10:10" ht="12.75" customHeight="1" x14ac:dyDescent="0.25">
      <c r="J828" s="250"/>
    </row>
    <row r="829" spans="10:10" ht="12.75" customHeight="1" x14ac:dyDescent="0.25">
      <c r="J829" s="250"/>
    </row>
    <row r="830" spans="10:10" ht="12.75" customHeight="1" x14ac:dyDescent="0.25">
      <c r="J830" s="250"/>
    </row>
    <row r="831" spans="10:10" ht="12.75" customHeight="1" x14ac:dyDescent="0.25">
      <c r="J831" s="250"/>
    </row>
    <row r="832" spans="10:10" ht="12.75" customHeight="1" x14ac:dyDescent="0.25">
      <c r="J832" s="250"/>
    </row>
    <row r="833" spans="10:10" ht="12.75" customHeight="1" x14ac:dyDescent="0.25">
      <c r="J833" s="250"/>
    </row>
    <row r="834" spans="10:10" ht="12.75" customHeight="1" x14ac:dyDescent="0.25">
      <c r="J834" s="250"/>
    </row>
    <row r="835" spans="10:10" ht="12.75" customHeight="1" x14ac:dyDescent="0.25">
      <c r="J835" s="250"/>
    </row>
    <row r="836" spans="10:10" ht="12.75" customHeight="1" x14ac:dyDescent="0.25">
      <c r="J836" s="250"/>
    </row>
    <row r="837" spans="10:10" ht="12.75" customHeight="1" x14ac:dyDescent="0.25">
      <c r="J837" s="250"/>
    </row>
    <row r="838" spans="10:10" ht="12.75" customHeight="1" x14ac:dyDescent="0.25">
      <c r="J838" s="250"/>
    </row>
    <row r="839" spans="10:10" ht="12.75" customHeight="1" x14ac:dyDescent="0.25">
      <c r="J839" s="250"/>
    </row>
    <row r="840" spans="10:10" ht="12.75" customHeight="1" x14ac:dyDescent="0.25">
      <c r="J840" s="250"/>
    </row>
    <row r="841" spans="10:10" ht="12.75" customHeight="1" x14ac:dyDescent="0.25">
      <c r="J841" s="250"/>
    </row>
    <row r="842" spans="10:10" ht="12.75" customHeight="1" x14ac:dyDescent="0.25">
      <c r="J842" s="250"/>
    </row>
    <row r="843" spans="10:10" ht="12.75" customHeight="1" x14ac:dyDescent="0.25">
      <c r="J843" s="250"/>
    </row>
    <row r="844" spans="10:10" ht="12.75" customHeight="1" x14ac:dyDescent="0.25">
      <c r="J844" s="250"/>
    </row>
    <row r="845" spans="10:10" ht="12.75" customHeight="1" x14ac:dyDescent="0.25">
      <c r="J845" s="250"/>
    </row>
    <row r="846" spans="10:10" ht="12.75" customHeight="1" x14ac:dyDescent="0.25">
      <c r="J846" s="250"/>
    </row>
    <row r="847" spans="10:10" ht="12.75" customHeight="1" x14ac:dyDescent="0.25">
      <c r="J847" s="250"/>
    </row>
    <row r="848" spans="10:10" ht="12.75" customHeight="1" x14ac:dyDescent="0.25">
      <c r="J848" s="250"/>
    </row>
    <row r="849" spans="10:10" ht="12.75" customHeight="1" x14ac:dyDescent="0.25">
      <c r="J849" s="250"/>
    </row>
    <row r="850" spans="10:10" ht="12.75" customHeight="1" x14ac:dyDescent="0.25">
      <c r="J850" s="250"/>
    </row>
    <row r="851" spans="10:10" ht="12.75" customHeight="1" x14ac:dyDescent="0.25">
      <c r="J851" s="250"/>
    </row>
    <row r="852" spans="10:10" ht="12.75" customHeight="1" x14ac:dyDescent="0.25">
      <c r="J852" s="250"/>
    </row>
    <row r="853" spans="10:10" ht="12.75" customHeight="1" x14ac:dyDescent="0.25">
      <c r="J853" s="250"/>
    </row>
    <row r="854" spans="10:10" ht="12.75" customHeight="1" x14ac:dyDescent="0.25">
      <c r="J854" s="250"/>
    </row>
    <row r="855" spans="10:10" ht="12.75" customHeight="1" x14ac:dyDescent="0.25">
      <c r="J855" s="250"/>
    </row>
    <row r="856" spans="10:10" ht="12.75" customHeight="1" x14ac:dyDescent="0.25">
      <c r="J856" s="250"/>
    </row>
    <row r="857" spans="10:10" ht="12.75" customHeight="1" x14ac:dyDescent="0.25">
      <c r="J857" s="250"/>
    </row>
    <row r="858" spans="10:10" ht="12.75" customHeight="1" x14ac:dyDescent="0.25">
      <c r="J858" s="250"/>
    </row>
    <row r="859" spans="10:10" ht="12.75" customHeight="1" x14ac:dyDescent="0.25">
      <c r="J859" s="250"/>
    </row>
    <row r="860" spans="10:10" ht="12.75" customHeight="1" x14ac:dyDescent="0.25">
      <c r="J860" s="250"/>
    </row>
    <row r="861" spans="10:10" ht="12.75" customHeight="1" x14ac:dyDescent="0.25">
      <c r="J861" s="250"/>
    </row>
    <row r="862" spans="10:10" ht="12.75" customHeight="1" x14ac:dyDescent="0.25">
      <c r="J862" s="250"/>
    </row>
    <row r="863" spans="10:10" ht="12.75" customHeight="1" x14ac:dyDescent="0.25">
      <c r="J863" s="250"/>
    </row>
    <row r="864" spans="10:10" ht="12.75" customHeight="1" x14ac:dyDescent="0.25">
      <c r="J864" s="250"/>
    </row>
    <row r="865" spans="10:10" ht="12.75" customHeight="1" x14ac:dyDescent="0.25">
      <c r="J865" s="250"/>
    </row>
    <row r="866" spans="10:10" ht="12.75" customHeight="1" x14ac:dyDescent="0.25">
      <c r="J866" s="250"/>
    </row>
    <row r="867" spans="10:10" ht="12.75" customHeight="1" x14ac:dyDescent="0.25">
      <c r="J867" s="250"/>
    </row>
    <row r="868" spans="10:10" ht="12.75" customHeight="1" x14ac:dyDescent="0.25">
      <c r="J868" s="250"/>
    </row>
    <row r="869" spans="10:10" ht="12.75" customHeight="1" x14ac:dyDescent="0.25">
      <c r="J869" s="250"/>
    </row>
    <row r="870" spans="10:10" ht="12.75" customHeight="1" x14ac:dyDescent="0.25">
      <c r="J870" s="250"/>
    </row>
    <row r="871" spans="10:10" ht="12.75" customHeight="1" x14ac:dyDescent="0.25">
      <c r="J871" s="250"/>
    </row>
    <row r="872" spans="10:10" ht="12.75" customHeight="1" x14ac:dyDescent="0.25">
      <c r="J872" s="250"/>
    </row>
    <row r="873" spans="10:10" ht="12.75" customHeight="1" x14ac:dyDescent="0.25">
      <c r="J873" s="250"/>
    </row>
    <row r="874" spans="10:10" ht="12.75" customHeight="1" x14ac:dyDescent="0.25">
      <c r="J874" s="250"/>
    </row>
    <row r="875" spans="10:10" ht="12.75" customHeight="1" x14ac:dyDescent="0.25">
      <c r="J875" s="250"/>
    </row>
    <row r="876" spans="10:10" ht="12.75" customHeight="1" x14ac:dyDescent="0.25">
      <c r="J876" s="250"/>
    </row>
    <row r="877" spans="10:10" ht="12.75" customHeight="1" x14ac:dyDescent="0.25">
      <c r="J877" s="250"/>
    </row>
    <row r="878" spans="10:10" ht="12.75" customHeight="1" x14ac:dyDescent="0.25">
      <c r="J878" s="250"/>
    </row>
    <row r="879" spans="10:10" ht="12.75" customHeight="1" x14ac:dyDescent="0.25">
      <c r="J879" s="250"/>
    </row>
    <row r="880" spans="10:10" ht="12.75" customHeight="1" x14ac:dyDescent="0.25">
      <c r="J880" s="250"/>
    </row>
    <row r="881" spans="10:10" ht="12.75" customHeight="1" x14ac:dyDescent="0.25">
      <c r="J881" s="250"/>
    </row>
    <row r="882" spans="10:10" ht="12.75" customHeight="1" x14ac:dyDescent="0.25">
      <c r="J882" s="250"/>
    </row>
    <row r="883" spans="10:10" ht="12.75" customHeight="1" x14ac:dyDescent="0.25">
      <c r="J883" s="250"/>
    </row>
    <row r="884" spans="10:10" ht="12.75" customHeight="1" x14ac:dyDescent="0.25">
      <c r="J884" s="250"/>
    </row>
    <row r="885" spans="10:10" ht="12.75" customHeight="1" x14ac:dyDescent="0.25">
      <c r="J885" s="250"/>
    </row>
    <row r="886" spans="10:10" ht="12.75" customHeight="1" x14ac:dyDescent="0.25">
      <c r="J886" s="250"/>
    </row>
    <row r="887" spans="10:10" ht="12.75" customHeight="1" x14ac:dyDescent="0.25">
      <c r="J887" s="250"/>
    </row>
    <row r="888" spans="10:10" ht="12.75" customHeight="1" x14ac:dyDescent="0.25">
      <c r="J888" s="250"/>
    </row>
    <row r="889" spans="10:10" ht="12.75" customHeight="1" x14ac:dyDescent="0.25">
      <c r="J889" s="250"/>
    </row>
    <row r="890" spans="10:10" ht="12.75" customHeight="1" x14ac:dyDescent="0.25">
      <c r="J890" s="250"/>
    </row>
    <row r="891" spans="10:10" ht="12.75" customHeight="1" x14ac:dyDescent="0.25">
      <c r="J891" s="250"/>
    </row>
    <row r="892" spans="10:10" ht="12.75" customHeight="1" x14ac:dyDescent="0.25">
      <c r="J892" s="250"/>
    </row>
    <row r="893" spans="10:10" ht="12.75" customHeight="1" x14ac:dyDescent="0.25">
      <c r="J893" s="250"/>
    </row>
    <row r="894" spans="10:10" ht="12.75" customHeight="1" x14ac:dyDescent="0.25">
      <c r="J894" s="250"/>
    </row>
    <row r="895" spans="10:10" ht="12.75" customHeight="1" x14ac:dyDescent="0.25">
      <c r="J895" s="250"/>
    </row>
    <row r="896" spans="10:10" ht="12.75" customHeight="1" x14ac:dyDescent="0.25">
      <c r="J896" s="250"/>
    </row>
    <row r="897" spans="10:10" ht="12.75" customHeight="1" x14ac:dyDescent="0.25">
      <c r="J897" s="250"/>
    </row>
    <row r="898" spans="10:10" ht="12.75" customHeight="1" x14ac:dyDescent="0.25">
      <c r="J898" s="250"/>
    </row>
    <row r="899" spans="10:10" ht="12.75" customHeight="1" x14ac:dyDescent="0.25">
      <c r="J899" s="250"/>
    </row>
    <row r="900" spans="10:10" ht="12.75" customHeight="1" x14ac:dyDescent="0.25">
      <c r="J900" s="250"/>
    </row>
    <row r="901" spans="10:10" ht="12.75" customHeight="1" x14ac:dyDescent="0.25">
      <c r="J901" s="250"/>
    </row>
    <row r="902" spans="10:10" ht="12.75" customHeight="1" x14ac:dyDescent="0.25">
      <c r="J902" s="250"/>
    </row>
    <row r="903" spans="10:10" ht="12.75" customHeight="1" x14ac:dyDescent="0.25">
      <c r="J903" s="250"/>
    </row>
    <row r="904" spans="10:10" ht="12.75" customHeight="1" x14ac:dyDescent="0.25">
      <c r="J904" s="250"/>
    </row>
    <row r="905" spans="10:10" ht="12.75" customHeight="1" x14ac:dyDescent="0.25">
      <c r="J905" s="250"/>
    </row>
    <row r="906" spans="10:10" ht="12.75" customHeight="1" x14ac:dyDescent="0.25">
      <c r="J906" s="250"/>
    </row>
    <row r="907" spans="10:10" ht="12.75" customHeight="1" x14ac:dyDescent="0.25">
      <c r="J907" s="250"/>
    </row>
    <row r="908" spans="10:10" ht="12.75" customHeight="1" x14ac:dyDescent="0.25">
      <c r="J908" s="250"/>
    </row>
    <row r="909" spans="10:10" ht="12.75" customHeight="1" x14ac:dyDescent="0.25">
      <c r="J909" s="250"/>
    </row>
    <row r="910" spans="10:10" ht="12.75" customHeight="1" x14ac:dyDescent="0.25">
      <c r="J910" s="250"/>
    </row>
    <row r="911" spans="10:10" ht="12.75" customHeight="1" x14ac:dyDescent="0.25">
      <c r="J911" s="250"/>
    </row>
    <row r="912" spans="10:10" ht="12.75" customHeight="1" x14ac:dyDescent="0.25">
      <c r="J912" s="250"/>
    </row>
    <row r="913" spans="10:10" ht="12.75" customHeight="1" x14ac:dyDescent="0.25">
      <c r="J913" s="250"/>
    </row>
    <row r="914" spans="10:10" ht="12.75" customHeight="1" x14ac:dyDescent="0.25">
      <c r="J914" s="250"/>
    </row>
    <row r="915" spans="10:10" ht="12.75" customHeight="1" x14ac:dyDescent="0.25">
      <c r="J915" s="250"/>
    </row>
    <row r="916" spans="10:10" ht="12.75" customHeight="1" x14ac:dyDescent="0.25">
      <c r="J916" s="250"/>
    </row>
    <row r="917" spans="10:10" ht="12.75" customHeight="1" x14ac:dyDescent="0.25">
      <c r="J917" s="250"/>
    </row>
    <row r="918" spans="10:10" ht="12.75" customHeight="1" x14ac:dyDescent="0.25">
      <c r="J918" s="250"/>
    </row>
    <row r="919" spans="10:10" ht="12.75" customHeight="1" x14ac:dyDescent="0.25">
      <c r="J919" s="250"/>
    </row>
    <row r="920" spans="10:10" ht="12.75" customHeight="1" x14ac:dyDescent="0.25">
      <c r="J920" s="250"/>
    </row>
    <row r="921" spans="10:10" ht="12.75" customHeight="1" x14ac:dyDescent="0.25">
      <c r="J921" s="250"/>
    </row>
    <row r="922" spans="10:10" ht="12.75" customHeight="1" x14ac:dyDescent="0.25">
      <c r="J922" s="250"/>
    </row>
    <row r="923" spans="10:10" ht="12.75" customHeight="1" x14ac:dyDescent="0.25">
      <c r="J923" s="250"/>
    </row>
    <row r="924" spans="10:10" ht="12.75" customHeight="1" x14ac:dyDescent="0.25">
      <c r="J924" s="250"/>
    </row>
    <row r="925" spans="10:10" ht="12.75" customHeight="1" x14ac:dyDescent="0.25">
      <c r="J925" s="250"/>
    </row>
    <row r="926" spans="10:10" ht="12.75" customHeight="1" x14ac:dyDescent="0.25">
      <c r="J926" s="250"/>
    </row>
    <row r="927" spans="10:10" ht="12.75" customHeight="1" x14ac:dyDescent="0.25">
      <c r="J927" s="250"/>
    </row>
    <row r="928" spans="10:10" ht="12.75" customHeight="1" x14ac:dyDescent="0.25">
      <c r="J928" s="250"/>
    </row>
    <row r="929" spans="10:10" ht="12.75" customHeight="1" x14ac:dyDescent="0.25">
      <c r="J929" s="250"/>
    </row>
    <row r="930" spans="10:10" ht="12.75" customHeight="1" x14ac:dyDescent="0.25">
      <c r="J930" s="250"/>
    </row>
    <row r="931" spans="10:10" ht="12.75" customHeight="1" x14ac:dyDescent="0.25">
      <c r="J931" s="250"/>
    </row>
    <row r="932" spans="10:10" ht="12.75" customHeight="1" x14ac:dyDescent="0.25">
      <c r="J932" s="250"/>
    </row>
    <row r="933" spans="10:10" ht="12.75" customHeight="1" x14ac:dyDescent="0.25">
      <c r="J933" s="250"/>
    </row>
    <row r="934" spans="10:10" ht="12.75" customHeight="1" x14ac:dyDescent="0.25">
      <c r="J934" s="250"/>
    </row>
    <row r="935" spans="10:10" ht="12.75" customHeight="1" x14ac:dyDescent="0.25">
      <c r="J935" s="250"/>
    </row>
    <row r="936" spans="10:10" ht="12.75" customHeight="1" x14ac:dyDescent="0.25">
      <c r="J936" s="250"/>
    </row>
    <row r="937" spans="10:10" ht="12.75" customHeight="1" x14ac:dyDescent="0.25">
      <c r="J937" s="250"/>
    </row>
    <row r="938" spans="10:10" ht="12.75" customHeight="1" x14ac:dyDescent="0.25">
      <c r="J938" s="250"/>
    </row>
    <row r="939" spans="10:10" ht="12.75" customHeight="1" x14ac:dyDescent="0.25">
      <c r="J939" s="250"/>
    </row>
    <row r="940" spans="10:10" ht="12.75" customHeight="1" x14ac:dyDescent="0.25">
      <c r="J940" s="250"/>
    </row>
    <row r="941" spans="10:10" ht="12.75" customHeight="1" x14ac:dyDescent="0.25">
      <c r="J941" s="250"/>
    </row>
    <row r="942" spans="10:10" ht="12.75" customHeight="1" x14ac:dyDescent="0.25">
      <c r="J942" s="250"/>
    </row>
    <row r="943" spans="10:10" ht="12.75" customHeight="1" x14ac:dyDescent="0.25">
      <c r="J943" s="250"/>
    </row>
    <row r="944" spans="10:10" ht="12.75" customHeight="1" x14ac:dyDescent="0.25">
      <c r="J944" s="250"/>
    </row>
    <row r="945" spans="10:10" ht="12.75" customHeight="1" x14ac:dyDescent="0.25">
      <c r="J945" s="250"/>
    </row>
    <row r="946" spans="10:10" ht="12.75" customHeight="1" x14ac:dyDescent="0.25">
      <c r="J946" s="250"/>
    </row>
    <row r="947" spans="10:10" ht="12.75" customHeight="1" x14ac:dyDescent="0.25">
      <c r="J947" s="250"/>
    </row>
    <row r="948" spans="10:10" ht="12.75" customHeight="1" x14ac:dyDescent="0.25">
      <c r="J948" s="250"/>
    </row>
    <row r="949" spans="10:10" ht="12.75" customHeight="1" x14ac:dyDescent="0.25">
      <c r="J949" s="250"/>
    </row>
    <row r="950" spans="10:10" ht="12.75" customHeight="1" x14ac:dyDescent="0.25">
      <c r="J950" s="250"/>
    </row>
    <row r="951" spans="10:10" ht="12.75" customHeight="1" x14ac:dyDescent="0.25">
      <c r="J951" s="250"/>
    </row>
    <row r="952" spans="10:10" ht="12.75" customHeight="1" x14ac:dyDescent="0.25">
      <c r="J952" s="250"/>
    </row>
    <row r="953" spans="10:10" ht="12.75" customHeight="1" x14ac:dyDescent="0.25">
      <c r="J953" s="250"/>
    </row>
    <row r="954" spans="10:10" ht="12.75" customHeight="1" x14ac:dyDescent="0.25">
      <c r="J954" s="250"/>
    </row>
    <row r="955" spans="10:10" ht="12.75" customHeight="1" x14ac:dyDescent="0.25">
      <c r="J955" s="250"/>
    </row>
    <row r="956" spans="10:10" ht="12.75" customHeight="1" x14ac:dyDescent="0.25">
      <c r="J956" s="250"/>
    </row>
    <row r="957" spans="10:10" ht="12.75" customHeight="1" x14ac:dyDescent="0.25">
      <c r="J957" s="250"/>
    </row>
    <row r="958" spans="10:10" ht="12.75" customHeight="1" x14ac:dyDescent="0.25">
      <c r="J958" s="250"/>
    </row>
    <row r="959" spans="10:10" ht="12.75" customHeight="1" x14ac:dyDescent="0.25">
      <c r="J959" s="250"/>
    </row>
    <row r="960" spans="10:10" ht="12.75" customHeight="1" x14ac:dyDescent="0.25">
      <c r="J960" s="250"/>
    </row>
    <row r="961" spans="10:10" ht="12.75" customHeight="1" x14ac:dyDescent="0.25">
      <c r="J961" s="250"/>
    </row>
    <row r="962" spans="10:10" ht="12.75" customHeight="1" x14ac:dyDescent="0.25">
      <c r="J962" s="250"/>
    </row>
    <row r="963" spans="10:10" ht="12.75" customHeight="1" x14ac:dyDescent="0.25">
      <c r="J963" s="250"/>
    </row>
    <row r="964" spans="10:10" ht="12.75" customHeight="1" x14ac:dyDescent="0.25">
      <c r="J964" s="250"/>
    </row>
    <row r="965" spans="10:10" ht="12.75" customHeight="1" x14ac:dyDescent="0.25">
      <c r="J965" s="250"/>
    </row>
    <row r="966" spans="10:10" ht="12.75" customHeight="1" x14ac:dyDescent="0.25">
      <c r="J966" s="250"/>
    </row>
    <row r="967" spans="10:10" ht="12.75" customHeight="1" x14ac:dyDescent="0.25">
      <c r="J967" s="250"/>
    </row>
    <row r="968" spans="10:10" ht="12.75" customHeight="1" x14ac:dyDescent="0.25">
      <c r="J968" s="250"/>
    </row>
    <row r="969" spans="10:10" ht="12.75" customHeight="1" x14ac:dyDescent="0.25">
      <c r="J969" s="250"/>
    </row>
    <row r="970" spans="10:10" ht="12.75" customHeight="1" x14ac:dyDescent="0.25">
      <c r="J970" s="250"/>
    </row>
    <row r="971" spans="10:10" ht="12.75" customHeight="1" x14ac:dyDescent="0.25">
      <c r="J971" s="250"/>
    </row>
    <row r="972" spans="10:10" ht="12.75" customHeight="1" x14ac:dyDescent="0.25">
      <c r="J972" s="250"/>
    </row>
    <row r="973" spans="10:10" ht="12.75" customHeight="1" x14ac:dyDescent="0.25">
      <c r="J973" s="250"/>
    </row>
    <row r="974" spans="10:10" ht="12.75" customHeight="1" x14ac:dyDescent="0.25">
      <c r="J974" s="250"/>
    </row>
    <row r="975" spans="10:10" ht="12.75" customHeight="1" x14ac:dyDescent="0.25">
      <c r="J975" s="250"/>
    </row>
    <row r="976" spans="10:10" ht="12.75" customHeight="1" x14ac:dyDescent="0.25">
      <c r="J976" s="250"/>
    </row>
    <row r="977" spans="10:10" ht="12.75" customHeight="1" x14ac:dyDescent="0.25">
      <c r="J977" s="250"/>
    </row>
    <row r="978" spans="10:10" ht="12.75" customHeight="1" x14ac:dyDescent="0.25">
      <c r="J978" s="250"/>
    </row>
    <row r="979" spans="10:10" ht="12.75" customHeight="1" x14ac:dyDescent="0.25">
      <c r="J979" s="250"/>
    </row>
    <row r="980" spans="10:10" ht="12.75" customHeight="1" x14ac:dyDescent="0.25">
      <c r="J980" s="250"/>
    </row>
    <row r="981" spans="10:10" ht="12.75" customHeight="1" x14ac:dyDescent="0.25">
      <c r="J981" s="250"/>
    </row>
    <row r="982" spans="10:10" ht="12.75" customHeight="1" x14ac:dyDescent="0.25">
      <c r="J982" s="250"/>
    </row>
    <row r="983" spans="10:10" ht="12.75" customHeight="1" x14ac:dyDescent="0.25">
      <c r="J983" s="250"/>
    </row>
    <row r="984" spans="10:10" ht="12.75" customHeight="1" x14ac:dyDescent="0.25">
      <c r="J984" s="250"/>
    </row>
    <row r="985" spans="10:10" ht="12.75" customHeight="1" x14ac:dyDescent="0.25">
      <c r="J985" s="250"/>
    </row>
    <row r="986" spans="10:10" ht="12.75" customHeight="1" x14ac:dyDescent="0.25">
      <c r="J986" s="250"/>
    </row>
    <row r="987" spans="10:10" ht="12.75" customHeight="1" x14ac:dyDescent="0.25">
      <c r="J987" s="250"/>
    </row>
    <row r="988" spans="10:10" ht="12.75" customHeight="1" x14ac:dyDescent="0.25">
      <c r="J988" s="250"/>
    </row>
    <row r="989" spans="10:10" ht="12.75" customHeight="1" x14ac:dyDescent="0.25">
      <c r="J989" s="250"/>
    </row>
    <row r="990" spans="10:10" ht="12.75" customHeight="1" x14ac:dyDescent="0.25">
      <c r="J990" s="250"/>
    </row>
    <row r="991" spans="10:10" ht="12.75" customHeight="1" x14ac:dyDescent="0.25">
      <c r="J991" s="250"/>
    </row>
    <row r="992" spans="10:10" ht="12.75" customHeight="1" x14ac:dyDescent="0.25">
      <c r="J992" s="250"/>
    </row>
    <row r="993" spans="10:10" ht="12.75" customHeight="1" x14ac:dyDescent="0.25">
      <c r="J993" s="250"/>
    </row>
    <row r="994" spans="10:10" ht="12.75" customHeight="1" x14ac:dyDescent="0.25">
      <c r="J994" s="250"/>
    </row>
    <row r="995" spans="10:10" ht="12.75" customHeight="1" x14ac:dyDescent="0.25">
      <c r="J995" s="250"/>
    </row>
    <row r="996" spans="10:10" ht="12.75" customHeight="1" x14ac:dyDescent="0.25">
      <c r="J996" s="250"/>
    </row>
    <row r="997" spans="10:10" ht="12.75" customHeight="1" x14ac:dyDescent="0.25">
      <c r="J997" s="250"/>
    </row>
    <row r="998" spans="10:10" ht="12.75" customHeight="1" x14ac:dyDescent="0.25">
      <c r="J998" s="250"/>
    </row>
    <row r="999" spans="10:10" ht="12.75" customHeight="1" x14ac:dyDescent="0.25">
      <c r="J999" s="250"/>
    </row>
    <row r="1000" spans="10:10" ht="12.75" customHeight="1" x14ac:dyDescent="0.25">
      <c r="J1000" s="250"/>
    </row>
  </sheetData>
  <autoFilter ref="U1:U1000" xr:uid="{00000000-0001-0000-0000-000000000000}"/>
  <mergeCells count="55">
    <mergeCell ref="B37:D37"/>
    <mergeCell ref="J37:P37"/>
    <mergeCell ref="J38:K38"/>
    <mergeCell ref="A29:A31"/>
    <mergeCell ref="B29:B31"/>
    <mergeCell ref="A32:A33"/>
    <mergeCell ref="B32:B33"/>
    <mergeCell ref="N32:O32"/>
    <mergeCell ref="B35:D35"/>
    <mergeCell ref="A24:A26"/>
    <mergeCell ref="B24:B26"/>
    <mergeCell ref="N24:O24"/>
    <mergeCell ref="A27:A28"/>
    <mergeCell ref="B27:B28"/>
    <mergeCell ref="N27:O27"/>
    <mergeCell ref="A19:A20"/>
    <mergeCell ref="B19:B20"/>
    <mergeCell ref="N19:O19"/>
    <mergeCell ref="A21:A23"/>
    <mergeCell ref="B21:B23"/>
    <mergeCell ref="N21:O21"/>
    <mergeCell ref="A14:A16"/>
    <mergeCell ref="B14:B16"/>
    <mergeCell ref="N15:O15"/>
    <mergeCell ref="A17:A18"/>
    <mergeCell ref="B17:B18"/>
    <mergeCell ref="N17:O17"/>
    <mergeCell ref="U6:U7"/>
    <mergeCell ref="A8:A10"/>
    <mergeCell ref="B8:B10"/>
    <mergeCell ref="N8:O8"/>
    <mergeCell ref="A11:A13"/>
    <mergeCell ref="B11:B13"/>
    <mergeCell ref="N6:O7"/>
    <mergeCell ref="P6:P7"/>
    <mergeCell ref="Q6:Q7"/>
    <mergeCell ref="R6:R7"/>
    <mergeCell ref="S6:S7"/>
    <mergeCell ref="T6:T7"/>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hyperlinks>
    <hyperlink ref="U14" r:id="rId1" display="Por motivos de rotación de personal en las áreas responsables, se dificultó la realización de las reuniones previstas para analizar las nuevas disposiciones del Gobierno Nacional en relación con la matriz ITA. Sin embargo, con la participación de los nuev" xr:uid="{DDA9E73B-73CB-49C9-858A-45B1D0BD7B07}"/>
    <hyperlink ref="U17" r:id="rId2" display="No se logró conseguir las evidencias de la reunión programada en mayo con gerencia de las TIC, Sin embargo se realizó contacto con el señor Cesar Mattos de la oficina de gerencia de las TIC, para la presentación del nuevo equipo de trabajo de la secretari" xr:uid="{EAABE9DE-422D-42D2-8AE7-003C0E576204}"/>
    <hyperlink ref="U25" r:id="rId3" display=" Se realizó la revisión del esquema de publicación estipulado en la Ley 1712 de 2014 y se adjunta evidencias de hallazgos pendientes por actualizar por los responsables de las dependecias.https://docs.google.com/spreadsheets/d/1gZAMez1g3HURd3XRY06R7t1sNlz" xr:uid="{C2AEE2D9-C77C-4026-B695-FE4A0072B0A6}"/>
    <hyperlink ref="U8" r:id="rId4" xr:uid="{A2E83A7B-3377-42A6-8AED-FA264D89E524}"/>
    <hyperlink ref="Q8" r:id="rId5" xr:uid="{D8F250F5-3E78-40FE-A12B-51EC64F1261F}"/>
    <hyperlink ref="Q14" r:id="rId6" display="Por motivos de rotación de personal en las áreas responsables, se dificultó la realización de las reuniones previstas para analizar las nuevas disposiciones del Gobierno Nacional en relación con la matriz ITA. Sin embargo, con la participación de los nuev" xr:uid="{2B14F4D0-11C8-480F-A7D0-92742BA8B04F}"/>
    <hyperlink ref="Q25" r:id="rId7" location="gid=1789436706" display="Se adjunta el 'Esquema de Publicación de Información 2024' https://docs.google.com/spreadsheets/d/1Ob4CcyjGwZmzh-ujntH99NfEkjJ1UzkR/edit?gid=1789436706#gid=1789436706  Meta 100% Cumplida." xr:uid="{6D1A36FC-BF70-48E9-8219-D9CCFCE2526D}"/>
  </hyperlinks>
  <printOptions horizontalCentered="1"/>
  <pageMargins left="0.49" right="0.56000000000000005" top="1.54" bottom="0.95" header="0" footer="0"/>
  <pageSetup scale="60" pageOrder="overThenDown" orientation="landscape"/>
  <legacy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CA7F-3158-42AB-B0B7-922430B49B8C}">
  <sheetPr>
    <pageSetUpPr fitToPage="1"/>
  </sheetPr>
  <dimension ref="A1:Q34"/>
  <sheetViews>
    <sheetView showGridLines="0" zoomScale="70" zoomScaleNormal="70" zoomScaleSheetLayoutView="100" zoomScalePageLayoutView="98" workbookViewId="0">
      <pane ySplit="7" topLeftCell="A10" activePane="bottomLeft" state="frozen"/>
      <selection pane="bottomLeft" activeCell="H10" sqref="H10"/>
    </sheetView>
  </sheetViews>
  <sheetFormatPr baseColWidth="10" defaultColWidth="11.42578125" defaultRowHeight="12.75" x14ac:dyDescent="0.2"/>
  <cols>
    <col min="1" max="1" width="27.7109375" customWidth="1"/>
    <col min="2" max="2" width="28.28515625" customWidth="1"/>
    <col min="3" max="3" width="29.42578125" customWidth="1"/>
    <col min="4" max="4" width="26.7109375" customWidth="1"/>
    <col min="5" max="5" width="24" customWidth="1"/>
    <col min="6" max="6" width="40.7109375" customWidth="1"/>
    <col min="7" max="7" width="22" customWidth="1"/>
    <col min="8" max="8" width="13.85546875" customWidth="1"/>
    <col min="9" max="9" width="15.42578125" customWidth="1"/>
    <col min="10" max="10" width="16.85546875" style="1" customWidth="1"/>
    <col min="11" max="11" width="16.5703125" customWidth="1"/>
    <col min="12" max="12" width="38.14062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1332</v>
      </c>
      <c r="B4" s="697"/>
      <c r="C4" s="697"/>
      <c r="D4" s="697"/>
      <c r="E4" s="697"/>
      <c r="F4" s="697"/>
      <c r="G4" s="697"/>
      <c r="H4" s="697"/>
      <c r="I4" s="697"/>
      <c r="J4" s="697"/>
      <c r="K4" s="697"/>
      <c r="L4" s="697"/>
      <c r="M4" s="698" t="s">
        <v>2</v>
      </c>
      <c r="N4" s="698"/>
      <c r="O4" s="698"/>
    </row>
    <row r="5" spans="1:15" ht="38.25" customHeight="1" x14ac:dyDescent="0.2">
      <c r="A5" s="697" t="s">
        <v>1333</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180" customHeight="1" x14ac:dyDescent="0.2">
      <c r="A8" s="712" t="s">
        <v>1334</v>
      </c>
      <c r="B8" s="68" t="s">
        <v>1335</v>
      </c>
      <c r="C8" s="48" t="s">
        <v>1336</v>
      </c>
      <c r="D8" s="134" t="s">
        <v>1337</v>
      </c>
      <c r="E8" s="48" t="s">
        <v>1338</v>
      </c>
      <c r="F8" s="75" t="s">
        <v>1339</v>
      </c>
      <c r="G8" s="48" t="s">
        <v>1340</v>
      </c>
      <c r="H8" s="208">
        <v>45292</v>
      </c>
      <c r="I8" s="208">
        <v>45657</v>
      </c>
      <c r="J8" s="61" t="s">
        <v>1341</v>
      </c>
      <c r="K8" s="62">
        <v>1</v>
      </c>
      <c r="L8" s="75" t="s">
        <v>1342</v>
      </c>
      <c r="M8" s="127">
        <v>1</v>
      </c>
      <c r="N8" s="762" t="s">
        <v>1343</v>
      </c>
      <c r="O8" s="762"/>
    </row>
    <row r="9" spans="1:15" ht="180" customHeight="1" x14ac:dyDescent="0.2">
      <c r="A9" s="713"/>
      <c r="B9" s="68" t="s">
        <v>1344</v>
      </c>
      <c r="C9" s="48" t="s">
        <v>1345</v>
      </c>
      <c r="D9" s="134" t="s">
        <v>1337</v>
      </c>
      <c r="E9" s="48" t="s">
        <v>1346</v>
      </c>
      <c r="F9" s="75" t="s">
        <v>1347</v>
      </c>
      <c r="G9" s="48" t="s">
        <v>1348</v>
      </c>
      <c r="H9" s="208">
        <v>45292</v>
      </c>
      <c r="I9" s="208">
        <v>45657</v>
      </c>
      <c r="J9" s="124" t="s">
        <v>1349</v>
      </c>
      <c r="K9" s="125">
        <v>1</v>
      </c>
      <c r="L9" s="75" t="s">
        <v>1350</v>
      </c>
      <c r="M9" s="127">
        <v>1</v>
      </c>
      <c r="N9" s="762" t="s">
        <v>1351</v>
      </c>
      <c r="O9" s="762"/>
    </row>
    <row r="10" spans="1:15" s="33" customFormat="1" ht="173.25" customHeight="1" x14ac:dyDescent="0.2">
      <c r="A10" s="68" t="s">
        <v>1352</v>
      </c>
      <c r="B10" s="68" t="s">
        <v>1353</v>
      </c>
      <c r="C10" s="48" t="s">
        <v>1354</v>
      </c>
      <c r="D10" s="134" t="s">
        <v>1355</v>
      </c>
      <c r="E10" s="48" t="s">
        <v>1356</v>
      </c>
      <c r="F10" s="75" t="s">
        <v>1357</v>
      </c>
      <c r="G10" s="48" t="s">
        <v>1358</v>
      </c>
      <c r="H10" s="208">
        <v>45292</v>
      </c>
      <c r="I10" s="129">
        <v>45351</v>
      </c>
      <c r="J10" s="61" t="s">
        <v>1359</v>
      </c>
      <c r="K10" s="62">
        <v>1</v>
      </c>
      <c r="L10" s="75" t="s">
        <v>1360</v>
      </c>
      <c r="M10" s="127">
        <v>1</v>
      </c>
      <c r="N10" s="762" t="s">
        <v>1351</v>
      </c>
      <c r="O10" s="762"/>
    </row>
    <row r="11" spans="1:15" s="33" customFormat="1" ht="103.5" customHeight="1" x14ac:dyDescent="0.2">
      <c r="A11" s="68" t="s">
        <v>1361</v>
      </c>
      <c r="B11" s="246" t="s">
        <v>1362</v>
      </c>
      <c r="C11" s="48" t="s">
        <v>1363</v>
      </c>
      <c r="D11" s="134" t="s">
        <v>1364</v>
      </c>
      <c r="E11" s="48" t="s">
        <v>1365</v>
      </c>
      <c r="F11" s="75" t="s">
        <v>1366</v>
      </c>
      <c r="G11" s="48" t="s">
        <v>1367</v>
      </c>
      <c r="H11" s="208">
        <v>45292</v>
      </c>
      <c r="I11" s="208">
        <v>45596</v>
      </c>
      <c r="J11" s="61" t="s">
        <v>1368</v>
      </c>
      <c r="K11" s="62">
        <v>0.25</v>
      </c>
      <c r="L11" s="75" t="s">
        <v>1369</v>
      </c>
      <c r="M11" s="127">
        <v>0.25</v>
      </c>
      <c r="N11" s="762" t="s">
        <v>1370</v>
      </c>
      <c r="O11" s="762"/>
    </row>
    <row r="12" spans="1:15" s="33" customFormat="1" ht="120" customHeight="1" x14ac:dyDescent="0.2">
      <c r="A12" s="712" t="s">
        <v>1371</v>
      </c>
      <c r="B12" s="712" t="s">
        <v>1372</v>
      </c>
      <c r="C12" s="77" t="s">
        <v>1373</v>
      </c>
      <c r="D12" s="134" t="s">
        <v>1374</v>
      </c>
      <c r="E12" s="48" t="s">
        <v>1375</v>
      </c>
      <c r="F12" s="75" t="s">
        <v>1376</v>
      </c>
      <c r="G12" s="48" t="s">
        <v>1377</v>
      </c>
      <c r="H12" s="208">
        <v>45352</v>
      </c>
      <c r="I12" s="129">
        <v>45382</v>
      </c>
      <c r="J12" s="61" t="s">
        <v>1368</v>
      </c>
      <c r="K12" s="62">
        <v>1</v>
      </c>
      <c r="L12" s="75" t="s">
        <v>1378</v>
      </c>
      <c r="M12" s="127">
        <v>1</v>
      </c>
      <c r="N12" s="762" t="s">
        <v>1370</v>
      </c>
      <c r="O12" s="762"/>
    </row>
    <row r="13" spans="1:15" s="33" customFormat="1" ht="135" x14ac:dyDescent="0.2">
      <c r="A13" s="716"/>
      <c r="B13" s="716"/>
      <c r="C13" s="48" t="s">
        <v>1379</v>
      </c>
      <c r="D13" s="134" t="s">
        <v>1374</v>
      </c>
      <c r="E13" s="48" t="s">
        <v>1380</v>
      </c>
      <c r="F13" s="75" t="s">
        <v>1381</v>
      </c>
      <c r="G13" s="48" t="s">
        <v>1382</v>
      </c>
      <c r="H13" s="208">
        <v>45383</v>
      </c>
      <c r="I13" s="129">
        <v>45473</v>
      </c>
      <c r="J13" s="61" t="s">
        <v>1368</v>
      </c>
      <c r="K13" s="62">
        <v>1</v>
      </c>
      <c r="L13" s="75" t="s">
        <v>1383</v>
      </c>
      <c r="M13" s="127">
        <v>1</v>
      </c>
      <c r="N13" s="762" t="s">
        <v>1370</v>
      </c>
      <c r="O13" s="762"/>
    </row>
    <row r="14" spans="1:15" s="33" customFormat="1" ht="90" x14ac:dyDescent="0.2">
      <c r="A14" s="713"/>
      <c r="B14" s="713"/>
      <c r="C14" s="48" t="s">
        <v>1384</v>
      </c>
      <c r="D14" s="134" t="s">
        <v>1374</v>
      </c>
      <c r="E14" s="48" t="s">
        <v>1385</v>
      </c>
      <c r="F14" s="75" t="s">
        <v>1386</v>
      </c>
      <c r="G14" s="48" t="s">
        <v>1387</v>
      </c>
      <c r="H14" s="208">
        <v>45474</v>
      </c>
      <c r="I14" s="208">
        <v>45657</v>
      </c>
      <c r="J14" s="61" t="s">
        <v>1368</v>
      </c>
      <c r="K14" s="62">
        <v>1</v>
      </c>
      <c r="L14" s="75" t="s">
        <v>1388</v>
      </c>
      <c r="M14" s="127">
        <v>1</v>
      </c>
      <c r="N14" s="762" t="s">
        <v>1370</v>
      </c>
      <c r="O14" s="762"/>
    </row>
    <row r="15" spans="1:15" s="33" customFormat="1" ht="110.25" customHeight="1" x14ac:dyDescent="0.2">
      <c r="A15" s="68" t="s">
        <v>1389</v>
      </c>
      <c r="B15" s="68" t="s">
        <v>1390</v>
      </c>
      <c r="C15" s="48" t="s">
        <v>1391</v>
      </c>
      <c r="D15" s="134" t="s">
        <v>1374</v>
      </c>
      <c r="E15" s="48" t="s">
        <v>1392</v>
      </c>
      <c r="F15" s="75" t="s">
        <v>1357</v>
      </c>
      <c r="G15" s="48" t="s">
        <v>1393</v>
      </c>
      <c r="H15" s="208">
        <v>45292</v>
      </c>
      <c r="I15" s="129">
        <v>45382</v>
      </c>
      <c r="J15" s="124" t="s">
        <v>1394</v>
      </c>
      <c r="K15" s="125">
        <v>1</v>
      </c>
      <c r="L15" s="75" t="s">
        <v>1395</v>
      </c>
      <c r="M15" s="127">
        <v>1</v>
      </c>
      <c r="N15" s="762" t="s">
        <v>1370</v>
      </c>
      <c r="O15" s="762"/>
    </row>
    <row r="16" spans="1:15" s="33" customFormat="1" ht="126.75" customHeight="1" x14ac:dyDescent="0.2">
      <c r="A16" s="68" t="s">
        <v>433</v>
      </c>
      <c r="B16" s="68" t="s">
        <v>1396</v>
      </c>
      <c r="C16" s="48" t="s">
        <v>1397</v>
      </c>
      <c r="D16" s="134" t="s">
        <v>1398</v>
      </c>
      <c r="E16" s="30" t="s">
        <v>1399</v>
      </c>
      <c r="F16" s="75" t="s">
        <v>1400</v>
      </c>
      <c r="G16" s="30" t="s">
        <v>1401</v>
      </c>
      <c r="H16" s="208">
        <v>45292</v>
      </c>
      <c r="I16" s="208">
        <v>45657</v>
      </c>
      <c r="J16" s="124" t="s">
        <v>1368</v>
      </c>
      <c r="K16" s="62">
        <v>0.5</v>
      </c>
      <c r="L16" s="75" t="s">
        <v>1402</v>
      </c>
      <c r="M16" s="127">
        <v>0.5</v>
      </c>
      <c r="N16" s="762" t="s">
        <v>1370</v>
      </c>
      <c r="O16" s="762"/>
    </row>
    <row r="17" spans="1:17" s="33" customFormat="1" ht="97.5" customHeight="1" x14ac:dyDescent="0.2">
      <c r="A17" s="712" t="s">
        <v>1403</v>
      </c>
      <c r="B17" s="712" t="s">
        <v>1404</v>
      </c>
      <c r="C17" s="48" t="s">
        <v>1405</v>
      </c>
      <c r="D17" s="134" t="s">
        <v>1406</v>
      </c>
      <c r="E17" s="48" t="s">
        <v>1407</v>
      </c>
      <c r="F17" s="75" t="s">
        <v>1408</v>
      </c>
      <c r="G17" s="48" t="s">
        <v>1409</v>
      </c>
      <c r="H17" s="208">
        <v>45292</v>
      </c>
      <c r="I17" s="208">
        <v>45657</v>
      </c>
      <c r="J17" s="61" t="s">
        <v>1368</v>
      </c>
      <c r="K17" s="62">
        <v>0.5</v>
      </c>
      <c r="L17" s="75" t="s">
        <v>1410</v>
      </c>
      <c r="M17" s="127">
        <v>0.5</v>
      </c>
      <c r="N17" s="762" t="s">
        <v>1370</v>
      </c>
      <c r="O17" s="762"/>
    </row>
    <row r="18" spans="1:17" s="33" customFormat="1" ht="97.5" customHeight="1" x14ac:dyDescent="0.2">
      <c r="A18" s="713"/>
      <c r="B18" s="713"/>
      <c r="C18" s="48" t="s">
        <v>1411</v>
      </c>
      <c r="D18" s="134" t="s">
        <v>1406</v>
      </c>
      <c r="E18" s="48" t="s">
        <v>1407</v>
      </c>
      <c r="F18" s="75" t="s">
        <v>1408</v>
      </c>
      <c r="G18" s="48" t="s">
        <v>1409</v>
      </c>
      <c r="H18" s="208">
        <v>45292</v>
      </c>
      <c r="I18" s="208">
        <v>45657</v>
      </c>
      <c r="J18" s="61" t="s">
        <v>1368</v>
      </c>
      <c r="K18" s="62">
        <v>0.5</v>
      </c>
      <c r="L18" s="75" t="s">
        <v>1412</v>
      </c>
      <c r="M18" s="127">
        <v>0.5</v>
      </c>
      <c r="N18" s="762" t="s">
        <v>1370</v>
      </c>
      <c r="O18" s="762"/>
    </row>
    <row r="19" spans="1:17" s="33" customFormat="1" ht="83.25" customHeight="1" x14ac:dyDescent="0.2">
      <c r="A19" s="712" t="s">
        <v>1413</v>
      </c>
      <c r="B19" s="68" t="s">
        <v>1414</v>
      </c>
      <c r="C19" s="48" t="s">
        <v>1415</v>
      </c>
      <c r="D19" s="134" t="s">
        <v>1355</v>
      </c>
      <c r="E19" s="48" t="s">
        <v>1416</v>
      </c>
      <c r="F19" s="75" t="s">
        <v>1417</v>
      </c>
      <c r="G19" s="48" t="s">
        <v>1418</v>
      </c>
      <c r="H19" s="208">
        <v>45292</v>
      </c>
      <c r="I19" s="129">
        <v>45382</v>
      </c>
      <c r="J19" s="61" t="s">
        <v>1359</v>
      </c>
      <c r="K19" s="62">
        <v>1</v>
      </c>
      <c r="L19" s="75" t="s">
        <v>1419</v>
      </c>
      <c r="M19" s="127">
        <v>1</v>
      </c>
      <c r="N19" s="762" t="s">
        <v>1370</v>
      </c>
      <c r="O19" s="762"/>
    </row>
    <row r="20" spans="1:17" s="33" customFormat="1" ht="83.25" customHeight="1" x14ac:dyDescent="0.2">
      <c r="A20" s="713"/>
      <c r="B20" s="68" t="s">
        <v>1420</v>
      </c>
      <c r="C20" s="48" t="s">
        <v>1421</v>
      </c>
      <c r="D20" s="134" t="s">
        <v>1337</v>
      </c>
      <c r="E20" s="48" t="s">
        <v>1422</v>
      </c>
      <c r="F20" s="75" t="s">
        <v>1423</v>
      </c>
      <c r="G20" s="48" t="s">
        <v>1424</v>
      </c>
      <c r="H20" s="208">
        <v>45352</v>
      </c>
      <c r="I20" s="208">
        <v>45291</v>
      </c>
      <c r="J20" s="61" t="s">
        <v>1425</v>
      </c>
      <c r="K20" s="125">
        <v>0</v>
      </c>
      <c r="L20" s="75" t="s">
        <v>1426</v>
      </c>
      <c r="M20" s="127">
        <v>0</v>
      </c>
      <c r="N20" s="762" t="s">
        <v>1370</v>
      </c>
      <c r="O20" s="762"/>
    </row>
    <row r="21" spans="1:17" s="33" customFormat="1" ht="92.25" customHeight="1" x14ac:dyDescent="0.2">
      <c r="A21" s="712" t="s">
        <v>444</v>
      </c>
      <c r="B21" s="712" t="s">
        <v>1427</v>
      </c>
      <c r="C21" s="48" t="s">
        <v>1428</v>
      </c>
      <c r="D21" s="134" t="s">
        <v>1355</v>
      </c>
      <c r="E21" s="48" t="s">
        <v>1429</v>
      </c>
      <c r="F21" s="75" t="s">
        <v>1430</v>
      </c>
      <c r="G21" s="48" t="s">
        <v>1431</v>
      </c>
      <c r="H21" s="208">
        <v>45352</v>
      </c>
      <c r="I21" s="208">
        <v>45657</v>
      </c>
      <c r="J21" s="61" t="s">
        <v>1432</v>
      </c>
      <c r="K21" s="62">
        <v>0.75</v>
      </c>
      <c r="L21" s="75" t="s">
        <v>1433</v>
      </c>
      <c r="M21" s="127">
        <v>0.75</v>
      </c>
      <c r="N21" s="762" t="s">
        <v>1370</v>
      </c>
      <c r="O21" s="762"/>
    </row>
    <row r="22" spans="1:17" s="33" customFormat="1" ht="315" x14ac:dyDescent="0.2">
      <c r="A22" s="716"/>
      <c r="B22" s="716"/>
      <c r="C22" s="48" t="s">
        <v>1434</v>
      </c>
      <c r="D22" s="134" t="s">
        <v>1435</v>
      </c>
      <c r="E22" s="48" t="s">
        <v>1436</v>
      </c>
      <c r="F22" s="75" t="s">
        <v>1437</v>
      </c>
      <c r="G22" s="48" t="s">
        <v>1438</v>
      </c>
      <c r="H22" s="208">
        <v>45352</v>
      </c>
      <c r="I22" s="129">
        <v>45382</v>
      </c>
      <c r="J22" s="61" t="s">
        <v>1439</v>
      </c>
      <c r="K22" s="62">
        <v>1</v>
      </c>
      <c r="L22" s="75" t="s">
        <v>1440</v>
      </c>
      <c r="M22" s="127">
        <v>1</v>
      </c>
      <c r="N22" s="762" t="s">
        <v>1370</v>
      </c>
      <c r="O22" s="762"/>
    </row>
    <row r="23" spans="1:17" s="33" customFormat="1" ht="135" x14ac:dyDescent="0.2">
      <c r="A23" s="713"/>
      <c r="B23" s="713"/>
      <c r="C23" s="48" t="s">
        <v>1441</v>
      </c>
      <c r="D23" s="134" t="s">
        <v>1355</v>
      </c>
      <c r="E23" s="48" t="s">
        <v>1442</v>
      </c>
      <c r="F23" s="75" t="s">
        <v>1443</v>
      </c>
      <c r="G23" s="48" t="s">
        <v>1438</v>
      </c>
      <c r="H23" s="208">
        <v>45352</v>
      </c>
      <c r="I23" s="129">
        <v>45382</v>
      </c>
      <c r="J23" s="61" t="s">
        <v>1439</v>
      </c>
      <c r="K23" s="62">
        <v>1</v>
      </c>
      <c r="L23" s="75" t="s">
        <v>1444</v>
      </c>
      <c r="M23" s="127">
        <v>1</v>
      </c>
      <c r="N23" s="762" t="s">
        <v>1370</v>
      </c>
      <c r="O23" s="762"/>
      <c r="Q23" s="33" t="s">
        <v>1263</v>
      </c>
    </row>
    <row r="24" spans="1:17" s="33" customFormat="1" ht="135" x14ac:dyDescent="0.2">
      <c r="A24" s="68" t="s">
        <v>1445</v>
      </c>
      <c r="B24" s="68" t="s">
        <v>1446</v>
      </c>
      <c r="C24" s="48" t="s">
        <v>1447</v>
      </c>
      <c r="D24" s="134" t="s">
        <v>1448</v>
      </c>
      <c r="E24" s="48" t="s">
        <v>1449</v>
      </c>
      <c r="F24" s="75" t="s">
        <v>1450</v>
      </c>
      <c r="G24" s="48" t="s">
        <v>1451</v>
      </c>
      <c r="H24" s="208">
        <v>45352</v>
      </c>
      <c r="I24" s="208">
        <v>45657</v>
      </c>
      <c r="J24" s="61" t="s">
        <v>1368</v>
      </c>
      <c r="K24" s="62">
        <v>0</v>
      </c>
      <c r="L24" s="75" t="s">
        <v>1452</v>
      </c>
      <c r="M24" s="127">
        <v>0</v>
      </c>
      <c r="N24" s="762" t="s">
        <v>1370</v>
      </c>
      <c r="O24" s="762"/>
    </row>
    <row r="25" spans="1:17" s="33" customFormat="1" ht="165" x14ac:dyDescent="0.2">
      <c r="A25" s="68" t="s">
        <v>462</v>
      </c>
      <c r="B25" s="68" t="s">
        <v>1453</v>
      </c>
      <c r="C25" s="48" t="s">
        <v>468</v>
      </c>
      <c r="D25" s="134" t="s">
        <v>1448</v>
      </c>
      <c r="E25" s="48" t="s">
        <v>1454</v>
      </c>
      <c r="F25" s="75" t="s">
        <v>1455</v>
      </c>
      <c r="G25" s="48" t="s">
        <v>1456</v>
      </c>
      <c r="H25" s="208">
        <v>45352</v>
      </c>
      <c r="I25" s="208">
        <v>45657</v>
      </c>
      <c r="J25" s="61" t="s">
        <v>1368</v>
      </c>
      <c r="K25" s="62">
        <v>1</v>
      </c>
      <c r="L25" s="75" t="s">
        <v>1457</v>
      </c>
      <c r="M25" s="127">
        <v>1</v>
      </c>
      <c r="N25" s="762" t="s">
        <v>1370</v>
      </c>
      <c r="O25" s="762"/>
    </row>
    <row r="26" spans="1:17" s="33" customFormat="1" ht="120" x14ac:dyDescent="0.2">
      <c r="A26" s="68" t="s">
        <v>1458</v>
      </c>
      <c r="B26" s="68" t="s">
        <v>1459</v>
      </c>
      <c r="C26" s="48" t="s">
        <v>1460</v>
      </c>
      <c r="D26" s="134" t="s">
        <v>1337</v>
      </c>
      <c r="E26" s="48" t="s">
        <v>1416</v>
      </c>
      <c r="F26" s="75" t="s">
        <v>1461</v>
      </c>
      <c r="G26" s="48" t="s">
        <v>1424</v>
      </c>
      <c r="H26" s="208">
        <v>45352</v>
      </c>
      <c r="I26" s="208">
        <v>45657</v>
      </c>
      <c r="J26" s="61" t="s">
        <v>1432</v>
      </c>
      <c r="K26" s="62">
        <v>1</v>
      </c>
      <c r="L26" s="130" t="s">
        <v>1462</v>
      </c>
      <c r="M26" s="127">
        <v>1</v>
      </c>
      <c r="N26" s="762" t="s">
        <v>1370</v>
      </c>
      <c r="O26" s="762"/>
    </row>
    <row r="27" spans="1:17" s="33" customFormat="1" ht="15" x14ac:dyDescent="0.2">
      <c r="A27" s="77"/>
      <c r="B27" s="77"/>
      <c r="C27" s="78"/>
      <c r="D27" s="334"/>
      <c r="E27" s="78"/>
      <c r="F27" s="335"/>
      <c r="G27" s="78"/>
      <c r="H27" s="336"/>
      <c r="I27" s="336"/>
      <c r="J27" s="79"/>
      <c r="K27" s="337"/>
      <c r="L27" s="335"/>
      <c r="M27" s="338"/>
      <c r="N27" s="339"/>
      <c r="O27" s="339"/>
    </row>
    <row r="29" spans="1:17" s="18" customFormat="1" ht="29.25" customHeight="1" thickBot="1" x14ac:dyDescent="0.3">
      <c r="A29" s="40" t="s">
        <v>76</v>
      </c>
      <c r="B29" s="694" t="s">
        <v>1463</v>
      </c>
      <c r="C29" s="694"/>
      <c r="D29" s="694"/>
      <c r="G29" s="40"/>
      <c r="H29" s="40"/>
      <c r="I29" s="41"/>
      <c r="J29" s="40"/>
      <c r="K29" s="40"/>
    </row>
    <row r="30" spans="1:17" s="18" customFormat="1" ht="18.75" customHeight="1" x14ac:dyDescent="0.2">
      <c r="I30" s="42"/>
    </row>
    <row r="31" spans="1:17" s="18" customFormat="1" ht="32.25" customHeight="1" thickBot="1" x14ac:dyDescent="0.3">
      <c r="A31" s="40" t="s">
        <v>78</v>
      </c>
      <c r="B31" s="695" t="s">
        <v>1465</v>
      </c>
      <c r="C31" s="695"/>
      <c r="D31" s="695"/>
      <c r="G31" s="40" t="s">
        <v>79</v>
      </c>
      <c r="I31" s="42"/>
      <c r="J31" s="875" t="s">
        <v>1464</v>
      </c>
      <c r="K31" s="875"/>
      <c r="L31" s="875"/>
    </row>
    <row r="32" spans="1:17" s="18" customFormat="1" ht="27" customHeight="1" x14ac:dyDescent="0.2">
      <c r="I32" s="44"/>
      <c r="J32" s="719"/>
      <c r="K32" s="719"/>
      <c r="L32" s="45"/>
    </row>
    <row r="33" spans="15:15" x14ac:dyDescent="0.2">
      <c r="O33" s="46" t="s">
        <v>81</v>
      </c>
    </row>
    <row r="34" spans="15:15" x14ac:dyDescent="0.2">
      <c r="O34" s="46" t="s">
        <v>82</v>
      </c>
    </row>
  </sheetData>
  <mergeCells count="48">
    <mergeCell ref="N17:O17"/>
    <mergeCell ref="N18:O18"/>
    <mergeCell ref="J32:K32"/>
    <mergeCell ref="A21:A23"/>
    <mergeCell ref="B21:B23"/>
    <mergeCell ref="N21:O21"/>
    <mergeCell ref="N22:O22"/>
    <mergeCell ref="N23:O23"/>
    <mergeCell ref="N24:O24"/>
    <mergeCell ref="N25:O25"/>
    <mergeCell ref="N26:O26"/>
    <mergeCell ref="B29:D29"/>
    <mergeCell ref="B31:D31"/>
    <mergeCell ref="J31:L31"/>
    <mergeCell ref="A8:A9"/>
    <mergeCell ref="N8:O8"/>
    <mergeCell ref="N9:O9"/>
    <mergeCell ref="N10:O10"/>
    <mergeCell ref="A19:A20"/>
    <mergeCell ref="N19:O19"/>
    <mergeCell ref="N20:O20"/>
    <mergeCell ref="A12:A14"/>
    <mergeCell ref="B12:B14"/>
    <mergeCell ref="N12:O12"/>
    <mergeCell ref="N13:O13"/>
    <mergeCell ref="N14:O14"/>
    <mergeCell ref="N15:O15"/>
    <mergeCell ref="N16:O16"/>
    <mergeCell ref="A17:A18"/>
    <mergeCell ref="B17:B18"/>
    <mergeCell ref="N11:O11"/>
    <mergeCell ref="G6:G7"/>
    <mergeCell ref="H6:I6"/>
    <mergeCell ref="J6:J7"/>
    <mergeCell ref="K6:K7"/>
    <mergeCell ref="L6:L7"/>
    <mergeCell ref="M6:M7"/>
    <mergeCell ref="N6:O7"/>
    <mergeCell ref="A3:O3"/>
    <mergeCell ref="A4:L4"/>
    <mergeCell ref="M4:O5"/>
    <mergeCell ref="A5:L5"/>
    <mergeCell ref="A6:A7"/>
    <mergeCell ref="B6:B7"/>
    <mergeCell ref="C6:C7"/>
    <mergeCell ref="D6:D7"/>
    <mergeCell ref="E6:E7"/>
    <mergeCell ref="F6:F7"/>
  </mergeCells>
  <dataValidations count="13">
    <dataValidation allowBlank="1" showInputMessage="1" showErrorMessage="1" promptTitle="GUÍA:" prompt="Para cada una de las causas identificadas se deben definir las acciones de mejoramiento necesarias." sqref="C8:C11 C13:C27" xr:uid="{7DED7610-E018-4B7C-A2F7-403067566017}"/>
    <dataValidation allowBlank="1" showInputMessage="1" showErrorMessage="1" promptTitle="GUIA:" prompt="Redactar las recomendaciones de mejoramiento a la gestión, identificadas en la dependencia para la vigencia actual." sqref="A8" xr:uid="{CAB55FB5-66FC-4F93-BD5A-A89080674B49}"/>
    <dataValidation allowBlank="1" showInputMessage="1" showErrorMessage="1" promptTitle="GUÍA:" prompt="Se deben describir las causas, previamente identificadas por medio de las metodologías existentes, el número de causas varias de acuerdo a la recomendación y su complejidad." sqref="B8:B12 B15:B17 B19:B21 B24:B27" xr:uid="{AAC3506A-EA68-4810-896D-D7D17413BE36}"/>
    <dataValidation allowBlank="1" showInputMessage="1" showErrorMessage="1" promptTitle="GUÍA:" prompt="Identificar la persona/cargo responsable por la ejecución de las acciones de mejoramiento." sqref="D8:D27" xr:uid="{A1A419B9-C90F-45CA-BEBA-7D5D64B00CA6}"/>
    <dataValidation allowBlank="1" showInputMessage="1" showErrorMessage="1" promptTitle="GUÍA:" prompt="Describir la meta a ser alcanzada con la acción de mejoramiento planteada." sqref="E8:E27" xr:uid="{ADC4349D-D5B1-4B46-8AFB-9F53C12F3045}"/>
    <dataValidation allowBlank="1" showInputMessage="1" showErrorMessage="1" promptTitle="INSERTAR NUEVA COLUMNA:" prompt="Definir el entregable que soporta el cumplimiento como evidencia (actas, contratos, lista de asistencia, procedimientos, fotografía, videos, encuestas, etc.)" sqref="F8:F27" xr:uid="{BD1BA5B3-6800-48F9-B6C8-788D2F2B76A2}"/>
    <dataValidation allowBlank="1" showInputMessage="1" showErrorMessage="1" promptTitle="GUÍA:" prompt="Establecer la formula matemática para medir el cumplimiento de la meta establecida a cada una de las acciones de mejoramiento definidas." sqref="G8:G27" xr:uid="{57A33348-E9F9-4985-AC7D-9A909AD468CD}"/>
    <dataValidation allowBlank="1" showInputMessage="1" showErrorMessage="1" promptTitle="GUÍA:" prompt="Establecer las fechas de inicio y terminación de cada una de las actividades, según los recursos y disponibilidad de la dependencia dentro de la vigencia actual." sqref="H8:I27" xr:uid="{28FBC567-370E-4B16-ABFF-DD52260B95F4}"/>
    <dataValidation allowBlank="1" showInputMessage="1" showErrorMessage="1" promptTitle="GUÍA: " prompt="Colocar la fecha en que se realiza el seguimiento por parte de la dependencia (i, ii, ii o iv seguimiento)_x000a_" sqref="J8:J27" xr:uid="{F09F2CE8-B706-4229-8C72-2E78185DD63B}"/>
    <dataValidation allowBlank="1" showInputMessage="1" showErrorMessage="1" promptTitle="GUÍA:" prompt="Asignar el porcentaje de avance de la meta establecida de acuerdo con la formula del indicador con corte a la fecha del seguimiento." sqref="K8:K27 M8:M26" xr:uid="{E002552B-90D1-4915-80D0-01FA7108BFE7}"/>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27" xr:uid="{9CF490FD-FCEA-4556-AE13-1506509B855D}"/>
    <dataValidation allowBlank="1" showInputMessage="1" showErrorMessage="1" promptTitle="CONTROL INTERNO:" prompt="Incluir esta columna para medir el avance de las acciones por parte del auditor de acuerdo con las evidencias presentadas por la dependencia." sqref="M27" xr:uid="{79F9760F-D020-4177-BCB8-AD47BC65B03D}"/>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O27" xr:uid="{437DF4E0-16A2-4F40-BD4D-B0F24B549BCF}"/>
  </dataValidations>
  <printOptions horizontalCentered="1"/>
  <pageMargins left="0.47244094488188981" right="0.55118110236220474" top="1.5354330708661419" bottom="0.94488188976377963" header="0" footer="0"/>
  <pageSetup paperSize="3" scale="49" fitToHeight="0" pageOrder="overThenDown" orientation="landscape" r:id="rId1"/>
  <headerFooter alignWithMargins="0">
    <oddHeader>&amp;C&amp;G</oddHeader>
    <oddFooter>&amp;R&amp;G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AC34-DD40-4E25-8265-C7EF47DBE33D}">
  <dimension ref="A1:P48"/>
  <sheetViews>
    <sheetView showGridLines="0" topLeftCell="A6" zoomScale="70" zoomScaleNormal="70" zoomScaleSheetLayoutView="100" zoomScalePageLayoutView="98" workbookViewId="0">
      <pane ySplit="7" topLeftCell="A13" activePane="bottomLeft" state="frozen"/>
      <selection activeCell="A6" sqref="A6"/>
      <selection pane="bottomLeft" activeCell="A9" sqref="A9:L9"/>
    </sheetView>
  </sheetViews>
  <sheetFormatPr baseColWidth="10" defaultColWidth="11.42578125" defaultRowHeight="12.75" x14ac:dyDescent="0.2"/>
  <cols>
    <col min="1" max="1" width="39.7109375" customWidth="1"/>
    <col min="2" max="2" width="28.28515625" customWidth="1"/>
    <col min="3" max="3" width="29.42578125" customWidth="1"/>
    <col min="4" max="4" width="30.28515625" customWidth="1"/>
    <col min="5" max="5" width="23" customWidth="1"/>
    <col min="6" max="6" width="40.7109375" customWidth="1"/>
    <col min="7" max="7" width="22" customWidth="1"/>
    <col min="8" max="8" width="15.28515625" customWidth="1"/>
    <col min="9" max="9" width="15.42578125" customWidth="1"/>
    <col min="10" max="10" width="15" style="1" customWidth="1"/>
    <col min="11" max="11" width="13.7109375" customWidth="1"/>
    <col min="12" max="12" width="50.85546875" customWidth="1"/>
    <col min="13" max="13" width="14" customWidth="1"/>
    <col min="14" max="14" width="30.7109375" style="341" customWidth="1"/>
    <col min="15" max="15" width="52" customWidth="1"/>
  </cols>
  <sheetData>
    <row r="1" spans="1:16" x14ac:dyDescent="0.2">
      <c r="A1" s="1"/>
      <c r="B1" s="1"/>
      <c r="C1" s="1"/>
      <c r="D1" s="1"/>
      <c r="E1" s="1"/>
      <c r="F1" s="1"/>
      <c r="G1" s="1"/>
      <c r="H1" s="1"/>
      <c r="I1" s="1"/>
      <c r="K1" s="1"/>
      <c r="L1" s="1"/>
      <c r="M1" s="1"/>
      <c r="O1" s="1"/>
    </row>
    <row r="2" spans="1:16" x14ac:dyDescent="0.2">
      <c r="A2" s="1"/>
      <c r="B2" s="1"/>
      <c r="C2" s="1"/>
      <c r="D2" s="1"/>
      <c r="E2" s="1"/>
      <c r="F2" s="1"/>
      <c r="G2" s="1"/>
      <c r="H2" s="1"/>
      <c r="I2" s="1"/>
      <c r="K2" s="1"/>
      <c r="L2" s="1"/>
      <c r="M2" s="1"/>
      <c r="O2" s="1"/>
    </row>
    <row r="3" spans="1:16" ht="27" customHeight="1" x14ac:dyDescent="0.25">
      <c r="A3" s="696" t="s">
        <v>0</v>
      </c>
      <c r="B3" s="696"/>
      <c r="C3" s="696"/>
      <c r="D3" s="696"/>
      <c r="E3" s="696"/>
      <c r="F3" s="696"/>
      <c r="G3" s="696"/>
      <c r="H3" s="696"/>
      <c r="I3" s="696"/>
      <c r="J3" s="696"/>
      <c r="K3" s="696"/>
      <c r="L3" s="696"/>
      <c r="M3" s="696"/>
      <c r="N3" s="696"/>
      <c r="O3" s="696"/>
    </row>
    <row r="4" spans="1:16" ht="34.5" customHeight="1" x14ac:dyDescent="0.2">
      <c r="A4" s="697" t="s">
        <v>83</v>
      </c>
      <c r="B4" s="697"/>
      <c r="C4" s="697"/>
      <c r="D4" s="697"/>
      <c r="E4" s="697"/>
      <c r="F4" s="697"/>
      <c r="G4" s="697"/>
      <c r="H4" s="697"/>
      <c r="I4" s="697"/>
      <c r="J4" s="697"/>
      <c r="K4" s="697"/>
      <c r="L4" s="697"/>
      <c r="M4" s="698" t="s">
        <v>2</v>
      </c>
      <c r="N4" s="698"/>
      <c r="O4" s="698"/>
    </row>
    <row r="5" spans="1:16" ht="38.25" customHeight="1" x14ac:dyDescent="0.2">
      <c r="A5" s="697" t="s">
        <v>1466</v>
      </c>
      <c r="B5" s="697"/>
      <c r="C5" s="697"/>
      <c r="D5" s="697"/>
      <c r="E5" s="697"/>
      <c r="F5" s="697"/>
      <c r="G5" s="697"/>
      <c r="H5" s="697"/>
      <c r="I5" s="697"/>
      <c r="J5" s="697"/>
      <c r="K5" s="697"/>
      <c r="L5" s="697"/>
      <c r="M5" s="698"/>
      <c r="N5" s="698"/>
      <c r="O5" s="698"/>
    </row>
    <row r="6" spans="1:16" x14ac:dyDescent="0.2">
      <c r="A6" s="1"/>
      <c r="B6" s="1"/>
      <c r="C6" s="1"/>
      <c r="D6" s="1"/>
      <c r="E6" s="1"/>
      <c r="F6" s="1"/>
      <c r="G6" s="1"/>
      <c r="H6" s="1"/>
      <c r="I6" s="1"/>
      <c r="K6" s="1"/>
      <c r="L6" s="1"/>
      <c r="M6" s="1"/>
      <c r="N6" s="1"/>
      <c r="O6" s="1"/>
    </row>
    <row r="7" spans="1:16" x14ac:dyDescent="0.2">
      <c r="A7" s="1"/>
      <c r="B7" s="1"/>
      <c r="C7" s="1"/>
      <c r="D7" s="1"/>
      <c r="E7" s="1"/>
      <c r="F7" s="1"/>
      <c r="G7" s="1"/>
      <c r="H7" s="1"/>
      <c r="I7" s="1"/>
      <c r="K7" s="1"/>
      <c r="L7" s="1"/>
      <c r="M7" s="1"/>
      <c r="N7" s="1"/>
      <c r="O7" s="1"/>
    </row>
    <row r="8" spans="1:16" ht="27" customHeight="1" x14ac:dyDescent="0.25">
      <c r="A8" s="696" t="s">
        <v>0</v>
      </c>
      <c r="B8" s="696"/>
      <c r="C8" s="696"/>
      <c r="D8" s="696"/>
      <c r="E8" s="696"/>
      <c r="F8" s="696"/>
      <c r="G8" s="696"/>
      <c r="H8" s="696"/>
      <c r="I8" s="696"/>
      <c r="J8" s="696"/>
      <c r="K8" s="696"/>
      <c r="L8" s="696"/>
      <c r="M8" s="696"/>
      <c r="N8" s="696"/>
      <c r="O8" s="696"/>
    </row>
    <row r="9" spans="1:16" ht="34.5" customHeight="1" x14ac:dyDescent="0.2">
      <c r="A9" s="697" t="s">
        <v>1332</v>
      </c>
      <c r="B9" s="697"/>
      <c r="C9" s="697"/>
      <c r="D9" s="697"/>
      <c r="E9" s="697"/>
      <c r="F9" s="697"/>
      <c r="G9" s="697"/>
      <c r="H9" s="697"/>
      <c r="I9" s="697"/>
      <c r="J9" s="697"/>
      <c r="K9" s="697"/>
      <c r="L9" s="697"/>
      <c r="M9" s="698" t="s">
        <v>2</v>
      </c>
      <c r="N9" s="698"/>
      <c r="O9" s="698"/>
    </row>
    <row r="10" spans="1:16" ht="38.25" customHeight="1" x14ac:dyDescent="0.2">
      <c r="A10" s="697" t="s">
        <v>1658</v>
      </c>
      <c r="B10" s="697"/>
      <c r="C10" s="697"/>
      <c r="D10" s="697"/>
      <c r="E10" s="697"/>
      <c r="F10" s="697"/>
      <c r="G10" s="697"/>
      <c r="H10" s="697"/>
      <c r="I10" s="697"/>
      <c r="J10" s="697"/>
      <c r="K10" s="697"/>
      <c r="L10" s="697"/>
      <c r="M10" s="698"/>
      <c r="N10" s="698"/>
      <c r="O10" s="698"/>
    </row>
    <row r="11" spans="1:16" s="18" customFormat="1" ht="40.5" customHeight="1" x14ac:dyDescent="0.2">
      <c r="A11" s="699" t="s">
        <v>4</v>
      </c>
      <c r="B11" s="701" t="s">
        <v>5</v>
      </c>
      <c r="C11" s="701" t="s">
        <v>6</v>
      </c>
      <c r="D11" s="701" t="s">
        <v>7</v>
      </c>
      <c r="E11" s="703" t="s">
        <v>8</v>
      </c>
      <c r="F11" s="703" t="s">
        <v>9</v>
      </c>
      <c r="G11" s="703" t="s">
        <v>10</v>
      </c>
      <c r="H11" s="706" t="s">
        <v>11</v>
      </c>
      <c r="I11" s="707"/>
      <c r="J11" s="703" t="s">
        <v>12</v>
      </c>
      <c r="K11" s="703" t="s">
        <v>13</v>
      </c>
      <c r="L11" s="708" t="s">
        <v>14</v>
      </c>
      <c r="M11" s="709" t="s">
        <v>15</v>
      </c>
      <c r="N11" s="704" t="s">
        <v>16</v>
      </c>
      <c r="O11" s="705"/>
    </row>
    <row r="12" spans="1:16" s="18" customFormat="1" ht="47.25" x14ac:dyDescent="0.2">
      <c r="A12" s="700"/>
      <c r="B12" s="702"/>
      <c r="C12" s="702"/>
      <c r="D12" s="702"/>
      <c r="E12" s="703"/>
      <c r="F12" s="703"/>
      <c r="G12" s="703"/>
      <c r="H12" s="21" t="s">
        <v>17</v>
      </c>
      <c r="I12" s="21" t="s">
        <v>18</v>
      </c>
      <c r="J12" s="703"/>
      <c r="K12" s="703"/>
      <c r="L12" s="708"/>
      <c r="M12" s="709"/>
      <c r="N12" s="704"/>
      <c r="O12" s="705"/>
    </row>
    <row r="13" spans="1:16" ht="146.25" customHeight="1" x14ac:dyDescent="0.2">
      <c r="A13" s="789" t="s">
        <v>1467</v>
      </c>
      <c r="B13" s="75" t="s">
        <v>1468</v>
      </c>
      <c r="C13" s="75" t="s">
        <v>1469</v>
      </c>
      <c r="D13" s="134" t="s">
        <v>1470</v>
      </c>
      <c r="E13" s="75" t="s">
        <v>1471</v>
      </c>
      <c r="F13" s="75" t="s">
        <v>1472</v>
      </c>
      <c r="G13" s="48" t="s">
        <v>1473</v>
      </c>
      <c r="H13" s="136">
        <v>45346</v>
      </c>
      <c r="I13" s="61">
        <v>45625</v>
      </c>
      <c r="J13" s="61">
        <v>45631</v>
      </c>
      <c r="K13" s="62">
        <v>1</v>
      </c>
      <c r="L13" s="75" t="s">
        <v>1474</v>
      </c>
      <c r="M13" s="149">
        <v>1</v>
      </c>
      <c r="N13" s="763" t="s">
        <v>1475</v>
      </c>
      <c r="O13" s="764"/>
    </row>
    <row r="14" spans="1:16" ht="199.5" customHeight="1" x14ac:dyDescent="0.2">
      <c r="A14" s="876"/>
      <c r="B14" s="75" t="s">
        <v>1476</v>
      </c>
      <c r="C14" s="75" t="s">
        <v>1477</v>
      </c>
      <c r="D14" s="134" t="s">
        <v>1478</v>
      </c>
      <c r="E14" s="75" t="s">
        <v>1479</v>
      </c>
      <c r="F14" s="75" t="s">
        <v>1480</v>
      </c>
      <c r="G14" s="48" t="s">
        <v>1481</v>
      </c>
      <c r="H14" s="136">
        <v>45346</v>
      </c>
      <c r="I14" s="61">
        <v>45625</v>
      </c>
      <c r="J14" s="61">
        <v>45631</v>
      </c>
      <c r="K14" s="62">
        <v>1</v>
      </c>
      <c r="L14" s="75" t="s">
        <v>1482</v>
      </c>
      <c r="M14" s="149">
        <v>1</v>
      </c>
      <c r="N14" s="763" t="s">
        <v>1475</v>
      </c>
      <c r="O14" s="764"/>
    </row>
    <row r="15" spans="1:16" ht="146.25" customHeight="1" x14ac:dyDescent="0.2">
      <c r="A15" s="790"/>
      <c r="B15" s="75" t="s">
        <v>1483</v>
      </c>
      <c r="C15" s="75" t="s">
        <v>1484</v>
      </c>
      <c r="D15" s="134" t="s">
        <v>1485</v>
      </c>
      <c r="E15" s="75" t="s">
        <v>1486</v>
      </c>
      <c r="F15" s="75" t="s">
        <v>1487</v>
      </c>
      <c r="G15" s="48" t="s">
        <v>1488</v>
      </c>
      <c r="H15" s="136">
        <v>45346</v>
      </c>
      <c r="I15" s="61">
        <v>45625</v>
      </c>
      <c r="J15" s="61">
        <v>45631</v>
      </c>
      <c r="K15" s="62">
        <v>1</v>
      </c>
      <c r="L15" s="75" t="s">
        <v>1489</v>
      </c>
      <c r="M15" s="149">
        <v>1</v>
      </c>
      <c r="N15" s="763" t="s">
        <v>1475</v>
      </c>
      <c r="O15" s="764"/>
      <c r="P15" s="98"/>
    </row>
    <row r="16" spans="1:16" s="33" customFormat="1" ht="167.25" customHeight="1" x14ac:dyDescent="0.2">
      <c r="A16" s="789" t="s">
        <v>1490</v>
      </c>
      <c r="B16" s="75" t="s">
        <v>1491</v>
      </c>
      <c r="C16" s="75" t="s">
        <v>1492</v>
      </c>
      <c r="D16" s="134" t="s">
        <v>1478</v>
      </c>
      <c r="E16" s="75" t="s">
        <v>1493</v>
      </c>
      <c r="F16" s="75" t="s">
        <v>1494</v>
      </c>
      <c r="G16" s="48" t="s">
        <v>1495</v>
      </c>
      <c r="H16" s="136">
        <v>45346</v>
      </c>
      <c r="I16" s="61">
        <v>45625</v>
      </c>
      <c r="J16" s="61">
        <v>45631</v>
      </c>
      <c r="K16" s="62">
        <v>1</v>
      </c>
      <c r="L16" s="75" t="s">
        <v>1496</v>
      </c>
      <c r="M16" s="149">
        <v>1</v>
      </c>
      <c r="N16" s="763" t="s">
        <v>1475</v>
      </c>
      <c r="O16" s="764"/>
    </row>
    <row r="17" spans="1:16" s="33" customFormat="1" ht="140.25" customHeight="1" x14ac:dyDescent="0.2">
      <c r="A17" s="876"/>
      <c r="B17" s="75" t="s">
        <v>1497</v>
      </c>
      <c r="C17" s="75" t="s">
        <v>1498</v>
      </c>
      <c r="D17" s="134" t="s">
        <v>1478</v>
      </c>
      <c r="E17" s="75" t="s">
        <v>1499</v>
      </c>
      <c r="F17" s="75" t="s">
        <v>1500</v>
      </c>
      <c r="G17" s="48" t="s">
        <v>1495</v>
      </c>
      <c r="H17" s="136">
        <v>45346</v>
      </c>
      <c r="I17" s="61">
        <v>45625</v>
      </c>
      <c r="J17" s="61">
        <v>45631</v>
      </c>
      <c r="K17" s="62">
        <v>1</v>
      </c>
      <c r="L17" s="75" t="s">
        <v>1501</v>
      </c>
      <c r="M17" s="149">
        <v>1</v>
      </c>
      <c r="N17" s="763" t="s">
        <v>1475</v>
      </c>
      <c r="O17" s="764"/>
    </row>
    <row r="18" spans="1:16" s="33" customFormat="1" ht="153.75" customHeight="1" x14ac:dyDescent="0.2">
      <c r="A18" s="790"/>
      <c r="B18" s="75" t="s">
        <v>1502</v>
      </c>
      <c r="C18" s="75" t="s">
        <v>1503</v>
      </c>
      <c r="D18" s="134" t="s">
        <v>1504</v>
      </c>
      <c r="E18" s="75" t="s">
        <v>1505</v>
      </c>
      <c r="F18" s="75" t="s">
        <v>1500</v>
      </c>
      <c r="G18" s="48" t="s">
        <v>1495</v>
      </c>
      <c r="H18" s="136">
        <v>45346</v>
      </c>
      <c r="I18" s="61">
        <v>45625</v>
      </c>
      <c r="J18" s="61">
        <v>45631</v>
      </c>
      <c r="K18" s="62">
        <v>1</v>
      </c>
      <c r="L18" s="75" t="s">
        <v>1506</v>
      </c>
      <c r="M18" s="149">
        <v>1</v>
      </c>
      <c r="N18" s="763" t="s">
        <v>1475</v>
      </c>
      <c r="O18" s="764"/>
      <c r="P18" s="107"/>
    </row>
    <row r="19" spans="1:16" s="33" customFormat="1" ht="79.5" customHeight="1" x14ac:dyDescent="0.2">
      <c r="A19" s="789" t="s">
        <v>1507</v>
      </c>
      <c r="B19" s="68" t="s">
        <v>1508</v>
      </c>
      <c r="C19" s="75" t="s">
        <v>1509</v>
      </c>
      <c r="D19" s="134" t="s">
        <v>1510</v>
      </c>
      <c r="E19" s="75" t="s">
        <v>1511</v>
      </c>
      <c r="F19" s="75" t="s">
        <v>1512</v>
      </c>
      <c r="G19" s="48" t="s">
        <v>1513</v>
      </c>
      <c r="H19" s="136">
        <v>45346</v>
      </c>
      <c r="I19" s="61">
        <v>45625</v>
      </c>
      <c r="J19" s="61">
        <v>45631</v>
      </c>
      <c r="K19" s="62">
        <v>1</v>
      </c>
      <c r="L19" s="75" t="s">
        <v>1514</v>
      </c>
      <c r="M19" s="149">
        <v>1</v>
      </c>
      <c r="N19" s="763" t="s">
        <v>1475</v>
      </c>
      <c r="O19" s="764"/>
    </row>
    <row r="20" spans="1:16" s="33" customFormat="1" ht="87.95" customHeight="1" x14ac:dyDescent="0.2">
      <c r="A20" s="876"/>
      <c r="B20" s="68" t="s">
        <v>1515</v>
      </c>
      <c r="C20" s="75" t="s">
        <v>1516</v>
      </c>
      <c r="D20" s="134" t="s">
        <v>1470</v>
      </c>
      <c r="E20" s="75" t="s">
        <v>1517</v>
      </c>
      <c r="F20" s="75" t="s">
        <v>1518</v>
      </c>
      <c r="G20" s="48" t="s">
        <v>1519</v>
      </c>
      <c r="H20" s="136">
        <v>45346</v>
      </c>
      <c r="I20" s="61">
        <v>45625</v>
      </c>
      <c r="J20" s="61">
        <v>45631</v>
      </c>
      <c r="K20" s="62">
        <v>1</v>
      </c>
      <c r="L20" s="75" t="s">
        <v>1520</v>
      </c>
      <c r="M20" s="149">
        <v>1</v>
      </c>
      <c r="N20" s="763" t="s">
        <v>1475</v>
      </c>
      <c r="O20" s="764"/>
    </row>
    <row r="21" spans="1:16" s="33" customFormat="1" ht="91.5" customHeight="1" x14ac:dyDescent="0.2">
      <c r="A21" s="790"/>
      <c r="B21" s="75" t="s">
        <v>1521</v>
      </c>
      <c r="C21" s="75" t="s">
        <v>1522</v>
      </c>
      <c r="D21" s="134" t="s">
        <v>1510</v>
      </c>
      <c r="E21" s="48" t="s">
        <v>1523</v>
      </c>
      <c r="F21" s="75" t="s">
        <v>1524</v>
      </c>
      <c r="G21" s="48" t="s">
        <v>1513</v>
      </c>
      <c r="H21" s="136">
        <v>45346</v>
      </c>
      <c r="I21" s="61">
        <v>45625</v>
      </c>
      <c r="J21" s="61">
        <v>45631</v>
      </c>
      <c r="K21" s="62">
        <v>1</v>
      </c>
      <c r="L21" s="75" t="s">
        <v>1525</v>
      </c>
      <c r="M21" s="149">
        <v>1</v>
      </c>
      <c r="N21" s="763" t="s">
        <v>1475</v>
      </c>
      <c r="O21" s="764"/>
      <c r="P21" s="107"/>
    </row>
    <row r="22" spans="1:16" s="33" customFormat="1" ht="175.5" customHeight="1" x14ac:dyDescent="0.2">
      <c r="A22" s="789" t="s">
        <v>1526</v>
      </c>
      <c r="B22" s="75" t="s">
        <v>1527</v>
      </c>
      <c r="C22" s="75" t="s">
        <v>1528</v>
      </c>
      <c r="D22" s="134" t="s">
        <v>1529</v>
      </c>
      <c r="E22" s="75" t="s">
        <v>1530</v>
      </c>
      <c r="F22" s="75" t="s">
        <v>1531</v>
      </c>
      <c r="G22" s="48" t="s">
        <v>1532</v>
      </c>
      <c r="H22" s="136">
        <v>45346</v>
      </c>
      <c r="I22" s="61">
        <v>45625</v>
      </c>
      <c r="J22" s="61">
        <v>45631</v>
      </c>
      <c r="K22" s="62">
        <v>1</v>
      </c>
      <c r="L22" s="75" t="s">
        <v>1533</v>
      </c>
      <c r="M22" s="149">
        <v>1</v>
      </c>
      <c r="N22" s="763" t="s">
        <v>1475</v>
      </c>
      <c r="O22" s="764"/>
    </row>
    <row r="23" spans="1:16" s="33" customFormat="1" ht="96.75" customHeight="1" x14ac:dyDescent="0.2">
      <c r="A23" s="876"/>
      <c r="B23" s="75" t="s">
        <v>1534</v>
      </c>
      <c r="C23" s="75" t="s">
        <v>1535</v>
      </c>
      <c r="D23" s="134" t="s">
        <v>1529</v>
      </c>
      <c r="E23" s="75" t="s">
        <v>1536</v>
      </c>
      <c r="F23" s="75" t="s">
        <v>1537</v>
      </c>
      <c r="G23" s="48" t="s">
        <v>1532</v>
      </c>
      <c r="H23" s="136">
        <v>45346</v>
      </c>
      <c r="I23" s="61">
        <v>45625</v>
      </c>
      <c r="J23" s="61">
        <v>45631</v>
      </c>
      <c r="K23" s="62">
        <v>1</v>
      </c>
      <c r="L23" s="75" t="s">
        <v>1538</v>
      </c>
      <c r="M23" s="149">
        <v>1</v>
      </c>
      <c r="N23" s="763" t="s">
        <v>1475</v>
      </c>
      <c r="O23" s="764"/>
    </row>
    <row r="24" spans="1:16" s="33" customFormat="1" ht="103.5" customHeight="1" x14ac:dyDescent="0.2">
      <c r="A24" s="790"/>
      <c r="B24" s="68" t="s">
        <v>1539</v>
      </c>
      <c r="C24" s="75" t="s">
        <v>1540</v>
      </c>
      <c r="D24" s="134" t="s">
        <v>1529</v>
      </c>
      <c r="E24" s="75" t="s">
        <v>1541</v>
      </c>
      <c r="F24" s="75" t="s">
        <v>1542</v>
      </c>
      <c r="G24" s="48" t="s">
        <v>1543</v>
      </c>
      <c r="H24" s="136">
        <v>45346</v>
      </c>
      <c r="I24" s="61">
        <v>45625</v>
      </c>
      <c r="J24" s="61">
        <v>45631</v>
      </c>
      <c r="K24" s="62">
        <v>1</v>
      </c>
      <c r="L24" s="75" t="s">
        <v>1544</v>
      </c>
      <c r="M24" s="149">
        <v>1</v>
      </c>
      <c r="N24" s="763" t="s">
        <v>1475</v>
      </c>
      <c r="O24" s="764"/>
      <c r="P24" s="107"/>
    </row>
    <row r="25" spans="1:16" s="33" customFormat="1" ht="118.5" customHeight="1" x14ac:dyDescent="0.2">
      <c r="A25" s="789" t="s">
        <v>861</v>
      </c>
      <c r="B25" s="712" t="s">
        <v>1545</v>
      </c>
      <c r="C25" s="75" t="s">
        <v>1546</v>
      </c>
      <c r="D25" s="134" t="s">
        <v>1547</v>
      </c>
      <c r="E25" s="75" t="s">
        <v>1548</v>
      </c>
      <c r="F25" s="75" t="s">
        <v>1549</v>
      </c>
      <c r="G25" s="48" t="s">
        <v>1550</v>
      </c>
      <c r="H25" s="136">
        <v>45346</v>
      </c>
      <c r="I25" s="61">
        <v>45625</v>
      </c>
      <c r="J25" s="61">
        <v>45631</v>
      </c>
      <c r="K25" s="62">
        <v>1</v>
      </c>
      <c r="L25" s="75" t="s">
        <v>1551</v>
      </c>
      <c r="M25" s="149">
        <v>1</v>
      </c>
      <c r="N25" s="763" t="s">
        <v>1475</v>
      </c>
      <c r="O25" s="764"/>
    </row>
    <row r="26" spans="1:16" s="33" customFormat="1" ht="110.25" customHeight="1" x14ac:dyDescent="0.2">
      <c r="A26" s="876"/>
      <c r="B26" s="716"/>
      <c r="C26" s="75" t="s">
        <v>1552</v>
      </c>
      <c r="D26" s="134" t="s">
        <v>1553</v>
      </c>
      <c r="E26" s="75" t="s">
        <v>1554</v>
      </c>
      <c r="F26" s="75" t="s">
        <v>1555</v>
      </c>
      <c r="G26" s="48" t="s">
        <v>1550</v>
      </c>
      <c r="H26" s="136">
        <v>45346</v>
      </c>
      <c r="I26" s="61">
        <v>45625</v>
      </c>
      <c r="J26" s="61">
        <v>45631</v>
      </c>
      <c r="K26" s="62">
        <v>0.3</v>
      </c>
      <c r="L26" s="75" t="s">
        <v>1556</v>
      </c>
      <c r="M26" s="149">
        <v>0.3</v>
      </c>
      <c r="N26" s="763" t="s">
        <v>1557</v>
      </c>
      <c r="O26" s="764"/>
    </row>
    <row r="27" spans="1:16" s="33" customFormat="1" ht="66" customHeight="1" x14ac:dyDescent="0.2">
      <c r="A27" s="790"/>
      <c r="B27" s="713"/>
      <c r="C27" s="75" t="s">
        <v>1558</v>
      </c>
      <c r="D27" s="134" t="s">
        <v>1553</v>
      </c>
      <c r="E27" s="75" t="s">
        <v>1559</v>
      </c>
      <c r="F27" s="75" t="s">
        <v>1560</v>
      </c>
      <c r="G27" s="48" t="s">
        <v>1561</v>
      </c>
      <c r="H27" s="136">
        <v>45346</v>
      </c>
      <c r="I27" s="61">
        <v>45625</v>
      </c>
      <c r="J27" s="61">
        <v>45631</v>
      </c>
      <c r="K27" s="62">
        <v>0.5</v>
      </c>
      <c r="L27" s="75" t="s">
        <v>1562</v>
      </c>
      <c r="M27" s="149">
        <v>0.5</v>
      </c>
      <c r="N27" s="763" t="s">
        <v>1563</v>
      </c>
      <c r="O27" s="764"/>
      <c r="P27" s="107"/>
    </row>
    <row r="28" spans="1:16" s="33" customFormat="1" ht="88.5" customHeight="1" x14ac:dyDescent="0.2">
      <c r="A28" s="789" t="s">
        <v>1564</v>
      </c>
      <c r="B28" s="789" t="s">
        <v>1565</v>
      </c>
      <c r="C28" s="75" t="s">
        <v>1566</v>
      </c>
      <c r="D28" s="134" t="s">
        <v>1567</v>
      </c>
      <c r="E28" s="30" t="s">
        <v>1568</v>
      </c>
      <c r="F28" s="75" t="s">
        <v>1569</v>
      </c>
      <c r="G28" s="30" t="s">
        <v>1570</v>
      </c>
      <c r="H28" s="136">
        <v>45346</v>
      </c>
      <c r="I28" s="61">
        <v>45625</v>
      </c>
      <c r="J28" s="61">
        <v>45631</v>
      </c>
      <c r="K28" s="62">
        <v>0.9</v>
      </c>
      <c r="L28" s="75" t="s">
        <v>1571</v>
      </c>
      <c r="M28" s="149">
        <v>0.9</v>
      </c>
      <c r="N28" s="763" t="s">
        <v>1572</v>
      </c>
      <c r="O28" s="764"/>
    </row>
    <row r="29" spans="1:16" s="33" customFormat="1" ht="82.5" customHeight="1" x14ac:dyDescent="0.2">
      <c r="A29" s="876"/>
      <c r="B29" s="876"/>
      <c r="C29" s="75" t="s">
        <v>1573</v>
      </c>
      <c r="D29" s="134" t="s">
        <v>1574</v>
      </c>
      <c r="E29" s="30" t="s">
        <v>1575</v>
      </c>
      <c r="F29" s="75" t="s">
        <v>1576</v>
      </c>
      <c r="G29" s="30" t="s">
        <v>1577</v>
      </c>
      <c r="H29" s="136">
        <v>45346</v>
      </c>
      <c r="I29" s="61">
        <v>45625</v>
      </c>
      <c r="J29" s="61">
        <v>45631</v>
      </c>
      <c r="K29" s="62">
        <v>0.9</v>
      </c>
      <c r="L29" s="75" t="s">
        <v>1578</v>
      </c>
      <c r="M29" s="149">
        <v>0.9</v>
      </c>
      <c r="N29" s="763" t="s">
        <v>1579</v>
      </c>
      <c r="O29" s="764"/>
    </row>
    <row r="30" spans="1:16" s="33" customFormat="1" ht="72.75" customHeight="1" x14ac:dyDescent="0.2">
      <c r="A30" s="876"/>
      <c r="B30" s="876"/>
      <c r="C30" s="75" t="s">
        <v>1580</v>
      </c>
      <c r="D30" s="134" t="s">
        <v>1574</v>
      </c>
      <c r="E30" s="75" t="s">
        <v>1581</v>
      </c>
      <c r="F30" s="75" t="s">
        <v>1582</v>
      </c>
      <c r="G30" s="48" t="s">
        <v>1543</v>
      </c>
      <c r="H30" s="136">
        <v>45346</v>
      </c>
      <c r="I30" s="61">
        <v>45625</v>
      </c>
      <c r="J30" s="61">
        <v>45631</v>
      </c>
      <c r="K30" s="62">
        <v>0.9</v>
      </c>
      <c r="L30" s="75" t="s">
        <v>1583</v>
      </c>
      <c r="M30" s="149">
        <v>0.9</v>
      </c>
      <c r="N30" s="763" t="s">
        <v>1584</v>
      </c>
      <c r="O30" s="764"/>
      <c r="P30" s="107"/>
    </row>
    <row r="31" spans="1:16" s="33" customFormat="1" ht="104.25" customHeight="1" x14ac:dyDescent="0.2">
      <c r="A31" s="789" t="s">
        <v>1585</v>
      </c>
      <c r="B31" s="789" t="s">
        <v>1586</v>
      </c>
      <c r="C31" s="75" t="s">
        <v>1587</v>
      </c>
      <c r="D31" s="134" t="s">
        <v>1553</v>
      </c>
      <c r="E31" s="30" t="s">
        <v>1588</v>
      </c>
      <c r="F31" s="75" t="s">
        <v>1589</v>
      </c>
      <c r="G31" s="30" t="s">
        <v>1570</v>
      </c>
      <c r="H31" s="136">
        <v>45346</v>
      </c>
      <c r="I31" s="61">
        <v>45625</v>
      </c>
      <c r="J31" s="61">
        <v>45631</v>
      </c>
      <c r="K31" s="62">
        <v>0.9</v>
      </c>
      <c r="L31" s="75" t="s">
        <v>1590</v>
      </c>
      <c r="M31" s="149">
        <v>0.8</v>
      </c>
      <c r="N31" s="763" t="s">
        <v>1591</v>
      </c>
      <c r="O31" s="764"/>
    </row>
    <row r="32" spans="1:16" s="33" customFormat="1" ht="126" customHeight="1" x14ac:dyDescent="0.2">
      <c r="A32" s="876"/>
      <c r="B32" s="876"/>
      <c r="C32" s="75" t="s">
        <v>1592</v>
      </c>
      <c r="D32" s="134" t="s">
        <v>1593</v>
      </c>
      <c r="E32" s="30" t="s">
        <v>1594</v>
      </c>
      <c r="F32" s="75" t="s">
        <v>1595</v>
      </c>
      <c r="G32" s="30" t="s">
        <v>1570</v>
      </c>
      <c r="H32" s="136">
        <v>45346</v>
      </c>
      <c r="I32" s="61">
        <v>45625</v>
      </c>
      <c r="J32" s="61">
        <v>45631</v>
      </c>
      <c r="K32" s="62">
        <v>0.5</v>
      </c>
      <c r="L32" s="75" t="s">
        <v>1596</v>
      </c>
      <c r="M32" s="149">
        <v>0.5</v>
      </c>
      <c r="N32" s="763" t="s">
        <v>1597</v>
      </c>
      <c r="O32" s="764"/>
    </row>
    <row r="33" spans="1:16" s="33" customFormat="1" ht="83.25" customHeight="1" x14ac:dyDescent="0.2">
      <c r="A33" s="790"/>
      <c r="B33" s="790"/>
      <c r="C33" s="75" t="s">
        <v>1598</v>
      </c>
      <c r="D33" s="134" t="s">
        <v>1553</v>
      </c>
      <c r="E33" s="75" t="s">
        <v>1599</v>
      </c>
      <c r="F33" s="75" t="s">
        <v>1600</v>
      </c>
      <c r="G33" s="30" t="s">
        <v>1601</v>
      </c>
      <c r="H33" s="136">
        <v>45346</v>
      </c>
      <c r="I33" s="61">
        <v>45625</v>
      </c>
      <c r="J33" s="61">
        <v>45631</v>
      </c>
      <c r="K33" s="62">
        <v>0.9</v>
      </c>
      <c r="L33" s="75" t="s">
        <v>1602</v>
      </c>
      <c r="M33" s="149">
        <v>0.9</v>
      </c>
      <c r="N33" s="763" t="s">
        <v>1603</v>
      </c>
      <c r="O33" s="764"/>
      <c r="P33" s="107"/>
    </row>
    <row r="34" spans="1:16" s="33" customFormat="1" ht="137.25" customHeight="1" x14ac:dyDescent="0.2">
      <c r="A34" s="789" t="s">
        <v>1604</v>
      </c>
      <c r="B34" s="789" t="s">
        <v>1605</v>
      </c>
      <c r="C34" s="75" t="s">
        <v>1606</v>
      </c>
      <c r="D34" s="134" t="s">
        <v>1607</v>
      </c>
      <c r="E34" s="75" t="s">
        <v>1608</v>
      </c>
      <c r="F34" s="75" t="s">
        <v>1609</v>
      </c>
      <c r="G34" s="30" t="s">
        <v>1610</v>
      </c>
      <c r="H34" s="136">
        <v>45346</v>
      </c>
      <c r="I34" s="61">
        <v>45625</v>
      </c>
      <c r="J34" s="61">
        <v>45631</v>
      </c>
      <c r="K34" s="62">
        <v>0.9</v>
      </c>
      <c r="L34" s="75" t="s">
        <v>1611</v>
      </c>
      <c r="M34" s="149">
        <v>0.9</v>
      </c>
      <c r="N34" s="763" t="s">
        <v>1612</v>
      </c>
      <c r="O34" s="764"/>
    </row>
    <row r="35" spans="1:16" s="33" customFormat="1" ht="91.5" customHeight="1" x14ac:dyDescent="0.2">
      <c r="A35" s="876"/>
      <c r="B35" s="876"/>
      <c r="C35" s="75" t="s">
        <v>1613</v>
      </c>
      <c r="D35" s="134" t="s">
        <v>1553</v>
      </c>
      <c r="E35" s="75" t="s">
        <v>1614</v>
      </c>
      <c r="F35" s="75" t="s">
        <v>1615</v>
      </c>
      <c r="G35" s="30" t="s">
        <v>1616</v>
      </c>
      <c r="H35" s="136">
        <v>45346</v>
      </c>
      <c r="I35" s="61">
        <v>45625</v>
      </c>
      <c r="J35" s="61">
        <v>45631</v>
      </c>
      <c r="K35" s="62">
        <v>0.9</v>
      </c>
      <c r="L35" s="75" t="s">
        <v>1617</v>
      </c>
      <c r="M35" s="149">
        <v>0.8</v>
      </c>
      <c r="N35" s="763" t="s">
        <v>1618</v>
      </c>
      <c r="O35" s="764"/>
    </row>
    <row r="36" spans="1:16" s="33" customFormat="1" ht="93.75" customHeight="1" x14ac:dyDescent="0.2">
      <c r="A36" s="790"/>
      <c r="B36" s="790"/>
      <c r="C36" s="75" t="s">
        <v>1619</v>
      </c>
      <c r="D36" s="134" t="s">
        <v>1553</v>
      </c>
      <c r="E36" s="75" t="s">
        <v>1620</v>
      </c>
      <c r="F36" s="75" t="s">
        <v>1621</v>
      </c>
      <c r="G36" s="30" t="s">
        <v>1622</v>
      </c>
      <c r="H36" s="136">
        <v>45346</v>
      </c>
      <c r="I36" s="61">
        <v>45625</v>
      </c>
      <c r="J36" s="61">
        <v>45631</v>
      </c>
      <c r="K36" s="62">
        <v>1</v>
      </c>
      <c r="L36" s="75" t="s">
        <v>1623</v>
      </c>
      <c r="M36" s="149">
        <v>1</v>
      </c>
      <c r="N36" s="763" t="s">
        <v>1624</v>
      </c>
      <c r="O36" s="764"/>
      <c r="P36" s="107"/>
    </row>
    <row r="37" spans="1:16" s="33" customFormat="1" ht="237" customHeight="1" x14ac:dyDescent="0.2">
      <c r="A37" s="76" t="s">
        <v>1625</v>
      </c>
      <c r="B37" s="75" t="s">
        <v>1626</v>
      </c>
      <c r="C37" s="75" t="s">
        <v>1627</v>
      </c>
      <c r="D37" s="134" t="s">
        <v>1628</v>
      </c>
      <c r="E37" s="75" t="s">
        <v>1629</v>
      </c>
      <c r="F37" s="75" t="s">
        <v>1630</v>
      </c>
      <c r="G37" s="75" t="s">
        <v>1631</v>
      </c>
      <c r="H37" s="136">
        <v>45346</v>
      </c>
      <c r="I37" s="61">
        <v>45625</v>
      </c>
      <c r="J37" s="61">
        <v>45631</v>
      </c>
      <c r="K37" s="62">
        <v>1</v>
      </c>
      <c r="L37" s="75" t="s">
        <v>1632</v>
      </c>
      <c r="M37" s="149">
        <v>0.9</v>
      </c>
      <c r="N37" s="763" t="s">
        <v>1633</v>
      </c>
      <c r="O37" s="764"/>
      <c r="P37" s="107"/>
    </row>
    <row r="38" spans="1:16" s="33" customFormat="1" ht="150" customHeight="1" x14ac:dyDescent="0.2">
      <c r="A38" s="789" t="s">
        <v>1634</v>
      </c>
      <c r="B38" s="75" t="s">
        <v>1635</v>
      </c>
      <c r="C38" s="75" t="s">
        <v>1636</v>
      </c>
      <c r="D38" s="134" t="s">
        <v>1510</v>
      </c>
      <c r="E38" s="75" t="s">
        <v>1637</v>
      </c>
      <c r="F38" s="75" t="s">
        <v>1512</v>
      </c>
      <c r="G38" s="48" t="s">
        <v>1513</v>
      </c>
      <c r="H38" s="136">
        <v>45346</v>
      </c>
      <c r="I38" s="61">
        <v>45625</v>
      </c>
      <c r="J38" s="61">
        <v>45631</v>
      </c>
      <c r="K38" s="62">
        <v>1</v>
      </c>
      <c r="L38" s="75" t="s">
        <v>1638</v>
      </c>
      <c r="M38" s="149">
        <v>1</v>
      </c>
      <c r="N38" s="763" t="s">
        <v>1639</v>
      </c>
      <c r="O38" s="764"/>
    </row>
    <row r="39" spans="1:16" s="33" customFormat="1" ht="91.5" customHeight="1" x14ac:dyDescent="0.2">
      <c r="A39" s="790"/>
      <c r="B39" s="75" t="s">
        <v>1640</v>
      </c>
      <c r="C39" s="75" t="s">
        <v>1641</v>
      </c>
      <c r="D39" s="134" t="s">
        <v>1510</v>
      </c>
      <c r="E39" s="48" t="s">
        <v>1523</v>
      </c>
      <c r="F39" s="75" t="s">
        <v>1524</v>
      </c>
      <c r="G39" s="48" t="s">
        <v>1513</v>
      </c>
      <c r="H39" s="136">
        <v>45346</v>
      </c>
      <c r="I39" s="61">
        <v>45625</v>
      </c>
      <c r="J39" s="61">
        <v>45631</v>
      </c>
      <c r="K39" s="62">
        <v>0.8</v>
      </c>
      <c r="L39" s="75" t="s">
        <v>1642</v>
      </c>
      <c r="M39" s="149">
        <v>0.8</v>
      </c>
      <c r="N39" s="763" t="s">
        <v>1643</v>
      </c>
      <c r="O39" s="764"/>
      <c r="P39" s="107"/>
    </row>
    <row r="40" spans="1:16" s="33" customFormat="1" ht="117" customHeight="1" x14ac:dyDescent="0.2">
      <c r="A40" s="789" t="s">
        <v>1644</v>
      </c>
      <c r="B40" s="789" t="s">
        <v>1645</v>
      </c>
      <c r="C40" s="75" t="s">
        <v>1646</v>
      </c>
      <c r="D40" s="75" t="s">
        <v>1647</v>
      </c>
      <c r="E40" s="75" t="s">
        <v>1648</v>
      </c>
      <c r="F40" s="75" t="s">
        <v>1512</v>
      </c>
      <c r="G40" s="48" t="s">
        <v>1513</v>
      </c>
      <c r="H40" s="136">
        <v>45346</v>
      </c>
      <c r="I40" s="61">
        <v>45625</v>
      </c>
      <c r="J40" s="61">
        <v>45631</v>
      </c>
      <c r="K40" s="62">
        <v>1</v>
      </c>
      <c r="L40" s="75" t="s">
        <v>1649</v>
      </c>
      <c r="M40" s="149">
        <v>0.91</v>
      </c>
      <c r="N40" s="763" t="s">
        <v>1650</v>
      </c>
      <c r="O40" s="764"/>
    </row>
    <row r="41" spans="1:16" s="33" customFormat="1" ht="110.25" customHeight="1" x14ac:dyDescent="0.2">
      <c r="A41" s="790"/>
      <c r="B41" s="790"/>
      <c r="C41" s="75" t="s">
        <v>1651</v>
      </c>
      <c r="D41" s="75" t="s">
        <v>1567</v>
      </c>
      <c r="E41" s="75" t="s">
        <v>1652</v>
      </c>
      <c r="F41" s="75" t="s">
        <v>1653</v>
      </c>
      <c r="G41" s="48" t="s">
        <v>1654</v>
      </c>
      <c r="H41" s="136">
        <v>45346</v>
      </c>
      <c r="I41" s="61">
        <v>45625</v>
      </c>
      <c r="J41" s="61">
        <v>45631</v>
      </c>
      <c r="K41" s="62">
        <v>1</v>
      </c>
      <c r="L41" s="75" t="s">
        <v>1655</v>
      </c>
      <c r="M41" s="149">
        <v>0.91</v>
      </c>
      <c r="N41" s="763" t="s">
        <v>1650</v>
      </c>
      <c r="O41" s="764"/>
      <c r="P41" s="107"/>
    </row>
    <row r="43" spans="1:16" s="18" customFormat="1" ht="29.25" customHeight="1" thickBot="1" x14ac:dyDescent="0.3">
      <c r="A43" s="40" t="s">
        <v>76</v>
      </c>
      <c r="B43" s="694" t="s">
        <v>1656</v>
      </c>
      <c r="C43" s="694"/>
      <c r="D43" s="694"/>
      <c r="G43" s="40"/>
      <c r="H43" s="40"/>
      <c r="I43" s="41"/>
      <c r="J43" s="40"/>
      <c r="K43" s="65"/>
      <c r="M43" s="65"/>
      <c r="N43" s="342"/>
    </row>
    <row r="44" spans="1:16" s="18" customFormat="1" ht="18.75" customHeight="1" x14ac:dyDescent="0.25">
      <c r="I44" s="42"/>
      <c r="M44" s="64"/>
      <c r="N44" s="342"/>
    </row>
    <row r="45" spans="1:16" s="18" customFormat="1" ht="32.25" customHeight="1" thickBot="1" x14ac:dyDescent="0.3">
      <c r="A45" s="40" t="s">
        <v>78</v>
      </c>
      <c r="B45" s="695" t="s">
        <v>1659</v>
      </c>
      <c r="C45" s="695"/>
      <c r="D45" s="695"/>
      <c r="G45" s="40" t="s">
        <v>79</v>
      </c>
      <c r="I45" s="42"/>
      <c r="J45" s="43" t="s">
        <v>1657</v>
      </c>
      <c r="K45" s="43"/>
      <c r="L45" s="43"/>
      <c r="N45" s="342"/>
    </row>
    <row r="46" spans="1:16" s="18" customFormat="1" ht="27" customHeight="1" x14ac:dyDescent="0.2">
      <c r="I46" s="44"/>
      <c r="J46" s="719"/>
      <c r="K46" s="719"/>
      <c r="L46" s="45"/>
      <c r="N46" s="342"/>
    </row>
    <row r="47" spans="1:16" x14ac:dyDescent="0.2">
      <c r="O47" s="46" t="s">
        <v>81</v>
      </c>
    </row>
    <row r="48" spans="1:16" x14ac:dyDescent="0.2">
      <c r="O48" s="46" t="s">
        <v>82</v>
      </c>
    </row>
  </sheetData>
  <mergeCells count="68">
    <mergeCell ref="B43:D43"/>
    <mergeCell ref="B45:D45"/>
    <mergeCell ref="J46:K46"/>
    <mergeCell ref="A8:O8"/>
    <mergeCell ref="A9:L9"/>
    <mergeCell ref="M9:O10"/>
    <mergeCell ref="A10:L10"/>
    <mergeCell ref="N37:O37"/>
    <mergeCell ref="A38:A39"/>
    <mergeCell ref="N38:O38"/>
    <mergeCell ref="N39:O39"/>
    <mergeCell ref="A40:A41"/>
    <mergeCell ref="B40:B41"/>
    <mergeCell ref="N40:O40"/>
    <mergeCell ref="N41:O41"/>
    <mergeCell ref="A31:A33"/>
    <mergeCell ref="B31:B33"/>
    <mergeCell ref="N31:O31"/>
    <mergeCell ref="N32:O32"/>
    <mergeCell ref="N33:O33"/>
    <mergeCell ref="A34:A36"/>
    <mergeCell ref="B34:B36"/>
    <mergeCell ref="N34:O34"/>
    <mergeCell ref="N35:O35"/>
    <mergeCell ref="N36:O36"/>
    <mergeCell ref="A25:A27"/>
    <mergeCell ref="B25:B27"/>
    <mergeCell ref="N25:O25"/>
    <mergeCell ref="N26:O26"/>
    <mergeCell ref="N27:O27"/>
    <mergeCell ref="A28:A30"/>
    <mergeCell ref="B28:B30"/>
    <mergeCell ref="N28:O28"/>
    <mergeCell ref="N29:O29"/>
    <mergeCell ref="N30:O30"/>
    <mergeCell ref="A19:A21"/>
    <mergeCell ref="N19:O19"/>
    <mergeCell ref="N20:O20"/>
    <mergeCell ref="N21:O21"/>
    <mergeCell ref="A22:A24"/>
    <mergeCell ref="N22:O22"/>
    <mergeCell ref="N23:O23"/>
    <mergeCell ref="N24:O24"/>
    <mergeCell ref="A16:A18"/>
    <mergeCell ref="N16:O16"/>
    <mergeCell ref="N17:O17"/>
    <mergeCell ref="N18:O18"/>
    <mergeCell ref="G11:G12"/>
    <mergeCell ref="H11:I11"/>
    <mergeCell ref="J11:J12"/>
    <mergeCell ref="K11:K12"/>
    <mergeCell ref="L11:L12"/>
    <mergeCell ref="M11:M12"/>
    <mergeCell ref="N11:O12"/>
    <mergeCell ref="A13:A15"/>
    <mergeCell ref="N13:O13"/>
    <mergeCell ref="N14:O14"/>
    <mergeCell ref="N15:O15"/>
    <mergeCell ref="A3:O3"/>
    <mergeCell ref="A4:L4"/>
    <mergeCell ref="M4:O5"/>
    <mergeCell ref="A5:L5"/>
    <mergeCell ref="A11:A12"/>
    <mergeCell ref="B11:B12"/>
    <mergeCell ref="C11:C12"/>
    <mergeCell ref="D11:D12"/>
    <mergeCell ref="E11:E12"/>
    <mergeCell ref="F11:F12"/>
  </mergeCells>
  <dataValidations count="13">
    <dataValidation allowBlank="1" showInputMessage="1" showErrorMessage="1" promptTitle="GUÍA:" prompt="Identificar la persona/cargo responsable por la ejecución de las acciones de mejoramiento." sqref="D13:D41" xr:uid="{8126371B-29BC-4A35-AE0C-65DF9556D140}"/>
    <dataValidation allowBlank="1" showInputMessage="1" showErrorMessage="1" promptTitle="GUÍA:" prompt="Establecer la formula matemática para medir el cumplimiento de la meta establecida a cada una de las acciones de mejoramiento definidas." sqref="G13:G41" xr:uid="{53DC2C73-D80D-4E51-833B-2E5304B8B44E}"/>
    <dataValidation allowBlank="1" showInputMessage="1" showErrorMessage="1" promptTitle="GUÍA:" prompt="Establecer las fechas de inicio y terminación de cada una de las actividades, según los recursos y disponibilidad de la dependencia dentro de la vigencia actual." sqref="H13:H41" xr:uid="{B0DF5C96-FC95-488E-96C5-766135DAD4F7}"/>
    <dataValidation allowBlank="1" showInputMessage="1" showErrorMessage="1" promptTitle="GUÍA:" prompt="Asignar el porcentaje de avance de la meta establecida de acuerdo con la formula del indicador con corte a la fecha del seguimiento." sqref="K13:K41" xr:uid="{11FD9C3A-BE48-40CB-B389-478A71E69584}"/>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3:L41" xr:uid="{34D9BB28-B939-4B06-B590-504625ECDF74}"/>
    <dataValidation allowBlank="1" showInputMessage="1" showErrorMessage="1" promptTitle="CONTROL INTERNO:" prompt="Incluir esta columna para medir el avance de las acciones por parte del auditor de acuerdo con las evidencias presentadas por la dependencia." sqref="M13:M41" xr:uid="{DF9F6171-1002-4A26-BC3A-7441681193EE}"/>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13:N41 O26:O41" xr:uid="{4232B72A-4FC5-4CA5-BA3F-0436B0B1F8F7}"/>
    <dataValidation allowBlank="1" showInputMessage="1" showErrorMessage="1" promptTitle="GUÍA: " prompt="Colocar la fecha en que se realiza el seguimiento por parte de la dependencia (i, ii, ii o iv seguimiento)_x000a_" sqref="I13:J41" xr:uid="{6C5B16C4-840C-4813-8529-E40CD46C77FB}"/>
    <dataValidation allowBlank="1" showInputMessage="1" showErrorMessage="1" promptTitle="GUÍA:" prompt="Describir la meta a ser alcanzada con la acción de mejoramiento planteada." sqref="F25:F26 F33 C37 E13:E41" xr:uid="{E43B7358-1E33-4DE2-951B-2423CAE80677}"/>
    <dataValidation allowBlank="1" showInputMessage="1" showErrorMessage="1" promptTitle="INSERTAR NUEVA COLUMNA:" prompt="Definir el entregable que soporta el cumplimiento como evidencia (actas, contratos, lista de asistencia, procedimientos, fotografía, videos, encuestas, etc.)" sqref="F13:F24 F27:F32 F34:F41" xr:uid="{103D028C-2B5F-41D7-98E0-EFB773CD5552}"/>
    <dataValidation allowBlank="1" showInputMessage="1" showErrorMessage="1" promptTitle="GUIA:" prompt="Redactar las recomendaciones de mejoramiento a la gestión, identificadas en la dependencia para la vigencia actual." sqref="A13:A14" xr:uid="{667B9167-9A7C-488A-BF23-48847E044610}"/>
    <dataValidation allowBlank="1" showInputMessage="1" showErrorMessage="1" promptTitle="GUÍA:" prompt="Se deben describir las causas, previamente identificadas por medio de las metodologías existentes, el número de causas varias de acuerdo a la recomendación y su complejidad." sqref="B13:B16 B34:B35 B28 B18:B25 B37:B40" xr:uid="{7955CE45-F696-4E1F-9748-1819D16567EC}"/>
    <dataValidation allowBlank="1" showInputMessage="1" showErrorMessage="1" promptTitle="GUÍA:" prompt="Para cada una de las causas identificadas se deben definir las acciones de mejoramiento necesarias." sqref="B17 C13:C36 C38:C41" xr:uid="{EA0BFA33-EA2D-4402-B51D-389A240023DA}"/>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44B0-0681-41F6-A147-B19A4867DAE0}">
  <dimension ref="A1:P46"/>
  <sheetViews>
    <sheetView zoomScale="70" zoomScaleNormal="70" workbookViewId="0">
      <selection activeCell="A2" sqref="A2:L2"/>
    </sheetView>
  </sheetViews>
  <sheetFormatPr baseColWidth="10" defaultColWidth="11.42578125" defaultRowHeight="12.75" x14ac:dyDescent="0.2"/>
  <cols>
    <col min="1" max="1" width="24.5703125" style="343" customWidth="1"/>
    <col min="2" max="2" width="24" style="343" customWidth="1"/>
    <col min="3" max="3" width="23.85546875" style="343" customWidth="1"/>
    <col min="4" max="4" width="22.5703125" style="343" customWidth="1"/>
    <col min="5" max="5" width="21.140625" style="343" customWidth="1"/>
    <col min="6" max="6" width="20.7109375" style="343" customWidth="1"/>
    <col min="7" max="7" width="16.85546875" style="343" customWidth="1"/>
    <col min="8" max="8" width="17.5703125" style="343" customWidth="1"/>
    <col min="9" max="9" width="20.28515625" style="343" customWidth="1"/>
    <col min="10" max="10" width="17.42578125" style="343" customWidth="1"/>
    <col min="11" max="11" width="17.7109375" style="343" customWidth="1"/>
    <col min="12" max="12" width="43" style="343" customWidth="1"/>
    <col min="13" max="13" width="17.140625" style="343" customWidth="1"/>
    <col min="14" max="14" width="11.42578125" style="343"/>
    <col min="15" max="15" width="45" style="343" customWidth="1"/>
    <col min="16" max="16384" width="11.42578125" style="343"/>
  </cols>
  <sheetData>
    <row r="1" spans="1:15" ht="51" customHeight="1" x14ac:dyDescent="0.25">
      <c r="A1" s="877" t="s">
        <v>0</v>
      </c>
      <c r="B1" s="877"/>
      <c r="C1" s="877"/>
      <c r="D1" s="877"/>
      <c r="E1" s="877"/>
      <c r="F1" s="877"/>
      <c r="G1" s="877"/>
      <c r="H1" s="877"/>
      <c r="I1" s="877"/>
      <c r="J1" s="877"/>
      <c r="K1" s="877"/>
      <c r="L1" s="877"/>
      <c r="M1" s="877"/>
      <c r="N1" s="877"/>
      <c r="O1" s="877"/>
    </row>
    <row r="2" spans="1:15" ht="26.25" customHeight="1" x14ac:dyDescent="0.2">
      <c r="A2" s="935" t="s">
        <v>1332</v>
      </c>
      <c r="B2" s="936"/>
      <c r="C2" s="936"/>
      <c r="D2" s="936"/>
      <c r="E2" s="936"/>
      <c r="F2" s="936"/>
      <c r="G2" s="936"/>
      <c r="H2" s="936"/>
      <c r="I2" s="936"/>
      <c r="J2" s="936"/>
      <c r="K2" s="936"/>
      <c r="L2" s="937"/>
      <c r="M2" s="878" t="s">
        <v>2</v>
      </c>
      <c r="N2" s="878"/>
      <c r="O2" s="879"/>
    </row>
    <row r="3" spans="1:15" ht="26.25" customHeight="1" x14ac:dyDescent="0.2">
      <c r="A3" s="935" t="s">
        <v>1660</v>
      </c>
      <c r="B3" s="936"/>
      <c r="C3" s="936"/>
      <c r="D3" s="936"/>
      <c r="E3" s="936"/>
      <c r="F3" s="936"/>
      <c r="G3" s="936"/>
      <c r="H3" s="936"/>
      <c r="I3" s="936"/>
      <c r="J3" s="936"/>
      <c r="K3" s="936"/>
      <c r="L3" s="937"/>
      <c r="M3" s="880"/>
      <c r="N3" s="880"/>
      <c r="O3" s="881"/>
    </row>
    <row r="4" spans="1:15" x14ac:dyDescent="0.2">
      <c r="A4" s="882" t="s">
        <v>4</v>
      </c>
      <c r="B4" s="884" t="s">
        <v>5</v>
      </c>
      <c r="C4" s="884" t="s">
        <v>6</v>
      </c>
      <c r="D4" s="884" t="s">
        <v>7</v>
      </c>
      <c r="E4" s="884" t="s">
        <v>8</v>
      </c>
      <c r="F4" s="884" t="s">
        <v>9</v>
      </c>
      <c r="G4" s="884" t="s">
        <v>10</v>
      </c>
      <c r="H4" s="896" t="s">
        <v>11</v>
      </c>
      <c r="I4" s="897"/>
      <c r="J4" s="884" t="s">
        <v>12</v>
      </c>
      <c r="K4" s="884" t="s">
        <v>13</v>
      </c>
      <c r="L4" s="898" t="s">
        <v>14</v>
      </c>
      <c r="M4" s="900" t="s">
        <v>15</v>
      </c>
      <c r="N4" s="886" t="s">
        <v>16</v>
      </c>
      <c r="O4" s="887"/>
    </row>
    <row r="5" spans="1:15" ht="31.5" x14ac:dyDescent="0.2">
      <c r="A5" s="883"/>
      <c r="B5" s="885"/>
      <c r="C5" s="885"/>
      <c r="D5" s="885"/>
      <c r="E5" s="885"/>
      <c r="F5" s="885"/>
      <c r="G5" s="885"/>
      <c r="H5" s="344" t="s">
        <v>17</v>
      </c>
      <c r="I5" s="344" t="s">
        <v>18</v>
      </c>
      <c r="J5" s="885"/>
      <c r="K5" s="885"/>
      <c r="L5" s="899"/>
      <c r="M5" s="885"/>
      <c r="N5" s="888"/>
      <c r="O5" s="887"/>
    </row>
    <row r="6" spans="1:15" ht="180" x14ac:dyDescent="0.2">
      <c r="A6" s="889" t="s">
        <v>1661</v>
      </c>
      <c r="B6" s="891" t="s">
        <v>1662</v>
      </c>
      <c r="C6" s="345" t="s">
        <v>1663</v>
      </c>
      <c r="D6" s="893" t="s">
        <v>1664</v>
      </c>
      <c r="E6" s="345" t="s">
        <v>1665</v>
      </c>
      <c r="F6" s="345" t="s">
        <v>1666</v>
      </c>
      <c r="G6" s="345" t="s">
        <v>1667</v>
      </c>
      <c r="H6" s="347" t="s">
        <v>1668</v>
      </c>
      <c r="I6" s="347">
        <v>45345</v>
      </c>
      <c r="J6" s="348">
        <v>45569</v>
      </c>
      <c r="K6" s="349">
        <v>1</v>
      </c>
      <c r="L6" s="345" t="s">
        <v>1669</v>
      </c>
      <c r="M6" s="350">
        <v>1</v>
      </c>
      <c r="N6" s="894" t="s">
        <v>1670</v>
      </c>
      <c r="O6" s="895"/>
    </row>
    <row r="7" spans="1:15" ht="90" x14ac:dyDescent="0.2">
      <c r="A7" s="890"/>
      <c r="B7" s="892"/>
      <c r="C7" s="345" t="s">
        <v>1671</v>
      </c>
      <c r="D7" s="893"/>
      <c r="E7" s="345" t="s">
        <v>1672</v>
      </c>
      <c r="F7" s="345" t="s">
        <v>1673</v>
      </c>
      <c r="G7" s="346" t="s">
        <v>1674</v>
      </c>
      <c r="H7" s="347">
        <v>45344</v>
      </c>
      <c r="I7" s="347">
        <v>45345</v>
      </c>
      <c r="J7" s="348">
        <v>45569</v>
      </c>
      <c r="K7" s="349">
        <v>1</v>
      </c>
      <c r="L7" s="345" t="s">
        <v>1675</v>
      </c>
      <c r="M7" s="350">
        <v>1</v>
      </c>
      <c r="N7" s="894" t="s">
        <v>1676</v>
      </c>
      <c r="O7" s="895"/>
    </row>
    <row r="8" spans="1:15" ht="105" x14ac:dyDescent="0.2">
      <c r="A8" s="890"/>
      <c r="B8" s="892"/>
      <c r="C8" s="345" t="s">
        <v>1677</v>
      </c>
      <c r="D8" s="893"/>
      <c r="E8" s="345" t="s">
        <v>1678</v>
      </c>
      <c r="F8" s="351" t="s">
        <v>1679</v>
      </c>
      <c r="G8" s="346" t="s">
        <v>1674</v>
      </c>
      <c r="H8" s="347">
        <v>45323</v>
      </c>
      <c r="I8" s="352">
        <v>45345</v>
      </c>
      <c r="J8" s="352">
        <v>45569</v>
      </c>
      <c r="K8" s="349">
        <v>1</v>
      </c>
      <c r="L8" s="353" t="s">
        <v>1680</v>
      </c>
      <c r="M8" s="350">
        <v>1</v>
      </c>
      <c r="N8" s="894" t="s">
        <v>1681</v>
      </c>
      <c r="O8" s="895"/>
    </row>
    <row r="9" spans="1:15" ht="105" x14ac:dyDescent="0.2">
      <c r="A9" s="890"/>
      <c r="B9" s="892"/>
      <c r="C9" s="345" t="s">
        <v>1682</v>
      </c>
      <c r="D9" s="893"/>
      <c r="E9" s="345" t="s">
        <v>1683</v>
      </c>
      <c r="F9" s="351" t="s">
        <v>1679</v>
      </c>
      <c r="G9" s="346" t="s">
        <v>1684</v>
      </c>
      <c r="H9" s="347">
        <v>45323</v>
      </c>
      <c r="I9" s="352">
        <v>45531</v>
      </c>
      <c r="J9" s="352">
        <v>45569</v>
      </c>
      <c r="K9" s="349">
        <v>1</v>
      </c>
      <c r="L9" s="353" t="s">
        <v>1685</v>
      </c>
      <c r="M9" s="350">
        <v>1</v>
      </c>
      <c r="N9" s="894" t="s">
        <v>1686</v>
      </c>
      <c r="O9" s="895"/>
    </row>
    <row r="10" spans="1:15" ht="75" x14ac:dyDescent="0.2">
      <c r="A10" s="889" t="s">
        <v>1687</v>
      </c>
      <c r="B10" s="893" t="s">
        <v>1688</v>
      </c>
      <c r="C10" s="346" t="s">
        <v>1689</v>
      </c>
      <c r="D10" s="910" t="s">
        <v>1664</v>
      </c>
      <c r="E10" s="354" t="s">
        <v>1690</v>
      </c>
      <c r="F10" s="893" t="s">
        <v>1691</v>
      </c>
      <c r="G10" s="355" t="s">
        <v>1692</v>
      </c>
      <c r="H10" s="347">
        <v>45345</v>
      </c>
      <c r="I10" s="352">
        <v>45657</v>
      </c>
      <c r="J10" s="352">
        <v>45569</v>
      </c>
      <c r="K10" s="349">
        <v>1</v>
      </c>
      <c r="L10" s="353" t="s">
        <v>1693</v>
      </c>
      <c r="M10" s="350">
        <v>1</v>
      </c>
      <c r="N10" s="894" t="s">
        <v>1694</v>
      </c>
      <c r="O10" s="895"/>
    </row>
    <row r="11" spans="1:15" ht="60" x14ac:dyDescent="0.2">
      <c r="A11" s="890"/>
      <c r="B11" s="893"/>
      <c r="C11" s="893" t="s">
        <v>1695</v>
      </c>
      <c r="D11" s="911"/>
      <c r="E11" s="346" t="s">
        <v>1696</v>
      </c>
      <c r="F11" s="893"/>
      <c r="G11" s="354"/>
      <c r="H11" s="347">
        <v>45345</v>
      </c>
      <c r="I11" s="352">
        <v>45349</v>
      </c>
      <c r="J11" s="352">
        <v>45569</v>
      </c>
      <c r="K11" s="349">
        <v>1</v>
      </c>
      <c r="L11" s="353" t="s">
        <v>1697</v>
      </c>
      <c r="M11" s="350">
        <v>1</v>
      </c>
      <c r="N11" s="894" t="s">
        <v>1694</v>
      </c>
      <c r="O11" s="895"/>
    </row>
    <row r="12" spans="1:15" ht="60" x14ac:dyDescent="0.2">
      <c r="A12" s="909"/>
      <c r="B12" s="893"/>
      <c r="C12" s="893"/>
      <c r="D12" s="912"/>
      <c r="E12" s="354" t="s">
        <v>1698</v>
      </c>
      <c r="F12" s="893"/>
      <c r="G12" s="346" t="s">
        <v>1699</v>
      </c>
      <c r="H12" s="357">
        <v>45505</v>
      </c>
      <c r="I12" s="358">
        <v>45657</v>
      </c>
      <c r="J12" s="359">
        <v>45569</v>
      </c>
      <c r="K12" s="360">
        <v>1</v>
      </c>
      <c r="L12" s="361" t="s">
        <v>1700</v>
      </c>
      <c r="M12" s="362">
        <v>1</v>
      </c>
      <c r="N12" s="894" t="s">
        <v>1694</v>
      </c>
      <c r="O12" s="895"/>
    </row>
    <row r="13" spans="1:15" ht="105" customHeight="1" x14ac:dyDescent="0.2">
      <c r="A13" s="901" t="s">
        <v>1701</v>
      </c>
      <c r="B13" s="891" t="s">
        <v>1702</v>
      </c>
      <c r="C13" s="356" t="s">
        <v>1703</v>
      </c>
      <c r="D13" s="905" t="s">
        <v>1704</v>
      </c>
      <c r="E13" s="346" t="s">
        <v>1705</v>
      </c>
      <c r="F13" s="346" t="s">
        <v>1706</v>
      </c>
      <c r="G13" s="364" t="s">
        <v>1707</v>
      </c>
      <c r="H13" s="365">
        <v>45412</v>
      </c>
      <c r="I13" s="365">
        <v>45503</v>
      </c>
      <c r="J13" s="359">
        <v>45569</v>
      </c>
      <c r="K13" s="360">
        <v>1</v>
      </c>
      <c r="L13" s="361" t="s">
        <v>1708</v>
      </c>
      <c r="M13" s="362">
        <v>1</v>
      </c>
      <c r="N13" s="894" t="s">
        <v>1709</v>
      </c>
      <c r="O13" s="908"/>
    </row>
    <row r="14" spans="1:15" ht="120" x14ac:dyDescent="0.2">
      <c r="A14" s="902"/>
      <c r="B14" s="892"/>
      <c r="C14" s="366" t="s">
        <v>1710</v>
      </c>
      <c r="D14" s="906"/>
      <c r="E14" s="364" t="s">
        <v>1711</v>
      </c>
      <c r="F14" s="361" t="s">
        <v>1712</v>
      </c>
      <c r="G14" s="364" t="s">
        <v>1713</v>
      </c>
      <c r="H14" s="365">
        <v>45381</v>
      </c>
      <c r="I14" s="365">
        <v>45503</v>
      </c>
      <c r="J14" s="367">
        <v>45569</v>
      </c>
      <c r="K14" s="368">
        <v>1</v>
      </c>
      <c r="L14" s="369" t="s">
        <v>1714</v>
      </c>
      <c r="M14" s="370">
        <v>1</v>
      </c>
      <c r="N14" s="894" t="s">
        <v>1709</v>
      </c>
      <c r="O14" s="908"/>
    </row>
    <row r="15" spans="1:15" ht="75" x14ac:dyDescent="0.2">
      <c r="A15" s="903"/>
      <c r="B15" s="904"/>
      <c r="C15" s="366" t="s">
        <v>1715</v>
      </c>
      <c r="D15" s="907"/>
      <c r="E15" s="372" t="s">
        <v>1716</v>
      </c>
      <c r="F15" s="369" t="s">
        <v>1717</v>
      </c>
      <c r="G15" s="372" t="s">
        <v>1718</v>
      </c>
      <c r="H15" s="365">
        <v>45397</v>
      </c>
      <c r="I15" s="365">
        <v>45503</v>
      </c>
      <c r="J15" s="367">
        <v>45569</v>
      </c>
      <c r="K15" s="368">
        <v>1</v>
      </c>
      <c r="L15" s="369" t="s">
        <v>1719</v>
      </c>
      <c r="M15" s="370">
        <v>1</v>
      </c>
      <c r="N15" s="894" t="s">
        <v>1709</v>
      </c>
      <c r="O15" s="908"/>
    </row>
    <row r="16" spans="1:15" ht="165" x14ac:dyDescent="0.2">
      <c r="A16" s="916" t="s">
        <v>1720</v>
      </c>
      <c r="B16" s="916" t="s">
        <v>1721</v>
      </c>
      <c r="C16" s="372" t="s">
        <v>1722</v>
      </c>
      <c r="D16" s="915" t="s">
        <v>1723</v>
      </c>
      <c r="E16" s="374" t="s">
        <v>1724</v>
      </c>
      <c r="F16" s="369" t="s">
        <v>1725</v>
      </c>
      <c r="G16" s="918" t="s">
        <v>1726</v>
      </c>
      <c r="H16" s="920">
        <v>45348</v>
      </c>
      <c r="I16" s="920">
        <v>45425</v>
      </c>
      <c r="J16" s="913">
        <v>45569</v>
      </c>
      <c r="K16" s="368">
        <v>1</v>
      </c>
      <c r="L16" s="369" t="s">
        <v>1727</v>
      </c>
      <c r="M16" s="370">
        <v>1</v>
      </c>
      <c r="N16" s="894" t="s">
        <v>1728</v>
      </c>
      <c r="O16" s="895"/>
    </row>
    <row r="17" spans="1:15" ht="120" x14ac:dyDescent="0.2">
      <c r="A17" s="917"/>
      <c r="B17" s="917"/>
      <c r="C17" s="372" t="s">
        <v>1729</v>
      </c>
      <c r="D17" s="917"/>
      <c r="E17" s="374" t="s">
        <v>1730</v>
      </c>
      <c r="F17" s="369" t="s">
        <v>1731</v>
      </c>
      <c r="G17" s="919"/>
      <c r="H17" s="921"/>
      <c r="I17" s="921"/>
      <c r="J17" s="914"/>
      <c r="K17" s="368">
        <v>1</v>
      </c>
      <c r="L17" s="369" t="s">
        <v>1732</v>
      </c>
      <c r="M17" s="370">
        <v>1</v>
      </c>
      <c r="N17" s="894" t="s">
        <v>1728</v>
      </c>
      <c r="O17" s="895"/>
    </row>
    <row r="18" spans="1:15" ht="135" x14ac:dyDescent="0.2">
      <c r="A18" s="915" t="s">
        <v>1733</v>
      </c>
      <c r="B18" s="378" t="s">
        <v>1734</v>
      </c>
      <c r="C18" s="372" t="s">
        <v>1735</v>
      </c>
      <c r="D18" s="369" t="s">
        <v>1704</v>
      </c>
      <c r="E18" s="374" t="s">
        <v>1736</v>
      </c>
      <c r="F18" s="369" t="s">
        <v>1737</v>
      </c>
      <c r="G18" s="374" t="s">
        <v>1738</v>
      </c>
      <c r="H18" s="377">
        <v>45348</v>
      </c>
      <c r="I18" s="377">
        <v>45657</v>
      </c>
      <c r="J18" s="367">
        <v>45569</v>
      </c>
      <c r="K18" s="368">
        <v>1</v>
      </c>
      <c r="L18" s="369" t="s">
        <v>1739</v>
      </c>
      <c r="M18" s="370">
        <v>1</v>
      </c>
      <c r="N18" s="894" t="s">
        <v>1740</v>
      </c>
      <c r="O18" s="895"/>
    </row>
    <row r="19" spans="1:15" ht="90" customHeight="1" x14ac:dyDescent="0.2">
      <c r="A19" s="916"/>
      <c r="B19" s="915" t="s">
        <v>1741</v>
      </c>
      <c r="C19" s="372" t="s">
        <v>1742</v>
      </c>
      <c r="D19" s="369" t="s">
        <v>1743</v>
      </c>
      <c r="E19" s="374" t="s">
        <v>1744</v>
      </c>
      <c r="F19" s="369" t="s">
        <v>1745</v>
      </c>
      <c r="G19" s="374" t="s">
        <v>1746</v>
      </c>
      <c r="H19" s="365">
        <v>45348</v>
      </c>
      <c r="I19" s="365">
        <v>45657</v>
      </c>
      <c r="J19" s="367">
        <v>45569</v>
      </c>
      <c r="K19" s="368">
        <v>1</v>
      </c>
      <c r="L19" s="369" t="s">
        <v>1747</v>
      </c>
      <c r="M19" s="370">
        <v>1</v>
      </c>
      <c r="N19" s="894" t="s">
        <v>1740</v>
      </c>
      <c r="O19" s="895"/>
    </row>
    <row r="20" spans="1:15" ht="105" customHeight="1" x14ac:dyDescent="0.2">
      <c r="A20" s="917"/>
      <c r="B20" s="917"/>
      <c r="C20" s="372" t="s">
        <v>1748</v>
      </c>
      <c r="D20" s="369" t="s">
        <v>1749</v>
      </c>
      <c r="E20" s="375" t="s">
        <v>1750</v>
      </c>
      <c r="F20" s="369" t="s">
        <v>1751</v>
      </c>
      <c r="G20" s="375" t="s">
        <v>1752</v>
      </c>
      <c r="H20" s="379">
        <v>45473</v>
      </c>
      <c r="I20" s="379">
        <v>45657</v>
      </c>
      <c r="J20" s="367">
        <v>45569</v>
      </c>
      <c r="K20" s="368">
        <v>1</v>
      </c>
      <c r="L20" s="369" t="s">
        <v>1753</v>
      </c>
      <c r="M20" s="370">
        <v>1</v>
      </c>
      <c r="N20" s="894" t="s">
        <v>1740</v>
      </c>
      <c r="O20" s="895"/>
    </row>
    <row r="21" spans="1:15" ht="90" customHeight="1" x14ac:dyDescent="0.2">
      <c r="A21" s="915" t="s">
        <v>1754</v>
      </c>
      <c r="B21" s="915" t="s">
        <v>1755</v>
      </c>
      <c r="C21" s="372" t="s">
        <v>1756</v>
      </c>
      <c r="D21" s="369" t="s">
        <v>1723</v>
      </c>
      <c r="E21" s="918" t="s">
        <v>1757</v>
      </c>
      <c r="F21" s="369" t="s">
        <v>1758</v>
      </c>
      <c r="G21" s="918" t="s">
        <v>1759</v>
      </c>
      <c r="H21" s="920">
        <v>45356</v>
      </c>
      <c r="I21" s="920">
        <v>45657</v>
      </c>
      <c r="J21" s="367">
        <v>45569</v>
      </c>
      <c r="K21" s="368">
        <v>1</v>
      </c>
      <c r="L21" s="369" t="s">
        <v>1760</v>
      </c>
      <c r="M21" s="370">
        <v>1</v>
      </c>
      <c r="N21" s="922" t="s">
        <v>1761</v>
      </c>
      <c r="O21" s="908"/>
    </row>
    <row r="22" spans="1:15" ht="60" customHeight="1" x14ac:dyDescent="0.2">
      <c r="A22" s="917"/>
      <c r="B22" s="917"/>
      <c r="C22" s="372" t="s">
        <v>1762</v>
      </c>
      <c r="D22" s="369" t="s">
        <v>1763</v>
      </c>
      <c r="E22" s="919"/>
      <c r="F22" s="380" t="s">
        <v>1764</v>
      </c>
      <c r="G22" s="919"/>
      <c r="H22" s="921"/>
      <c r="I22" s="921"/>
      <c r="J22" s="367">
        <v>45569</v>
      </c>
      <c r="K22" s="368">
        <v>1</v>
      </c>
      <c r="L22" s="369" t="s">
        <v>1765</v>
      </c>
      <c r="M22" s="370">
        <v>1</v>
      </c>
      <c r="N22" s="922" t="s">
        <v>1761</v>
      </c>
      <c r="O22" s="908"/>
    </row>
    <row r="23" spans="1:15" ht="180" customHeight="1" x14ac:dyDescent="0.2">
      <c r="A23" s="915" t="s">
        <v>1766</v>
      </c>
      <c r="B23" s="915" t="s">
        <v>1767</v>
      </c>
      <c r="C23" s="372" t="s">
        <v>1768</v>
      </c>
      <c r="D23" s="369" t="s">
        <v>1723</v>
      </c>
      <c r="E23" s="369" t="s">
        <v>1769</v>
      </c>
      <c r="F23" s="915" t="s">
        <v>1770</v>
      </c>
      <c r="G23" s="372" t="s">
        <v>1771</v>
      </c>
      <c r="H23" s="920">
        <v>45348</v>
      </c>
      <c r="I23" s="920">
        <v>45595</v>
      </c>
      <c r="J23" s="367">
        <v>45569</v>
      </c>
      <c r="K23" s="368">
        <v>1</v>
      </c>
      <c r="L23" s="369" t="s">
        <v>1772</v>
      </c>
      <c r="M23" s="370">
        <v>1</v>
      </c>
      <c r="N23" s="894" t="s">
        <v>1773</v>
      </c>
      <c r="O23" s="908"/>
    </row>
    <row r="24" spans="1:15" ht="105" customHeight="1" x14ac:dyDescent="0.2">
      <c r="A24" s="917"/>
      <c r="B24" s="917"/>
      <c r="C24" s="372" t="s">
        <v>1774</v>
      </c>
      <c r="D24" s="369" t="s">
        <v>1723</v>
      </c>
      <c r="E24" s="369" t="s">
        <v>1775</v>
      </c>
      <c r="F24" s="917"/>
      <c r="G24" s="372" t="s">
        <v>1776</v>
      </c>
      <c r="H24" s="921"/>
      <c r="I24" s="921"/>
      <c r="J24" s="367">
        <v>45569</v>
      </c>
      <c r="K24" s="368">
        <v>1</v>
      </c>
      <c r="L24" s="369" t="s">
        <v>1777</v>
      </c>
      <c r="M24" s="370">
        <v>1</v>
      </c>
      <c r="N24" s="894" t="s">
        <v>1773</v>
      </c>
      <c r="O24" s="908"/>
    </row>
    <row r="25" spans="1:15" ht="105" customHeight="1" x14ac:dyDescent="0.2">
      <c r="A25" s="915" t="s">
        <v>1778</v>
      </c>
      <c r="B25" s="915" t="s">
        <v>1779</v>
      </c>
      <c r="C25" s="372" t="s">
        <v>1780</v>
      </c>
      <c r="D25" s="915" t="s">
        <v>1704</v>
      </c>
      <c r="E25" s="915" t="s">
        <v>1781</v>
      </c>
      <c r="F25" s="915" t="s">
        <v>1782</v>
      </c>
      <c r="G25" s="915" t="s">
        <v>1783</v>
      </c>
      <c r="H25" s="365">
        <v>45323</v>
      </c>
      <c r="I25" s="365">
        <v>45473</v>
      </c>
      <c r="J25" s="367">
        <v>45569</v>
      </c>
      <c r="K25" s="368">
        <v>1</v>
      </c>
      <c r="L25" s="369" t="s">
        <v>1784</v>
      </c>
      <c r="M25" s="370">
        <v>1</v>
      </c>
      <c r="N25" s="894" t="s">
        <v>1785</v>
      </c>
      <c r="O25" s="908"/>
    </row>
    <row r="26" spans="1:15" ht="90" customHeight="1" x14ac:dyDescent="0.2">
      <c r="A26" s="916"/>
      <c r="B26" s="916"/>
      <c r="C26" s="372" t="s">
        <v>1786</v>
      </c>
      <c r="D26" s="916"/>
      <c r="E26" s="916"/>
      <c r="F26" s="916"/>
      <c r="G26" s="916"/>
      <c r="H26" s="365">
        <v>45473</v>
      </c>
      <c r="I26" s="365">
        <v>45504</v>
      </c>
      <c r="J26" s="367">
        <v>45569</v>
      </c>
      <c r="K26" s="368">
        <v>1</v>
      </c>
      <c r="L26" s="369" t="s">
        <v>1787</v>
      </c>
      <c r="M26" s="370">
        <v>1</v>
      </c>
      <c r="N26" s="894" t="s">
        <v>1785</v>
      </c>
      <c r="O26" s="908"/>
    </row>
    <row r="27" spans="1:15" ht="78" customHeight="1" x14ac:dyDescent="0.2">
      <c r="A27" s="917"/>
      <c r="B27" s="917"/>
      <c r="C27" s="372" t="s">
        <v>1788</v>
      </c>
      <c r="D27" s="916"/>
      <c r="E27" s="916"/>
      <c r="F27" s="917"/>
      <c r="G27" s="917"/>
      <c r="H27" s="365">
        <v>45565</v>
      </c>
      <c r="I27" s="365">
        <v>45657</v>
      </c>
      <c r="J27" s="367">
        <v>45569</v>
      </c>
      <c r="K27" s="368">
        <v>1</v>
      </c>
      <c r="L27" s="369" t="s">
        <v>1789</v>
      </c>
      <c r="M27" s="370">
        <v>1</v>
      </c>
      <c r="N27" s="894" t="s">
        <v>1785</v>
      </c>
      <c r="O27" s="908"/>
    </row>
    <row r="28" spans="1:15" ht="145.5" customHeight="1" x14ac:dyDescent="0.2">
      <c r="A28" s="915" t="s">
        <v>1790</v>
      </c>
      <c r="B28" s="923" t="s">
        <v>1791</v>
      </c>
      <c r="C28" s="381" t="s">
        <v>1792</v>
      </c>
      <c r="D28" s="893" t="s">
        <v>1704</v>
      </c>
      <c r="E28" s="346" t="s">
        <v>1793</v>
      </c>
      <c r="F28" s="926" t="s">
        <v>1794</v>
      </c>
      <c r="G28" s="346" t="s">
        <v>1795</v>
      </c>
      <c r="H28" s="920">
        <v>45381</v>
      </c>
      <c r="I28" s="920">
        <v>45412</v>
      </c>
      <c r="J28" s="367">
        <v>45569</v>
      </c>
      <c r="K28" s="368">
        <v>1</v>
      </c>
      <c r="L28" s="369" t="s">
        <v>1796</v>
      </c>
      <c r="M28" s="370">
        <v>1</v>
      </c>
      <c r="N28" s="894" t="s">
        <v>1797</v>
      </c>
      <c r="O28" s="908"/>
    </row>
    <row r="29" spans="1:15" ht="75" customHeight="1" x14ac:dyDescent="0.2">
      <c r="A29" s="916"/>
      <c r="B29" s="924"/>
      <c r="C29" s="363" t="s">
        <v>1798</v>
      </c>
      <c r="D29" s="893"/>
      <c r="E29" s="346" t="s">
        <v>1799</v>
      </c>
      <c r="F29" s="927"/>
      <c r="G29" s="346" t="s">
        <v>465</v>
      </c>
      <c r="H29" s="928"/>
      <c r="I29" s="928"/>
      <c r="J29" s="376">
        <v>45569</v>
      </c>
      <c r="K29" s="368">
        <v>1</v>
      </c>
      <c r="L29" s="380" t="s">
        <v>1800</v>
      </c>
      <c r="M29" s="370">
        <v>1</v>
      </c>
      <c r="N29" s="894" t="s">
        <v>1797</v>
      </c>
      <c r="O29" s="908"/>
    </row>
    <row r="30" spans="1:15" ht="105" customHeight="1" x14ac:dyDescent="0.2">
      <c r="A30" s="917"/>
      <c r="B30" s="925"/>
      <c r="C30" s="383" t="s">
        <v>1801</v>
      </c>
      <c r="D30" s="893"/>
      <c r="E30" s="346" t="s">
        <v>1802</v>
      </c>
      <c r="F30" s="912"/>
      <c r="G30" s="346" t="s">
        <v>1776</v>
      </c>
      <c r="H30" s="928"/>
      <c r="I30" s="928"/>
      <c r="J30" s="352">
        <v>45569</v>
      </c>
      <c r="K30" s="368">
        <v>1</v>
      </c>
      <c r="L30" s="353" t="s">
        <v>1803</v>
      </c>
      <c r="M30" s="370">
        <v>1</v>
      </c>
      <c r="N30" s="894" t="s">
        <v>1797</v>
      </c>
      <c r="O30" s="908"/>
    </row>
    <row r="31" spans="1:15" ht="90" customHeight="1" x14ac:dyDescent="0.2">
      <c r="A31" s="915" t="s">
        <v>1804</v>
      </c>
      <c r="B31" s="915" t="s">
        <v>1805</v>
      </c>
      <c r="C31" s="364" t="s">
        <v>1806</v>
      </c>
      <c r="D31" s="364" t="s">
        <v>1807</v>
      </c>
      <c r="E31" s="364" t="s">
        <v>1808</v>
      </c>
      <c r="F31" s="364" t="s">
        <v>1673</v>
      </c>
      <c r="G31" s="371" t="s">
        <v>1809</v>
      </c>
      <c r="H31" s="384">
        <v>45383</v>
      </c>
      <c r="I31" s="384">
        <v>45383</v>
      </c>
      <c r="J31" s="385">
        <v>45569</v>
      </c>
      <c r="K31" s="386">
        <v>1</v>
      </c>
      <c r="L31" s="361" t="s">
        <v>1810</v>
      </c>
      <c r="M31" s="387">
        <v>1</v>
      </c>
      <c r="N31" s="894" t="s">
        <v>1811</v>
      </c>
      <c r="O31" s="908"/>
    </row>
    <row r="32" spans="1:15" ht="135" customHeight="1" x14ac:dyDescent="0.2">
      <c r="A32" s="916"/>
      <c r="B32" s="916"/>
      <c r="C32" s="372" t="s">
        <v>1812</v>
      </c>
      <c r="D32" s="364" t="s">
        <v>1813</v>
      </c>
      <c r="E32" s="364" t="s">
        <v>1814</v>
      </c>
      <c r="F32" s="364" t="s">
        <v>1815</v>
      </c>
      <c r="G32" s="364" t="s">
        <v>1816</v>
      </c>
      <c r="H32" s="382">
        <v>45397</v>
      </c>
      <c r="I32" s="382">
        <v>45427</v>
      </c>
      <c r="J32" s="376">
        <v>45569</v>
      </c>
      <c r="K32" s="388">
        <v>0.95</v>
      </c>
      <c r="L32" s="369" t="s">
        <v>1817</v>
      </c>
      <c r="M32" s="389">
        <v>0.95</v>
      </c>
      <c r="N32" s="894" t="s">
        <v>1811</v>
      </c>
      <c r="O32" s="908"/>
    </row>
    <row r="33" spans="1:16" ht="135" customHeight="1" x14ac:dyDescent="0.2">
      <c r="A33" s="916"/>
      <c r="B33" s="916"/>
      <c r="C33" s="372" t="s">
        <v>1818</v>
      </c>
      <c r="D33" s="364" t="s">
        <v>1813</v>
      </c>
      <c r="E33" s="364" t="s">
        <v>1819</v>
      </c>
      <c r="F33" s="364" t="s">
        <v>1820</v>
      </c>
      <c r="G33" s="371" t="s">
        <v>1816</v>
      </c>
      <c r="H33" s="384">
        <v>45397</v>
      </c>
      <c r="I33" s="384">
        <v>45427</v>
      </c>
      <c r="J33" s="390">
        <v>45569</v>
      </c>
      <c r="K33" s="388">
        <v>0.95</v>
      </c>
      <c r="L33" s="369" t="s">
        <v>1821</v>
      </c>
      <c r="M33" s="389">
        <v>0.95</v>
      </c>
      <c r="N33" s="894" t="s">
        <v>1811</v>
      </c>
      <c r="O33" s="908"/>
      <c r="P33" s="343">
        <v>5476</v>
      </c>
    </row>
    <row r="34" spans="1:16" ht="105" customHeight="1" x14ac:dyDescent="0.2">
      <c r="A34" s="916"/>
      <c r="B34" s="916"/>
      <c r="C34" s="372" t="s">
        <v>1822</v>
      </c>
      <c r="D34" s="364" t="s">
        <v>1813</v>
      </c>
      <c r="E34" s="364" t="s">
        <v>1823</v>
      </c>
      <c r="F34" s="364" t="s">
        <v>1824</v>
      </c>
      <c r="G34" s="364" t="s">
        <v>1825</v>
      </c>
      <c r="H34" s="382">
        <v>45412</v>
      </c>
      <c r="I34" s="391">
        <v>45626</v>
      </c>
      <c r="J34" s="352">
        <v>45569</v>
      </c>
      <c r="K34" s="349">
        <v>0.95</v>
      </c>
      <c r="L34" s="392" t="s">
        <v>1826</v>
      </c>
      <c r="M34" s="350">
        <v>0.95</v>
      </c>
      <c r="N34" s="894" t="s">
        <v>1811</v>
      </c>
      <c r="O34" s="908"/>
    </row>
    <row r="35" spans="1:16" ht="105" customHeight="1" x14ac:dyDescent="0.2">
      <c r="A35" s="373"/>
      <c r="B35" s="373"/>
      <c r="C35" s="372" t="s">
        <v>1827</v>
      </c>
      <c r="D35" s="364" t="s">
        <v>1828</v>
      </c>
      <c r="E35" s="364" t="s">
        <v>1823</v>
      </c>
      <c r="F35" s="373" t="s">
        <v>1824</v>
      </c>
      <c r="G35" s="354" t="s">
        <v>1825</v>
      </c>
      <c r="H35" s="384">
        <v>45488</v>
      </c>
      <c r="I35" s="384">
        <v>45656</v>
      </c>
      <c r="J35" s="352">
        <v>45569</v>
      </c>
      <c r="K35" s="349">
        <v>0.95</v>
      </c>
      <c r="L35" s="392" t="s">
        <v>1829</v>
      </c>
      <c r="M35" s="350">
        <v>0.95</v>
      </c>
      <c r="N35" s="894" t="s">
        <v>1811</v>
      </c>
      <c r="O35" s="908"/>
    </row>
    <row r="36" spans="1:16" ht="60" customHeight="1" x14ac:dyDescent="0.2">
      <c r="A36" s="901" t="s">
        <v>1830</v>
      </c>
      <c r="B36" s="940" t="s">
        <v>1831</v>
      </c>
      <c r="C36" s="363" t="s">
        <v>1832</v>
      </c>
      <c r="D36" s="893" t="s">
        <v>1704</v>
      </c>
      <c r="E36" s="942" t="s">
        <v>1833</v>
      </c>
      <c r="F36" s="363" t="s">
        <v>1834</v>
      </c>
      <c r="G36" s="346" t="s">
        <v>1835</v>
      </c>
      <c r="H36" s="393">
        <v>45412</v>
      </c>
      <c r="I36" s="382">
        <v>45473</v>
      </c>
      <c r="J36" s="359" t="s">
        <v>1836</v>
      </c>
      <c r="K36" s="349">
        <v>1</v>
      </c>
      <c r="L36" s="369" t="s">
        <v>1837</v>
      </c>
      <c r="M36" s="350">
        <v>1</v>
      </c>
      <c r="N36" s="929" t="s">
        <v>1838</v>
      </c>
      <c r="O36" s="908"/>
    </row>
    <row r="37" spans="1:16" ht="135" customHeight="1" x14ac:dyDescent="0.2">
      <c r="A37" s="902"/>
      <c r="B37" s="911"/>
      <c r="C37" s="383" t="s">
        <v>1839</v>
      </c>
      <c r="D37" s="893"/>
      <c r="E37" s="943"/>
      <c r="F37" s="383" t="s">
        <v>1840</v>
      </c>
      <c r="G37" s="383" t="s">
        <v>1841</v>
      </c>
      <c r="H37" s="394">
        <v>45503</v>
      </c>
      <c r="I37" s="394">
        <v>45534</v>
      </c>
      <c r="J37" s="390">
        <v>45569</v>
      </c>
      <c r="K37" s="349">
        <v>0</v>
      </c>
      <c r="L37" s="380" t="s">
        <v>1842</v>
      </c>
      <c r="M37" s="350">
        <v>0</v>
      </c>
      <c r="N37" s="929" t="s">
        <v>1843</v>
      </c>
      <c r="O37" s="908"/>
    </row>
    <row r="38" spans="1:16" ht="105" customHeight="1" x14ac:dyDescent="0.2">
      <c r="A38" s="903"/>
      <c r="B38" s="941"/>
      <c r="C38" s="383" t="s">
        <v>1844</v>
      </c>
      <c r="D38" s="893"/>
      <c r="E38" s="944"/>
      <c r="F38" s="383" t="s">
        <v>1845</v>
      </c>
      <c r="G38" s="383" t="s">
        <v>1846</v>
      </c>
      <c r="H38" s="394">
        <v>45534</v>
      </c>
      <c r="I38" s="394">
        <v>45550</v>
      </c>
      <c r="J38" s="352" t="s">
        <v>1847</v>
      </c>
      <c r="K38" s="349">
        <v>0</v>
      </c>
      <c r="L38" s="380" t="s">
        <v>1848</v>
      </c>
      <c r="M38" s="350">
        <v>0</v>
      </c>
      <c r="N38" s="929" t="s">
        <v>1843</v>
      </c>
      <c r="O38" s="908"/>
    </row>
    <row r="39" spans="1:16" ht="150" customHeight="1" x14ac:dyDescent="0.2">
      <c r="A39" s="893" t="s">
        <v>1849</v>
      </c>
      <c r="B39" s="893" t="s">
        <v>1850</v>
      </c>
      <c r="C39" s="346" t="s">
        <v>1851</v>
      </c>
      <c r="D39" s="893" t="s">
        <v>1852</v>
      </c>
      <c r="E39" s="893" t="s">
        <v>1853</v>
      </c>
      <c r="F39" s="893" t="s">
        <v>1854</v>
      </c>
      <c r="G39" s="939" t="s">
        <v>1855</v>
      </c>
      <c r="H39" s="938">
        <v>45381</v>
      </c>
      <c r="I39" s="938">
        <v>45656</v>
      </c>
      <c r="J39" s="352">
        <v>45569</v>
      </c>
      <c r="K39" s="349">
        <v>1</v>
      </c>
      <c r="L39" s="353" t="s">
        <v>1856</v>
      </c>
      <c r="M39" s="350">
        <v>1</v>
      </c>
      <c r="N39" s="894" t="s">
        <v>1811</v>
      </c>
      <c r="O39" s="908"/>
    </row>
    <row r="40" spans="1:16" ht="45" customHeight="1" x14ac:dyDescent="0.2">
      <c r="A40" s="893"/>
      <c r="B40" s="893"/>
      <c r="C40" s="346" t="s">
        <v>1857</v>
      </c>
      <c r="D40" s="893"/>
      <c r="E40" s="893"/>
      <c r="F40" s="893"/>
      <c r="G40" s="939"/>
      <c r="H40" s="938"/>
      <c r="I40" s="938"/>
      <c r="J40" s="352">
        <v>45569</v>
      </c>
      <c r="K40" s="349">
        <v>1</v>
      </c>
      <c r="L40" s="353" t="s">
        <v>1858</v>
      </c>
      <c r="M40" s="350">
        <v>1</v>
      </c>
      <c r="N40" s="894" t="s">
        <v>1811</v>
      </c>
      <c r="O40" s="908"/>
    </row>
    <row r="41" spans="1:16" ht="105" customHeight="1" x14ac:dyDescent="0.2">
      <c r="A41" s="893"/>
      <c r="B41" s="901" t="s">
        <v>1859</v>
      </c>
      <c r="C41" s="346" t="s">
        <v>1860</v>
      </c>
      <c r="D41" s="893"/>
      <c r="E41" s="346" t="s">
        <v>1861</v>
      </c>
      <c r="F41" s="346" t="s">
        <v>1862</v>
      </c>
      <c r="G41" s="395" t="s">
        <v>1863</v>
      </c>
      <c r="H41" s="384">
        <v>45473</v>
      </c>
      <c r="I41" s="384">
        <v>45656</v>
      </c>
      <c r="J41" s="352" t="s">
        <v>1864</v>
      </c>
      <c r="K41" s="349">
        <v>1</v>
      </c>
      <c r="L41" s="353" t="s">
        <v>1865</v>
      </c>
      <c r="M41" s="350">
        <v>1</v>
      </c>
      <c r="N41" s="894" t="s">
        <v>1811</v>
      </c>
      <c r="O41" s="908"/>
    </row>
    <row r="42" spans="1:16" ht="90" customHeight="1" x14ac:dyDescent="0.2">
      <c r="A42" s="893"/>
      <c r="B42" s="903"/>
      <c r="C42" s="346" t="s">
        <v>1866</v>
      </c>
      <c r="D42" s="893"/>
      <c r="E42" s="353" t="s">
        <v>1750</v>
      </c>
      <c r="F42" s="353" t="s">
        <v>1867</v>
      </c>
      <c r="G42" s="346" t="s">
        <v>1868</v>
      </c>
      <c r="H42" s="394">
        <v>45412</v>
      </c>
      <c r="I42" s="394">
        <v>45656</v>
      </c>
      <c r="J42" s="352">
        <v>45569</v>
      </c>
      <c r="K42" s="349">
        <v>1</v>
      </c>
      <c r="L42" s="353" t="s">
        <v>1869</v>
      </c>
      <c r="M42" s="350">
        <v>1</v>
      </c>
      <c r="N42" s="894" t="s">
        <v>1811</v>
      </c>
      <c r="O42" s="908"/>
    </row>
    <row r="43" spans="1:16" ht="33" customHeight="1" x14ac:dyDescent="0.2">
      <c r="A43" s="396"/>
      <c r="B43" s="396"/>
      <c r="C43" s="396"/>
      <c r="D43" s="396"/>
      <c r="E43" s="396"/>
      <c r="F43" s="396"/>
      <c r="G43" s="396"/>
      <c r="H43" s="396"/>
      <c r="I43" s="396"/>
      <c r="J43" s="397"/>
      <c r="K43" s="396"/>
      <c r="L43" s="396"/>
      <c r="M43" s="396"/>
      <c r="N43" s="396"/>
      <c r="O43" s="396"/>
      <c r="P43" s="396"/>
    </row>
    <row r="44" spans="1:16" ht="29.25" customHeight="1" thickBot="1" x14ac:dyDescent="0.3">
      <c r="A44" s="398" t="s">
        <v>76</v>
      </c>
      <c r="B44" s="930" t="s">
        <v>1870</v>
      </c>
      <c r="C44" s="931"/>
      <c r="D44" s="931"/>
      <c r="E44" s="399"/>
      <c r="F44" s="399"/>
      <c r="G44" s="398"/>
      <c r="H44" s="398"/>
      <c r="I44" s="400"/>
      <c r="J44" s="398"/>
      <c r="K44" s="398"/>
      <c r="L44" s="399"/>
      <c r="M44" s="399"/>
      <c r="N44" s="399"/>
      <c r="O44" s="399"/>
      <c r="P44" s="399"/>
    </row>
    <row r="45" spans="1:16" ht="18.75" customHeight="1" x14ac:dyDescent="0.2">
      <c r="A45" s="399"/>
      <c r="B45" s="399"/>
      <c r="C45" s="399"/>
      <c r="D45" s="399"/>
      <c r="E45" s="399"/>
      <c r="F45" s="399"/>
      <c r="G45" s="399"/>
      <c r="H45" s="399"/>
      <c r="I45" s="401"/>
      <c r="J45" s="399"/>
      <c r="K45" s="399"/>
      <c r="L45" s="399"/>
      <c r="M45" s="399"/>
      <c r="N45" s="399"/>
      <c r="O45" s="399"/>
      <c r="P45" s="399"/>
    </row>
    <row r="46" spans="1:16" ht="32.25" customHeight="1" thickBot="1" x14ac:dyDescent="0.3">
      <c r="A46" s="398" t="s">
        <v>78</v>
      </c>
      <c r="B46" s="932" t="s">
        <v>1871</v>
      </c>
      <c r="C46" s="933"/>
      <c r="D46" s="933"/>
      <c r="E46" s="399"/>
      <c r="F46" s="399"/>
      <c r="G46" s="398" t="s">
        <v>79</v>
      </c>
      <c r="H46" s="399"/>
      <c r="I46" s="401"/>
      <c r="J46" s="934" t="s">
        <v>1872</v>
      </c>
      <c r="K46" s="934"/>
      <c r="L46" s="934"/>
      <c r="M46" s="399"/>
      <c r="N46" s="399"/>
      <c r="O46" s="399"/>
      <c r="P46" s="399"/>
    </row>
  </sheetData>
  <mergeCells count="115">
    <mergeCell ref="B44:D44"/>
    <mergeCell ref="B46:D46"/>
    <mergeCell ref="J46:L46"/>
    <mergeCell ref="A2:L2"/>
    <mergeCell ref="A3:L3"/>
    <mergeCell ref="H39:H40"/>
    <mergeCell ref="I39:I40"/>
    <mergeCell ref="N39:O39"/>
    <mergeCell ref="N40:O40"/>
    <mergeCell ref="B41:B42"/>
    <mergeCell ref="N41:O41"/>
    <mergeCell ref="N42:O42"/>
    <mergeCell ref="A39:A42"/>
    <mergeCell ref="B39:B40"/>
    <mergeCell ref="D39:D42"/>
    <mergeCell ref="E39:E40"/>
    <mergeCell ref="F39:F40"/>
    <mergeCell ref="G39:G40"/>
    <mergeCell ref="N35:O35"/>
    <mergeCell ref="A36:A38"/>
    <mergeCell ref="B36:B38"/>
    <mergeCell ref="D36:D38"/>
    <mergeCell ref="E36:E38"/>
    <mergeCell ref="N36:O36"/>
    <mergeCell ref="N37:O37"/>
    <mergeCell ref="N38:O38"/>
    <mergeCell ref="N29:O29"/>
    <mergeCell ref="N30:O30"/>
    <mergeCell ref="A31:A34"/>
    <mergeCell ref="B31:B34"/>
    <mergeCell ref="N31:O31"/>
    <mergeCell ref="N32:O32"/>
    <mergeCell ref="N33:O33"/>
    <mergeCell ref="N34:O34"/>
    <mergeCell ref="N25:O25"/>
    <mergeCell ref="N26:O26"/>
    <mergeCell ref="N27:O27"/>
    <mergeCell ref="A28:A30"/>
    <mergeCell ref="B28:B30"/>
    <mergeCell ref="D28:D30"/>
    <mergeCell ref="F28:F30"/>
    <mergeCell ref="H28:H30"/>
    <mergeCell ref="I28:I30"/>
    <mergeCell ref="N28:O28"/>
    <mergeCell ref="A25:A27"/>
    <mergeCell ref="B25:B27"/>
    <mergeCell ref="D25:D27"/>
    <mergeCell ref="E25:E27"/>
    <mergeCell ref="F25:F27"/>
    <mergeCell ref="G25:G27"/>
    <mergeCell ref="N21:O21"/>
    <mergeCell ref="N22:O22"/>
    <mergeCell ref="A23:A24"/>
    <mergeCell ref="B23:B24"/>
    <mergeCell ref="F23:F24"/>
    <mergeCell ref="H23:H24"/>
    <mergeCell ref="I23:I24"/>
    <mergeCell ref="N23:O23"/>
    <mergeCell ref="N24:O24"/>
    <mergeCell ref="A21:A22"/>
    <mergeCell ref="B21:B22"/>
    <mergeCell ref="E21:E22"/>
    <mergeCell ref="G21:G22"/>
    <mergeCell ref="H21:H22"/>
    <mergeCell ref="I21:I22"/>
    <mergeCell ref="J16:J17"/>
    <mergeCell ref="N16:O16"/>
    <mergeCell ref="N17:O17"/>
    <mergeCell ref="A18:A20"/>
    <mergeCell ref="N18:O18"/>
    <mergeCell ref="B19:B20"/>
    <mergeCell ref="N19:O19"/>
    <mergeCell ref="N20:O20"/>
    <mergeCell ref="A16:A17"/>
    <mergeCell ref="B16:B17"/>
    <mergeCell ref="D16:D17"/>
    <mergeCell ref="G16:G17"/>
    <mergeCell ref="H16:H17"/>
    <mergeCell ref="I16:I17"/>
    <mergeCell ref="A13:A15"/>
    <mergeCell ref="B13:B15"/>
    <mergeCell ref="D13:D15"/>
    <mergeCell ref="N13:O13"/>
    <mergeCell ref="N14:O14"/>
    <mergeCell ref="N15:O15"/>
    <mergeCell ref="A10:A12"/>
    <mergeCell ref="B10:B12"/>
    <mergeCell ref="D10:D12"/>
    <mergeCell ref="F10:F12"/>
    <mergeCell ref="N10:O10"/>
    <mergeCell ref="C11:C12"/>
    <mergeCell ref="N11:O11"/>
    <mergeCell ref="N12:O12"/>
    <mergeCell ref="A6:A9"/>
    <mergeCell ref="B6:B9"/>
    <mergeCell ref="D6:D9"/>
    <mergeCell ref="N6:O6"/>
    <mergeCell ref="N7:O7"/>
    <mergeCell ref="N8:O8"/>
    <mergeCell ref="N9:O9"/>
    <mergeCell ref="G4:G5"/>
    <mergeCell ref="H4:I4"/>
    <mergeCell ref="J4:J5"/>
    <mergeCell ref="K4:K5"/>
    <mergeCell ref="L4:L5"/>
    <mergeCell ref="M4:M5"/>
    <mergeCell ref="A1:O1"/>
    <mergeCell ref="M2:O3"/>
    <mergeCell ref="A4:A5"/>
    <mergeCell ref="B4:B5"/>
    <mergeCell ref="C4:C5"/>
    <mergeCell ref="D4:D5"/>
    <mergeCell ref="E4:E5"/>
    <mergeCell ref="F4:F5"/>
    <mergeCell ref="N4:O5"/>
  </mergeCells>
  <hyperlinks>
    <hyperlink ref="F21" r:id="rId1" display="www.spi.dnp" xr:uid="{8E357192-C19B-4334-A28D-931C208B339A}"/>
    <hyperlink ref="N21" r:id="rId2" xr:uid="{B0CAC2A8-E15B-45FF-8F58-A3D8A7E47934}"/>
    <hyperlink ref="N22" r:id="rId3" xr:uid="{61C82B11-D742-492E-B9C6-FBB70D23E29E}"/>
  </hyperlinks>
  <pageMargins left="0.7" right="0.7" top="0.75" bottom="0.75" header="0.3" footer="0.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5A49-5F1E-4B91-BE0B-9FA408636B51}">
  <dimension ref="A1:U33"/>
  <sheetViews>
    <sheetView showGridLines="0" zoomScale="90" zoomScaleNormal="90" zoomScaleSheetLayoutView="100" zoomScalePageLayoutView="98" workbookViewId="0">
      <selection activeCell="A2" sqref="A2:J2"/>
    </sheetView>
  </sheetViews>
  <sheetFormatPr baseColWidth="10" defaultColWidth="11.42578125" defaultRowHeight="12" x14ac:dyDescent="0.2"/>
  <cols>
    <col min="1" max="1" width="37.7109375" style="402" customWidth="1"/>
    <col min="2" max="2" width="34.5703125" style="402" customWidth="1"/>
    <col min="3" max="3" width="33.85546875" style="402" customWidth="1"/>
    <col min="4" max="4" width="49.7109375" style="402" customWidth="1"/>
    <col min="5" max="5" width="48.85546875" style="402" customWidth="1"/>
    <col min="6" max="6" width="26" style="402" customWidth="1"/>
    <col min="7" max="7" width="22" style="402" customWidth="1"/>
    <col min="8" max="8" width="14" style="402" customWidth="1"/>
    <col min="9" max="9" width="15.42578125" style="402" customWidth="1"/>
    <col min="10" max="10" width="15" style="417" customWidth="1"/>
    <col min="11" max="11" width="50.140625" style="417" customWidth="1"/>
    <col min="12" max="12" width="18.28515625" style="417" customWidth="1"/>
    <col min="13" max="13" width="18.42578125" style="417" customWidth="1"/>
    <col min="14" max="16" width="15" style="417" customWidth="1"/>
    <col min="17" max="17" width="20" style="417" customWidth="1"/>
    <col min="18" max="18" width="15" style="417" customWidth="1"/>
    <col min="19" max="19" width="14" style="402" customWidth="1"/>
    <col min="20" max="20" width="25.42578125" style="402" customWidth="1"/>
    <col min="21" max="21" width="42.85546875" style="402" customWidth="1"/>
    <col min="22" max="16384" width="11.42578125" style="402"/>
  </cols>
  <sheetData>
    <row r="1" spans="1:21" ht="40.5" customHeight="1" x14ac:dyDescent="0.25">
      <c r="A1" s="945" t="s">
        <v>1873</v>
      </c>
      <c r="B1" s="945"/>
      <c r="C1" s="945"/>
      <c r="D1" s="945"/>
      <c r="E1" s="945"/>
      <c r="F1" s="945"/>
      <c r="G1" s="945"/>
      <c r="H1" s="945"/>
      <c r="I1" s="945"/>
      <c r="J1" s="945"/>
      <c r="K1" s="945"/>
      <c r="L1" s="945"/>
      <c r="M1" s="945"/>
      <c r="N1" s="945"/>
      <c r="O1" s="945"/>
      <c r="P1" s="945"/>
      <c r="Q1" s="945"/>
      <c r="R1" s="945"/>
      <c r="S1" s="945"/>
      <c r="T1" s="945"/>
      <c r="U1" s="945"/>
    </row>
    <row r="2" spans="1:21" ht="30.75" customHeight="1" x14ac:dyDescent="0.25">
      <c r="A2" s="946" t="s">
        <v>1332</v>
      </c>
      <c r="B2" s="946"/>
      <c r="C2" s="946"/>
      <c r="D2" s="946"/>
      <c r="E2" s="946"/>
      <c r="F2" s="946"/>
      <c r="G2" s="946"/>
      <c r="H2" s="946"/>
      <c r="I2" s="946"/>
      <c r="J2" s="946"/>
      <c r="K2" s="403"/>
      <c r="L2" s="403"/>
      <c r="M2" s="403"/>
      <c r="N2" s="403"/>
      <c r="O2" s="403"/>
      <c r="P2" s="403"/>
      <c r="Q2" s="403"/>
      <c r="R2" s="403"/>
      <c r="S2" s="947" t="s">
        <v>2</v>
      </c>
      <c r="T2" s="947"/>
      <c r="U2" s="947"/>
    </row>
    <row r="3" spans="1:21" ht="25.5" customHeight="1" x14ac:dyDescent="0.25">
      <c r="A3" s="946" t="s">
        <v>1874</v>
      </c>
      <c r="B3" s="946"/>
      <c r="C3" s="946"/>
      <c r="D3" s="946"/>
      <c r="E3" s="946"/>
      <c r="F3" s="946"/>
      <c r="G3" s="946"/>
      <c r="H3" s="946"/>
      <c r="I3" s="946"/>
      <c r="J3" s="946"/>
      <c r="K3" s="403"/>
      <c r="L3" s="403"/>
      <c r="M3" s="403"/>
      <c r="N3" s="403"/>
      <c r="O3" s="403"/>
      <c r="P3" s="403"/>
      <c r="Q3" s="403"/>
      <c r="R3" s="403"/>
      <c r="S3" s="947"/>
      <c r="T3" s="947"/>
      <c r="U3" s="947"/>
    </row>
    <row r="4" spans="1:21" ht="40.5" customHeight="1" x14ac:dyDescent="0.2">
      <c r="A4" s="948" t="s">
        <v>4</v>
      </c>
      <c r="B4" s="950" t="s">
        <v>5</v>
      </c>
      <c r="C4" s="950" t="s">
        <v>6</v>
      </c>
      <c r="D4" s="950" t="s">
        <v>7</v>
      </c>
      <c r="E4" s="952" t="s">
        <v>8</v>
      </c>
      <c r="F4" s="952" t="s">
        <v>9</v>
      </c>
      <c r="G4" s="952" t="s">
        <v>10</v>
      </c>
      <c r="H4" s="962" t="s">
        <v>11</v>
      </c>
      <c r="I4" s="963"/>
      <c r="J4" s="952" t="s">
        <v>12</v>
      </c>
      <c r="K4" s="955" t="s">
        <v>1875</v>
      </c>
      <c r="L4" s="955" t="s">
        <v>1876</v>
      </c>
      <c r="M4" s="955" t="s">
        <v>1877</v>
      </c>
      <c r="N4" s="955" t="s">
        <v>1876</v>
      </c>
      <c r="O4" s="955" t="s">
        <v>1878</v>
      </c>
      <c r="P4" s="955" t="s">
        <v>1876</v>
      </c>
      <c r="Q4" s="955" t="s">
        <v>1879</v>
      </c>
      <c r="R4" s="955" t="s">
        <v>1876</v>
      </c>
      <c r="S4" s="961" t="s">
        <v>15</v>
      </c>
      <c r="T4" s="953" t="s">
        <v>16</v>
      </c>
      <c r="U4" s="954"/>
    </row>
    <row r="5" spans="1:21" ht="24" x14ac:dyDescent="0.2">
      <c r="A5" s="949"/>
      <c r="B5" s="951"/>
      <c r="C5" s="951"/>
      <c r="D5" s="951"/>
      <c r="E5" s="952"/>
      <c r="F5" s="952"/>
      <c r="G5" s="952"/>
      <c r="H5" s="404" t="s">
        <v>17</v>
      </c>
      <c r="I5" s="404" t="s">
        <v>18</v>
      </c>
      <c r="J5" s="952"/>
      <c r="K5" s="956"/>
      <c r="L5" s="956"/>
      <c r="M5" s="956"/>
      <c r="N5" s="956"/>
      <c r="O5" s="956"/>
      <c r="P5" s="956"/>
      <c r="Q5" s="956"/>
      <c r="R5" s="956"/>
      <c r="S5" s="961"/>
      <c r="T5" s="953"/>
      <c r="U5" s="954"/>
    </row>
    <row r="6" spans="1:21" ht="180.75" customHeight="1" x14ac:dyDescent="0.2">
      <c r="A6" s="957" t="s">
        <v>1880</v>
      </c>
      <c r="B6" s="957" t="s">
        <v>1881</v>
      </c>
      <c r="C6" s="405" t="s">
        <v>1882</v>
      </c>
      <c r="D6" s="405" t="s">
        <v>1883</v>
      </c>
      <c r="E6" s="405" t="s">
        <v>1884</v>
      </c>
      <c r="F6" s="405" t="s">
        <v>1885</v>
      </c>
      <c r="G6" s="405" t="s">
        <v>1886</v>
      </c>
      <c r="H6" s="406">
        <v>45405</v>
      </c>
      <c r="I6" s="406">
        <v>45442</v>
      </c>
      <c r="J6" s="406">
        <v>45456</v>
      </c>
      <c r="K6" s="407" t="s">
        <v>1887</v>
      </c>
      <c r="L6" s="408">
        <v>1</v>
      </c>
      <c r="M6" s="407" t="s">
        <v>1888</v>
      </c>
      <c r="N6" s="408">
        <v>1</v>
      </c>
      <c r="O6" s="407" t="s">
        <v>1888</v>
      </c>
      <c r="P6" s="408">
        <v>1</v>
      </c>
      <c r="Q6" s="407" t="s">
        <v>1888</v>
      </c>
      <c r="R6" s="408">
        <v>1</v>
      </c>
      <c r="S6" s="409">
        <v>1</v>
      </c>
      <c r="T6" s="959" t="s">
        <v>1889</v>
      </c>
      <c r="U6" s="960"/>
    </row>
    <row r="7" spans="1:21" ht="72" customHeight="1" x14ac:dyDescent="0.2">
      <c r="A7" s="958"/>
      <c r="B7" s="958"/>
      <c r="C7" s="405" t="s">
        <v>1890</v>
      </c>
      <c r="D7" s="405" t="s">
        <v>1883</v>
      </c>
      <c r="E7" s="405" t="s">
        <v>1891</v>
      </c>
      <c r="F7" s="405" t="s">
        <v>1892</v>
      </c>
      <c r="G7" s="405" t="s">
        <v>1893</v>
      </c>
      <c r="H7" s="406">
        <v>45405</v>
      </c>
      <c r="I7" s="406">
        <v>45412</v>
      </c>
      <c r="J7" s="406">
        <v>45442</v>
      </c>
      <c r="K7" s="407" t="s">
        <v>1894</v>
      </c>
      <c r="L7" s="408">
        <v>1</v>
      </c>
      <c r="M7" s="407" t="s">
        <v>1888</v>
      </c>
      <c r="N7" s="408">
        <v>1</v>
      </c>
      <c r="O7" s="407" t="s">
        <v>1888</v>
      </c>
      <c r="P7" s="408">
        <v>1</v>
      </c>
      <c r="Q7" s="407" t="s">
        <v>1888</v>
      </c>
      <c r="R7" s="408">
        <v>1</v>
      </c>
      <c r="S7" s="409">
        <v>1</v>
      </c>
      <c r="T7" s="959" t="s">
        <v>1895</v>
      </c>
      <c r="U7" s="960"/>
    </row>
    <row r="8" spans="1:21" ht="78.75" customHeight="1" x14ac:dyDescent="0.2">
      <c r="A8" s="958"/>
      <c r="B8" s="958"/>
      <c r="C8" s="405" t="s">
        <v>1896</v>
      </c>
      <c r="D8" s="405" t="s">
        <v>1897</v>
      </c>
      <c r="E8" s="405" t="s">
        <v>1898</v>
      </c>
      <c r="F8" s="405" t="s">
        <v>1899</v>
      </c>
      <c r="G8" s="405" t="s">
        <v>1900</v>
      </c>
      <c r="H8" s="406">
        <v>45405</v>
      </c>
      <c r="I8" s="406">
        <v>45412</v>
      </c>
      <c r="J8" s="406">
        <v>45442</v>
      </c>
      <c r="K8" s="407" t="s">
        <v>1901</v>
      </c>
      <c r="L8" s="408">
        <v>1</v>
      </c>
      <c r="M8" s="407" t="s">
        <v>1888</v>
      </c>
      <c r="N8" s="408">
        <v>1</v>
      </c>
      <c r="O8" s="407" t="s">
        <v>1888</v>
      </c>
      <c r="P8" s="408">
        <v>1</v>
      </c>
      <c r="Q8" s="407" t="s">
        <v>1888</v>
      </c>
      <c r="R8" s="408">
        <v>1</v>
      </c>
      <c r="S8" s="409">
        <v>1</v>
      </c>
      <c r="T8" s="959" t="s">
        <v>1902</v>
      </c>
      <c r="U8" s="960"/>
    </row>
    <row r="9" spans="1:21" ht="51.75" customHeight="1" x14ac:dyDescent="0.2">
      <c r="A9" s="958"/>
      <c r="B9" s="958"/>
      <c r="C9" s="405" t="s">
        <v>1903</v>
      </c>
      <c r="D9" s="405" t="s">
        <v>1904</v>
      </c>
      <c r="E9" s="405" t="s">
        <v>1905</v>
      </c>
      <c r="F9" s="405" t="s">
        <v>1906</v>
      </c>
      <c r="G9" s="405" t="s">
        <v>1907</v>
      </c>
      <c r="H9" s="406">
        <v>45398</v>
      </c>
      <c r="I9" s="406">
        <v>45399</v>
      </c>
      <c r="J9" s="406">
        <v>45405</v>
      </c>
      <c r="K9" s="407" t="s">
        <v>1908</v>
      </c>
      <c r="L9" s="408">
        <v>1</v>
      </c>
      <c r="M9" s="407" t="s">
        <v>1888</v>
      </c>
      <c r="N9" s="408">
        <v>1</v>
      </c>
      <c r="O9" s="407" t="s">
        <v>1888</v>
      </c>
      <c r="P9" s="408">
        <v>1</v>
      </c>
      <c r="Q9" s="407" t="s">
        <v>1888</v>
      </c>
      <c r="R9" s="408">
        <v>1</v>
      </c>
      <c r="S9" s="409">
        <v>1</v>
      </c>
      <c r="T9" s="959" t="s">
        <v>1909</v>
      </c>
      <c r="U9" s="960"/>
    </row>
    <row r="10" spans="1:21" s="410" customFormat="1" ht="130.5" customHeight="1" x14ac:dyDescent="0.2">
      <c r="A10" s="957" t="s">
        <v>1910</v>
      </c>
      <c r="B10" s="957" t="s">
        <v>1911</v>
      </c>
      <c r="C10" s="405" t="s">
        <v>1912</v>
      </c>
      <c r="D10" s="405" t="s">
        <v>1913</v>
      </c>
      <c r="E10" s="405" t="s">
        <v>1914</v>
      </c>
      <c r="F10" s="405" t="s">
        <v>1915</v>
      </c>
      <c r="G10" s="405" t="s">
        <v>1916</v>
      </c>
      <c r="H10" s="406">
        <v>45428</v>
      </c>
      <c r="I10" s="406">
        <v>45527</v>
      </c>
      <c r="J10" s="406">
        <v>45565</v>
      </c>
      <c r="K10" s="405" t="s">
        <v>1917</v>
      </c>
      <c r="L10" s="408">
        <v>1</v>
      </c>
      <c r="M10" s="407" t="s">
        <v>1918</v>
      </c>
      <c r="N10" s="408">
        <v>1</v>
      </c>
      <c r="O10" s="407" t="s">
        <v>1918</v>
      </c>
      <c r="P10" s="408">
        <v>1</v>
      </c>
      <c r="Q10" s="407" t="s">
        <v>1918</v>
      </c>
      <c r="R10" s="408">
        <v>1</v>
      </c>
      <c r="S10" s="409">
        <v>1</v>
      </c>
      <c r="T10" s="965"/>
      <c r="U10" s="966"/>
    </row>
    <row r="11" spans="1:21" s="410" customFormat="1" ht="108" x14ac:dyDescent="0.2">
      <c r="A11" s="964"/>
      <c r="B11" s="964"/>
      <c r="C11" s="405" t="s">
        <v>1919</v>
      </c>
      <c r="D11" s="405" t="s">
        <v>1920</v>
      </c>
      <c r="E11" s="405" t="s">
        <v>1921</v>
      </c>
      <c r="F11" s="405" t="s">
        <v>1922</v>
      </c>
      <c r="G11" s="405" t="s">
        <v>1886</v>
      </c>
      <c r="H11" s="406">
        <v>45400</v>
      </c>
      <c r="I11" s="406">
        <v>45637</v>
      </c>
      <c r="J11" s="406">
        <v>45464</v>
      </c>
      <c r="K11" s="405" t="s">
        <v>1923</v>
      </c>
      <c r="L11" s="408">
        <v>0</v>
      </c>
      <c r="M11" s="407" t="s">
        <v>1924</v>
      </c>
      <c r="N11" s="408">
        <v>0</v>
      </c>
      <c r="O11" s="407" t="s">
        <v>1925</v>
      </c>
      <c r="P11" s="408">
        <v>0.86360000000000003</v>
      </c>
      <c r="Q11" s="407" t="s">
        <v>1926</v>
      </c>
      <c r="R11" s="408">
        <v>1</v>
      </c>
      <c r="S11" s="409">
        <v>1</v>
      </c>
      <c r="T11" s="965"/>
      <c r="U11" s="966"/>
    </row>
    <row r="12" spans="1:21" s="410" customFormat="1" ht="50.25" customHeight="1" x14ac:dyDescent="0.2">
      <c r="A12" s="957" t="s">
        <v>1927</v>
      </c>
      <c r="B12" s="957" t="s">
        <v>1928</v>
      </c>
      <c r="C12" s="405" t="s">
        <v>1929</v>
      </c>
      <c r="D12" s="405" t="s">
        <v>1930</v>
      </c>
      <c r="E12" s="405" t="s">
        <v>1931</v>
      </c>
      <c r="F12" s="405" t="s">
        <v>1932</v>
      </c>
      <c r="G12" s="405" t="s">
        <v>1933</v>
      </c>
      <c r="H12" s="406">
        <v>45400</v>
      </c>
      <c r="I12" s="406">
        <v>45412</v>
      </c>
      <c r="J12" s="406">
        <v>45432</v>
      </c>
      <c r="K12" s="407" t="s">
        <v>1934</v>
      </c>
      <c r="L12" s="408">
        <v>1</v>
      </c>
      <c r="M12" s="407" t="s">
        <v>1918</v>
      </c>
      <c r="N12" s="408">
        <v>1</v>
      </c>
      <c r="O12" s="407" t="s">
        <v>1918</v>
      </c>
      <c r="P12" s="408">
        <v>1</v>
      </c>
      <c r="Q12" s="407" t="s">
        <v>1918</v>
      </c>
      <c r="R12" s="408">
        <v>1</v>
      </c>
      <c r="S12" s="409">
        <v>1</v>
      </c>
      <c r="T12" s="965"/>
      <c r="U12" s="966"/>
    </row>
    <row r="13" spans="1:21" s="410" customFormat="1" ht="48.75" customHeight="1" x14ac:dyDescent="0.2">
      <c r="A13" s="958"/>
      <c r="B13" s="958"/>
      <c r="C13" s="405" t="s">
        <v>1935</v>
      </c>
      <c r="D13" s="405" t="s">
        <v>1936</v>
      </c>
      <c r="E13" s="405" t="s">
        <v>1937</v>
      </c>
      <c r="F13" s="405" t="s">
        <v>1938</v>
      </c>
      <c r="G13" s="405" t="s">
        <v>1939</v>
      </c>
      <c r="H13" s="406">
        <v>45405</v>
      </c>
      <c r="I13" s="406">
        <v>45408</v>
      </c>
      <c r="J13" s="406">
        <v>45440</v>
      </c>
      <c r="K13" s="407" t="s">
        <v>1940</v>
      </c>
      <c r="L13" s="408">
        <v>1</v>
      </c>
      <c r="M13" s="407" t="s">
        <v>1918</v>
      </c>
      <c r="N13" s="408">
        <v>1</v>
      </c>
      <c r="O13" s="407" t="s">
        <v>1918</v>
      </c>
      <c r="P13" s="408">
        <v>1</v>
      </c>
      <c r="Q13" s="407" t="s">
        <v>1918</v>
      </c>
      <c r="R13" s="408">
        <v>1</v>
      </c>
      <c r="S13" s="409">
        <v>1</v>
      </c>
      <c r="T13" s="965"/>
      <c r="U13" s="966"/>
    </row>
    <row r="14" spans="1:21" s="410" customFormat="1" ht="66.75" customHeight="1" x14ac:dyDescent="0.2">
      <c r="A14" s="958"/>
      <c r="B14" s="958"/>
      <c r="C14" s="405" t="s">
        <v>1941</v>
      </c>
      <c r="D14" s="405" t="s">
        <v>1942</v>
      </c>
      <c r="E14" s="405" t="s">
        <v>1943</v>
      </c>
      <c r="F14" s="405" t="s">
        <v>1944</v>
      </c>
      <c r="G14" s="405" t="s">
        <v>1945</v>
      </c>
      <c r="H14" s="406">
        <v>45411</v>
      </c>
      <c r="I14" s="406" t="s">
        <v>1946</v>
      </c>
      <c r="J14" s="406">
        <v>45446</v>
      </c>
      <c r="K14" s="407" t="s">
        <v>1947</v>
      </c>
      <c r="L14" s="408">
        <v>1</v>
      </c>
      <c r="M14" s="407" t="s">
        <v>1918</v>
      </c>
      <c r="N14" s="408">
        <v>1</v>
      </c>
      <c r="O14" s="407" t="s">
        <v>1918</v>
      </c>
      <c r="P14" s="408">
        <v>1</v>
      </c>
      <c r="Q14" s="407" t="s">
        <v>1918</v>
      </c>
      <c r="R14" s="408">
        <v>1</v>
      </c>
      <c r="S14" s="409">
        <v>1</v>
      </c>
      <c r="T14" s="965"/>
      <c r="U14" s="966"/>
    </row>
    <row r="15" spans="1:21" s="410" customFormat="1" ht="131.25" customHeight="1" x14ac:dyDescent="0.2">
      <c r="A15" s="958"/>
      <c r="B15" s="964"/>
      <c r="C15" s="405" t="s">
        <v>1948</v>
      </c>
      <c r="D15" s="405" t="s">
        <v>1949</v>
      </c>
      <c r="E15" s="405" t="s">
        <v>1950</v>
      </c>
      <c r="F15" s="405" t="s">
        <v>1951</v>
      </c>
      <c r="G15" s="405" t="s">
        <v>1952</v>
      </c>
      <c r="H15" s="406">
        <v>45415</v>
      </c>
      <c r="I15" s="406">
        <v>45657</v>
      </c>
      <c r="J15" s="406">
        <v>45502</v>
      </c>
      <c r="K15" s="407" t="s">
        <v>1953</v>
      </c>
      <c r="L15" s="411">
        <v>0.44519999999999998</v>
      </c>
      <c r="M15" s="407" t="s">
        <v>1924</v>
      </c>
      <c r="N15" s="411">
        <v>0.44519999999999998</v>
      </c>
      <c r="O15" s="407" t="s">
        <v>1954</v>
      </c>
      <c r="P15" s="408">
        <v>0.97</v>
      </c>
      <c r="Q15" s="407" t="s">
        <v>1955</v>
      </c>
      <c r="R15" s="408">
        <v>0.98</v>
      </c>
      <c r="S15" s="409">
        <v>0.98</v>
      </c>
      <c r="T15" s="965"/>
      <c r="U15" s="966"/>
    </row>
    <row r="16" spans="1:21" ht="180.75" customHeight="1" x14ac:dyDescent="0.2">
      <c r="A16" s="957" t="s">
        <v>433</v>
      </c>
      <c r="B16" s="957" t="s">
        <v>1956</v>
      </c>
      <c r="C16" s="405" t="s">
        <v>1957</v>
      </c>
      <c r="D16" s="405" t="s">
        <v>1958</v>
      </c>
      <c r="E16" s="405" t="s">
        <v>1711</v>
      </c>
      <c r="F16" s="405" t="s">
        <v>1959</v>
      </c>
      <c r="G16" s="405" t="s">
        <v>1960</v>
      </c>
      <c r="H16" s="406">
        <v>45405</v>
      </c>
      <c r="I16" s="406">
        <v>45442</v>
      </c>
      <c r="J16" s="407">
        <v>45463</v>
      </c>
      <c r="K16" s="407" t="s">
        <v>1961</v>
      </c>
      <c r="L16" s="408">
        <v>1</v>
      </c>
      <c r="M16" s="407" t="s">
        <v>1888</v>
      </c>
      <c r="N16" s="408">
        <v>1</v>
      </c>
      <c r="O16" s="407" t="s">
        <v>1888</v>
      </c>
      <c r="P16" s="408">
        <v>1</v>
      </c>
      <c r="Q16" s="407" t="s">
        <v>1888</v>
      </c>
      <c r="R16" s="408">
        <v>1</v>
      </c>
      <c r="S16" s="409">
        <v>1</v>
      </c>
      <c r="T16" s="965"/>
      <c r="U16" s="966"/>
    </row>
    <row r="17" spans="1:21" ht="189" customHeight="1" x14ac:dyDescent="0.2">
      <c r="A17" s="958"/>
      <c r="B17" s="958"/>
      <c r="C17" s="405" t="s">
        <v>1962</v>
      </c>
      <c r="D17" s="405" t="s">
        <v>1963</v>
      </c>
      <c r="E17" s="405" t="s">
        <v>1964</v>
      </c>
      <c r="F17" s="405" t="s">
        <v>1965</v>
      </c>
      <c r="G17" s="405" t="s">
        <v>1966</v>
      </c>
      <c r="H17" s="406">
        <v>45432</v>
      </c>
      <c r="I17" s="406">
        <v>45471</v>
      </c>
      <c r="J17" s="407">
        <v>45530</v>
      </c>
      <c r="K17" s="407" t="s">
        <v>1967</v>
      </c>
      <c r="L17" s="408">
        <v>0.5</v>
      </c>
      <c r="M17" s="407" t="s">
        <v>1968</v>
      </c>
      <c r="N17" s="408">
        <v>0.5</v>
      </c>
      <c r="O17" s="407" t="s">
        <v>1969</v>
      </c>
      <c r="P17" s="408">
        <v>1</v>
      </c>
      <c r="Q17" s="407" t="s">
        <v>1970</v>
      </c>
      <c r="R17" s="408">
        <v>1</v>
      </c>
      <c r="S17" s="409">
        <v>1</v>
      </c>
      <c r="T17" s="965"/>
      <c r="U17" s="966"/>
    </row>
    <row r="18" spans="1:21" ht="219" customHeight="1" x14ac:dyDescent="0.2">
      <c r="A18" s="964"/>
      <c r="B18" s="964"/>
      <c r="C18" s="405" t="s">
        <v>1971</v>
      </c>
      <c r="D18" s="405" t="s">
        <v>1972</v>
      </c>
      <c r="E18" s="405" t="s">
        <v>1973</v>
      </c>
      <c r="F18" s="405" t="s">
        <v>742</v>
      </c>
      <c r="G18" s="405" t="s">
        <v>1974</v>
      </c>
      <c r="H18" s="406">
        <v>45432</v>
      </c>
      <c r="I18" s="406">
        <v>45471</v>
      </c>
      <c r="J18" s="407">
        <v>45534</v>
      </c>
      <c r="K18" s="407" t="s">
        <v>1975</v>
      </c>
      <c r="L18" s="408">
        <v>0.8</v>
      </c>
      <c r="M18" s="407" t="s">
        <v>1976</v>
      </c>
      <c r="N18" s="408">
        <v>0.8</v>
      </c>
      <c r="O18" s="407" t="s">
        <v>1977</v>
      </c>
      <c r="P18" s="408">
        <v>1</v>
      </c>
      <c r="Q18" s="407" t="s">
        <v>1926</v>
      </c>
      <c r="R18" s="408">
        <v>1</v>
      </c>
      <c r="S18" s="409">
        <v>1</v>
      </c>
      <c r="T18" s="965"/>
      <c r="U18" s="966"/>
    </row>
    <row r="19" spans="1:21" ht="108.6" customHeight="1" x14ac:dyDescent="0.2">
      <c r="A19" s="957" t="s">
        <v>1978</v>
      </c>
      <c r="B19" s="957" t="s">
        <v>1979</v>
      </c>
      <c r="C19" s="405" t="s">
        <v>1980</v>
      </c>
      <c r="D19" s="405" t="s">
        <v>1981</v>
      </c>
      <c r="E19" s="405" t="s">
        <v>1982</v>
      </c>
      <c r="F19" s="405" t="s">
        <v>1983</v>
      </c>
      <c r="G19" s="405" t="s">
        <v>1984</v>
      </c>
      <c r="H19" s="406">
        <v>45405</v>
      </c>
      <c r="I19" s="406">
        <v>45432</v>
      </c>
      <c r="J19" s="406">
        <v>45460</v>
      </c>
      <c r="K19" s="407" t="s">
        <v>1985</v>
      </c>
      <c r="L19" s="408">
        <v>0.75</v>
      </c>
      <c r="M19" s="407" t="s">
        <v>1986</v>
      </c>
      <c r="N19" s="408">
        <v>0.75</v>
      </c>
      <c r="O19" s="407" t="s">
        <v>1987</v>
      </c>
      <c r="P19" s="408">
        <v>1</v>
      </c>
      <c r="Q19" s="407" t="s">
        <v>1970</v>
      </c>
      <c r="R19" s="408">
        <v>1</v>
      </c>
      <c r="S19" s="409">
        <v>1</v>
      </c>
      <c r="T19" s="965"/>
      <c r="U19" s="966"/>
    </row>
    <row r="20" spans="1:21" ht="109.15" customHeight="1" x14ac:dyDescent="0.2">
      <c r="A20" s="958"/>
      <c r="B20" s="958"/>
      <c r="C20" s="405" t="s">
        <v>1988</v>
      </c>
      <c r="D20" s="405" t="s">
        <v>1989</v>
      </c>
      <c r="E20" s="405" t="s">
        <v>1990</v>
      </c>
      <c r="F20" s="405" t="s">
        <v>1983</v>
      </c>
      <c r="G20" s="405" t="s">
        <v>1984</v>
      </c>
      <c r="H20" s="406">
        <v>45405</v>
      </c>
      <c r="I20" s="406">
        <v>45432</v>
      </c>
      <c r="J20" s="406">
        <v>45460</v>
      </c>
      <c r="K20" s="407" t="s">
        <v>1991</v>
      </c>
      <c r="L20" s="408">
        <v>0.75</v>
      </c>
      <c r="M20" s="407" t="s">
        <v>1986</v>
      </c>
      <c r="N20" s="408">
        <v>0.75</v>
      </c>
      <c r="O20" s="407" t="s">
        <v>1992</v>
      </c>
      <c r="P20" s="408">
        <v>1</v>
      </c>
      <c r="Q20" s="407" t="s">
        <v>1970</v>
      </c>
      <c r="R20" s="408">
        <v>1</v>
      </c>
      <c r="S20" s="409">
        <v>1</v>
      </c>
      <c r="T20" s="965"/>
      <c r="U20" s="966"/>
    </row>
    <row r="21" spans="1:21" ht="123.6" customHeight="1" x14ac:dyDescent="0.2">
      <c r="A21" s="964"/>
      <c r="B21" s="958"/>
      <c r="C21" s="405" t="s">
        <v>1993</v>
      </c>
      <c r="D21" s="405" t="s">
        <v>1989</v>
      </c>
      <c r="E21" s="405" t="s">
        <v>1994</v>
      </c>
      <c r="F21" s="405" t="s">
        <v>1995</v>
      </c>
      <c r="G21" s="405" t="s">
        <v>1996</v>
      </c>
      <c r="H21" s="406">
        <v>45446</v>
      </c>
      <c r="I21" s="406">
        <v>45471</v>
      </c>
      <c r="J21" s="406">
        <v>45485</v>
      </c>
      <c r="K21" s="407" t="s">
        <v>1997</v>
      </c>
      <c r="L21" s="408">
        <v>0.75</v>
      </c>
      <c r="M21" s="407" t="s">
        <v>1998</v>
      </c>
      <c r="N21" s="408">
        <v>1</v>
      </c>
      <c r="O21" s="407" t="s">
        <v>1999</v>
      </c>
      <c r="P21" s="408">
        <v>1</v>
      </c>
      <c r="Q21" s="407" t="s">
        <v>1926</v>
      </c>
      <c r="R21" s="408">
        <v>1</v>
      </c>
      <c r="S21" s="409">
        <v>1</v>
      </c>
      <c r="T21" s="965"/>
      <c r="U21" s="966"/>
    </row>
    <row r="22" spans="1:21" ht="183" customHeight="1" x14ac:dyDescent="0.2">
      <c r="A22" s="957" t="s">
        <v>2000</v>
      </c>
      <c r="B22" s="967" t="s">
        <v>2001</v>
      </c>
      <c r="C22" s="405" t="s">
        <v>2002</v>
      </c>
      <c r="D22" s="405" t="s">
        <v>2003</v>
      </c>
      <c r="E22" s="405" t="s">
        <v>1711</v>
      </c>
      <c r="F22" s="405" t="s">
        <v>2004</v>
      </c>
      <c r="G22" s="405" t="s">
        <v>2005</v>
      </c>
      <c r="H22" s="406">
        <v>45405</v>
      </c>
      <c r="I22" s="406">
        <v>45436</v>
      </c>
      <c r="J22" s="406">
        <v>45432</v>
      </c>
      <c r="K22" s="407" t="s">
        <v>2006</v>
      </c>
      <c r="L22" s="408">
        <v>1</v>
      </c>
      <c r="M22" s="407" t="s">
        <v>1888</v>
      </c>
      <c r="N22" s="408">
        <v>1</v>
      </c>
      <c r="O22" s="407" t="s">
        <v>1888</v>
      </c>
      <c r="P22" s="408">
        <v>1</v>
      </c>
      <c r="Q22" s="407" t="s">
        <v>1888</v>
      </c>
      <c r="R22" s="408">
        <v>1</v>
      </c>
      <c r="S22" s="409">
        <v>1</v>
      </c>
      <c r="T22" s="965"/>
      <c r="U22" s="966"/>
    </row>
    <row r="23" spans="1:21" ht="230.25" customHeight="1" x14ac:dyDescent="0.2">
      <c r="A23" s="958"/>
      <c r="B23" s="967"/>
      <c r="C23" s="405" t="s">
        <v>2007</v>
      </c>
      <c r="D23" s="405" t="s">
        <v>2008</v>
      </c>
      <c r="E23" s="405" t="s">
        <v>2009</v>
      </c>
      <c r="F23" s="405" t="s">
        <v>2010</v>
      </c>
      <c r="G23" s="405" t="s">
        <v>2011</v>
      </c>
      <c r="H23" s="406">
        <v>45397</v>
      </c>
      <c r="I23" s="406">
        <v>45405</v>
      </c>
      <c r="J23" s="406">
        <v>45432</v>
      </c>
      <c r="K23" s="407" t="s">
        <v>2012</v>
      </c>
      <c r="L23" s="408">
        <v>1</v>
      </c>
      <c r="M23" s="407" t="s">
        <v>1888</v>
      </c>
      <c r="N23" s="408">
        <v>1</v>
      </c>
      <c r="O23" s="407" t="s">
        <v>1888</v>
      </c>
      <c r="P23" s="408">
        <v>1</v>
      </c>
      <c r="Q23" s="407" t="s">
        <v>1888</v>
      </c>
      <c r="R23" s="408">
        <v>1</v>
      </c>
      <c r="S23" s="409">
        <v>1</v>
      </c>
      <c r="T23" s="965"/>
      <c r="U23" s="966"/>
    </row>
    <row r="24" spans="1:21" ht="163.5" customHeight="1" x14ac:dyDescent="0.2">
      <c r="A24" s="964"/>
      <c r="B24" s="967"/>
      <c r="C24" s="405" t="s">
        <v>2013</v>
      </c>
      <c r="D24" s="405" t="s">
        <v>2014</v>
      </c>
      <c r="E24" s="405" t="s">
        <v>2015</v>
      </c>
      <c r="F24" s="405" t="s">
        <v>2016</v>
      </c>
      <c r="G24" s="405" t="s">
        <v>2017</v>
      </c>
      <c r="H24" s="406">
        <v>45405</v>
      </c>
      <c r="I24" s="406">
        <v>45436</v>
      </c>
      <c r="J24" s="406">
        <v>45467</v>
      </c>
      <c r="K24" s="407" t="s">
        <v>2018</v>
      </c>
      <c r="L24" s="408">
        <v>1</v>
      </c>
      <c r="M24" s="407" t="s">
        <v>1888</v>
      </c>
      <c r="N24" s="408">
        <v>1</v>
      </c>
      <c r="O24" s="407" t="s">
        <v>1888</v>
      </c>
      <c r="P24" s="408">
        <v>1</v>
      </c>
      <c r="Q24" s="407" t="s">
        <v>1888</v>
      </c>
      <c r="R24" s="408">
        <v>1</v>
      </c>
      <c r="S24" s="409">
        <v>1</v>
      </c>
      <c r="T24" s="965"/>
      <c r="U24" s="966"/>
    </row>
    <row r="25" spans="1:21" ht="163.5" customHeight="1" x14ac:dyDescent="0.2">
      <c r="A25" s="968" t="s">
        <v>2019</v>
      </c>
      <c r="B25" s="968" t="s">
        <v>2020</v>
      </c>
      <c r="C25" s="412" t="s">
        <v>2021</v>
      </c>
      <c r="D25" s="412" t="s">
        <v>2022</v>
      </c>
      <c r="E25" s="412" t="s">
        <v>2023</v>
      </c>
      <c r="F25" s="412" t="s">
        <v>2024</v>
      </c>
      <c r="G25" s="412" t="s">
        <v>2025</v>
      </c>
      <c r="H25" s="406">
        <v>45407</v>
      </c>
      <c r="I25" s="413">
        <v>45437</v>
      </c>
      <c r="J25" s="413">
        <v>45463</v>
      </c>
      <c r="K25" s="414" t="s">
        <v>2026</v>
      </c>
      <c r="L25" s="415">
        <v>1</v>
      </c>
      <c r="M25" s="414" t="s">
        <v>1888</v>
      </c>
      <c r="N25" s="415">
        <v>1</v>
      </c>
      <c r="O25" s="414" t="s">
        <v>1888</v>
      </c>
      <c r="P25" s="415">
        <v>1</v>
      </c>
      <c r="Q25" s="414" t="s">
        <v>1888</v>
      </c>
      <c r="R25" s="415">
        <v>1</v>
      </c>
      <c r="S25" s="416">
        <v>1</v>
      </c>
      <c r="T25" s="965"/>
      <c r="U25" s="966"/>
    </row>
    <row r="26" spans="1:21" ht="409.5" x14ac:dyDescent="0.2">
      <c r="A26" s="969"/>
      <c r="B26" s="969"/>
      <c r="C26" s="412" t="s">
        <v>2027</v>
      </c>
      <c r="D26" s="412" t="s">
        <v>2028</v>
      </c>
      <c r="E26" s="412" t="s">
        <v>2029</v>
      </c>
      <c r="F26" s="412" t="s">
        <v>2030</v>
      </c>
      <c r="G26" s="412" t="s">
        <v>2031</v>
      </c>
      <c r="H26" s="406">
        <v>45398</v>
      </c>
      <c r="I26" s="413">
        <v>45405</v>
      </c>
      <c r="J26" s="413">
        <v>45437</v>
      </c>
      <c r="K26" s="414" t="s">
        <v>2032</v>
      </c>
      <c r="L26" s="415">
        <v>0.6</v>
      </c>
      <c r="M26" s="414" t="s">
        <v>2033</v>
      </c>
      <c r="N26" s="415">
        <v>0.6</v>
      </c>
      <c r="O26" s="414" t="s">
        <v>2034</v>
      </c>
      <c r="P26" s="415">
        <v>0.9</v>
      </c>
      <c r="Q26" s="407" t="s">
        <v>1926</v>
      </c>
      <c r="R26" s="408">
        <v>1</v>
      </c>
      <c r="S26" s="409">
        <v>1</v>
      </c>
      <c r="T26" s="965"/>
      <c r="U26" s="966"/>
    </row>
    <row r="27" spans="1:21" ht="114" customHeight="1" x14ac:dyDescent="0.2">
      <c r="A27" s="957" t="s">
        <v>462</v>
      </c>
      <c r="B27" s="957" t="s">
        <v>2035</v>
      </c>
      <c r="C27" s="405" t="s">
        <v>2036</v>
      </c>
      <c r="D27" s="405" t="s">
        <v>2037</v>
      </c>
      <c r="E27" s="405" t="s">
        <v>2038</v>
      </c>
      <c r="F27" s="405" t="s">
        <v>2039</v>
      </c>
      <c r="G27" s="405" t="s">
        <v>2040</v>
      </c>
      <c r="H27" s="406">
        <v>45394</v>
      </c>
      <c r="I27" s="406">
        <v>45408</v>
      </c>
      <c r="J27" s="406">
        <v>45458</v>
      </c>
      <c r="K27" s="407" t="s">
        <v>2041</v>
      </c>
      <c r="L27" s="408">
        <v>1</v>
      </c>
      <c r="M27" s="407" t="s">
        <v>2042</v>
      </c>
      <c r="N27" s="408">
        <v>1</v>
      </c>
      <c r="O27" s="407" t="s">
        <v>2042</v>
      </c>
      <c r="P27" s="408">
        <v>1</v>
      </c>
      <c r="Q27" s="407" t="s">
        <v>2042</v>
      </c>
      <c r="R27" s="408">
        <v>1</v>
      </c>
      <c r="S27" s="409">
        <v>1</v>
      </c>
      <c r="T27" s="965"/>
      <c r="U27" s="966"/>
    </row>
    <row r="28" spans="1:21" ht="105.75" customHeight="1" x14ac:dyDescent="0.2">
      <c r="A28" s="958"/>
      <c r="B28" s="958"/>
      <c r="C28" s="405" t="s">
        <v>2043</v>
      </c>
      <c r="D28" s="405" t="s">
        <v>2044</v>
      </c>
      <c r="E28" s="405" t="s">
        <v>2045</v>
      </c>
      <c r="F28" s="405" t="s">
        <v>2046</v>
      </c>
      <c r="G28" s="405" t="s">
        <v>2047</v>
      </c>
      <c r="H28" s="406">
        <v>45394</v>
      </c>
      <c r="I28" s="406">
        <v>45427</v>
      </c>
      <c r="J28" s="406">
        <v>45427</v>
      </c>
      <c r="K28" s="406" t="s">
        <v>2048</v>
      </c>
      <c r="L28" s="408">
        <v>1</v>
      </c>
      <c r="M28" s="407" t="s">
        <v>2049</v>
      </c>
      <c r="N28" s="408">
        <v>1</v>
      </c>
      <c r="O28" s="407" t="s">
        <v>2042</v>
      </c>
      <c r="P28" s="408">
        <v>1</v>
      </c>
      <c r="Q28" s="407" t="s">
        <v>2042</v>
      </c>
      <c r="R28" s="408">
        <v>1</v>
      </c>
      <c r="S28" s="409">
        <v>1</v>
      </c>
      <c r="T28" s="965"/>
      <c r="U28" s="966"/>
    </row>
    <row r="29" spans="1:21" ht="135" customHeight="1" x14ac:dyDescent="0.2">
      <c r="A29" s="964"/>
      <c r="B29" s="964"/>
      <c r="C29" s="405" t="s">
        <v>2050</v>
      </c>
      <c r="D29" s="405" t="s">
        <v>2051</v>
      </c>
      <c r="E29" s="405" t="s">
        <v>2052</v>
      </c>
      <c r="F29" s="405" t="s">
        <v>2053</v>
      </c>
      <c r="G29" s="405" t="s">
        <v>2054</v>
      </c>
      <c r="H29" s="406">
        <v>45439</v>
      </c>
      <c r="I29" s="406">
        <v>45596</v>
      </c>
      <c r="J29" s="406">
        <v>45590</v>
      </c>
      <c r="K29" s="407" t="s">
        <v>2055</v>
      </c>
      <c r="L29" s="408">
        <v>0.3</v>
      </c>
      <c r="M29" s="407" t="s">
        <v>2056</v>
      </c>
      <c r="N29" s="408">
        <v>0.6</v>
      </c>
      <c r="O29" s="407" t="s">
        <v>1987</v>
      </c>
      <c r="P29" s="408">
        <v>1</v>
      </c>
      <c r="Q29" s="407" t="s">
        <v>1970</v>
      </c>
      <c r="R29" s="408">
        <v>1</v>
      </c>
      <c r="S29" s="409">
        <v>1</v>
      </c>
      <c r="T29" s="959" t="s">
        <v>2057</v>
      </c>
      <c r="U29" s="960"/>
    </row>
    <row r="30" spans="1:21" s="343" customFormat="1" ht="33" customHeight="1" x14ac:dyDescent="0.2">
      <c r="A30" s="396"/>
      <c r="B30" s="396"/>
      <c r="C30" s="396"/>
      <c r="D30" s="396"/>
      <c r="E30" s="396"/>
      <c r="F30" s="396"/>
      <c r="G30" s="396"/>
      <c r="H30" s="396"/>
      <c r="I30" s="396"/>
      <c r="J30" s="397"/>
      <c r="K30" s="396"/>
      <c r="L30" s="396"/>
      <c r="M30" s="396"/>
      <c r="N30" s="396"/>
      <c r="O30" s="396"/>
      <c r="P30" s="396"/>
    </row>
    <row r="31" spans="1:21" s="343" customFormat="1" ht="29.25" customHeight="1" thickBot="1" x14ac:dyDescent="0.3">
      <c r="A31" s="398" t="s">
        <v>76</v>
      </c>
      <c r="B31" s="930" t="s">
        <v>2058</v>
      </c>
      <c r="C31" s="931"/>
      <c r="D31" s="931"/>
      <c r="E31" s="399"/>
      <c r="F31" s="399"/>
      <c r="G31" s="398"/>
      <c r="H31" s="398"/>
      <c r="I31" s="400"/>
      <c r="J31" s="398"/>
      <c r="K31" s="398"/>
      <c r="L31" s="399"/>
      <c r="M31" s="399"/>
      <c r="N31" s="399"/>
      <c r="O31" s="399"/>
      <c r="P31" s="399"/>
    </row>
    <row r="32" spans="1:21" s="343" customFormat="1" ht="18.75" customHeight="1" x14ac:dyDescent="0.2">
      <c r="A32" s="399"/>
      <c r="B32" s="399"/>
      <c r="C32" s="399"/>
      <c r="D32" s="399"/>
      <c r="E32" s="399"/>
      <c r="F32" s="399"/>
      <c r="G32" s="399"/>
      <c r="H32" s="399"/>
      <c r="I32" s="401"/>
      <c r="J32" s="399"/>
      <c r="K32" s="399"/>
      <c r="L32" s="399"/>
      <c r="M32" s="399"/>
      <c r="N32" s="399"/>
      <c r="O32" s="399"/>
      <c r="P32" s="399"/>
    </row>
    <row r="33" spans="1:16" s="343" customFormat="1" ht="32.25" customHeight="1" thickBot="1" x14ac:dyDescent="0.3">
      <c r="A33" s="398" t="s">
        <v>78</v>
      </c>
      <c r="B33" s="932" t="s">
        <v>1871</v>
      </c>
      <c r="C33" s="933"/>
      <c r="D33" s="933"/>
      <c r="E33" s="399"/>
      <c r="F33" s="399"/>
      <c r="G33" s="398" t="s">
        <v>79</v>
      </c>
      <c r="H33" s="399"/>
      <c r="I33" s="401"/>
      <c r="J33" s="934" t="s">
        <v>1872</v>
      </c>
      <c r="K33" s="934"/>
      <c r="L33" s="934"/>
      <c r="M33" s="399"/>
      <c r="N33" s="399"/>
      <c r="O33" s="399"/>
      <c r="P33" s="399"/>
    </row>
  </sheetData>
  <autoFilter ref="A4:G29" xr:uid="{00000000-0009-0000-0000-000000000000}"/>
  <mergeCells count="66">
    <mergeCell ref="B31:D31"/>
    <mergeCell ref="B33:D33"/>
    <mergeCell ref="J33:L33"/>
    <mergeCell ref="A27:A29"/>
    <mergeCell ref="B27:B29"/>
    <mergeCell ref="T27:U27"/>
    <mergeCell ref="T28:U28"/>
    <mergeCell ref="T29:U29"/>
    <mergeCell ref="A22:A24"/>
    <mergeCell ref="B22:B24"/>
    <mergeCell ref="T22:U22"/>
    <mergeCell ref="T23:U23"/>
    <mergeCell ref="T24:U24"/>
    <mergeCell ref="A25:A26"/>
    <mergeCell ref="B25:B26"/>
    <mergeCell ref="T25:U25"/>
    <mergeCell ref="T26:U26"/>
    <mergeCell ref="A16:A18"/>
    <mergeCell ref="B16:B18"/>
    <mergeCell ref="T16:U16"/>
    <mergeCell ref="T17:U17"/>
    <mergeCell ref="T18:U18"/>
    <mergeCell ref="A19:A21"/>
    <mergeCell ref="B19:B21"/>
    <mergeCell ref="T19:U19"/>
    <mergeCell ref="T20:U20"/>
    <mergeCell ref="T21:U21"/>
    <mergeCell ref="A10:A11"/>
    <mergeCell ref="B10:B11"/>
    <mergeCell ref="T10:U10"/>
    <mergeCell ref="T11:U11"/>
    <mergeCell ref="A12:A15"/>
    <mergeCell ref="B12:B15"/>
    <mergeCell ref="T12:U12"/>
    <mergeCell ref="T13:U13"/>
    <mergeCell ref="T14:U14"/>
    <mergeCell ref="T15:U15"/>
    <mergeCell ref="S4:S5"/>
    <mergeCell ref="G4:G5"/>
    <mergeCell ref="H4:I4"/>
    <mergeCell ref="J4:J5"/>
    <mergeCell ref="K4:K5"/>
    <mergeCell ref="L4:L5"/>
    <mergeCell ref="M4:M5"/>
    <mergeCell ref="A6:A9"/>
    <mergeCell ref="B6:B9"/>
    <mergeCell ref="T6:U6"/>
    <mergeCell ref="T7:U7"/>
    <mergeCell ref="T8:U8"/>
    <mergeCell ref="T9:U9"/>
    <mergeCell ref="A1:U1"/>
    <mergeCell ref="A2:J2"/>
    <mergeCell ref="S2:U3"/>
    <mergeCell ref="A3:J3"/>
    <mergeCell ref="A4:A5"/>
    <mergeCell ref="B4:B5"/>
    <mergeCell ref="C4:C5"/>
    <mergeCell ref="D4:D5"/>
    <mergeCell ref="E4:E5"/>
    <mergeCell ref="F4:F5"/>
    <mergeCell ref="T4:U5"/>
    <mergeCell ref="N4:N5"/>
    <mergeCell ref="O4:O5"/>
    <mergeCell ref="P4:P5"/>
    <mergeCell ref="Q4:Q5"/>
    <mergeCell ref="R4:R5"/>
  </mergeCells>
  <dataValidations count="4">
    <dataValidation allowBlank="1" showInputMessage="1" showErrorMessage="1" promptTitle="INSERTAR NUEVA COLUMNA:" prompt="Definir el entregable que soporta el cumplimiento como evidencia (actas, contratos, lista de asistencia, procedimientos, fotografía, videos, encuestas, etc.)" sqref="F10:F11" xr:uid="{481A7142-FD1F-4481-B508-1553A2DB158D}"/>
    <dataValidation allowBlank="1" showInputMessage="1" showErrorMessage="1" promptTitle="GUÍA:" prompt="Describir la meta a ser alcanzada con la acción de mejoramiento planteada." sqref="E10:E11" xr:uid="{4140DA6F-7AB1-409B-8F6C-020173332B4F}"/>
    <dataValidation allowBlank="1" showInputMessage="1" showErrorMessage="1" promptTitle="GUÍA:" prompt="Para cada una de las causas identificadas se deben definir las acciones de mejoramiento necesarias." sqref="C10" xr:uid="{24C151BE-2B5C-4FF7-8A91-C831DA993BA7}"/>
    <dataValidation allowBlank="1" showInputMessage="1" showErrorMessage="1" promptTitle="GUÍA:" prompt="Establecer la formula matemática para medir el cumplimiento de la meta establecida a cada una de las acciones de mejoramiento definidas." sqref="G10" xr:uid="{37FA229A-31C4-4D0A-9A0B-2354ACABE599}"/>
  </dataValidations>
  <printOptions horizontalCentered="1"/>
  <pageMargins left="0.47244094488188981" right="0.55118110236220474" top="1.5354330708661419" bottom="0.94488188976377963" header="0" footer="0"/>
  <pageSetup paperSize="9" scale="55" pageOrder="overThenDown" orientation="landscape" r:id="rId1"/>
  <headerFooter alignWithMargins="0">
    <oddHeader>&amp;C&amp;G</oddHeader>
    <oddFooter>&amp;R&amp;G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07971-F98E-4A89-ADD5-9791B0489300}">
  <dimension ref="A1:Y1015"/>
  <sheetViews>
    <sheetView showGridLines="0" workbookViewId="0">
      <selection activeCell="A4" sqref="A4:L4"/>
    </sheetView>
  </sheetViews>
  <sheetFormatPr baseColWidth="10" defaultColWidth="12.5703125" defaultRowHeight="15" customHeight="1" x14ac:dyDescent="0.25"/>
  <cols>
    <col min="1" max="1" width="40.7109375" style="254" customWidth="1"/>
    <col min="2" max="2" width="36.140625" style="254" customWidth="1"/>
    <col min="3" max="3" width="42.85546875" style="254" customWidth="1"/>
    <col min="4" max="4" width="30.140625" style="254" customWidth="1"/>
    <col min="5" max="5" width="24" style="254" customWidth="1"/>
    <col min="6" max="6" width="25.42578125" style="254" hidden="1" customWidth="1"/>
    <col min="7" max="7" width="32.5703125" style="254" hidden="1" customWidth="1"/>
    <col min="8" max="8" width="13.85546875" style="254" hidden="1" customWidth="1"/>
    <col min="9" max="9" width="18.85546875" style="254" hidden="1" customWidth="1"/>
    <col min="10" max="10" width="18" style="254" hidden="1" customWidth="1"/>
    <col min="11" max="11" width="18.85546875" style="254" customWidth="1"/>
    <col min="12" max="12" width="50.85546875" style="254" customWidth="1"/>
    <col min="13" max="13" width="20.140625" style="254" customWidth="1"/>
    <col min="14" max="14" width="25.42578125" style="254" customWidth="1"/>
    <col min="15" max="15" width="52" style="254" customWidth="1"/>
    <col min="16" max="25" width="11.42578125" style="254" customWidth="1"/>
    <col min="26" max="26" width="12.42578125" style="254" customWidth="1"/>
    <col min="27" max="16384" width="12.5703125" style="254"/>
  </cols>
  <sheetData>
    <row r="1" spans="1:25" ht="12.75" customHeight="1" x14ac:dyDescent="0.25">
      <c r="A1" s="418"/>
      <c r="B1" s="419"/>
      <c r="C1" s="418"/>
      <c r="D1" s="418"/>
      <c r="E1" s="418"/>
      <c r="F1" s="419"/>
      <c r="G1" s="420"/>
      <c r="H1" s="418"/>
      <c r="I1" s="418"/>
      <c r="J1" s="418"/>
      <c r="K1" s="418"/>
      <c r="L1" s="418"/>
      <c r="M1" s="418"/>
      <c r="N1" s="418"/>
      <c r="O1" s="418"/>
      <c r="P1" s="421"/>
      <c r="Q1" s="421"/>
      <c r="R1" s="421"/>
      <c r="S1" s="421"/>
      <c r="T1" s="421"/>
      <c r="U1" s="421"/>
      <c r="V1" s="421"/>
      <c r="W1" s="421"/>
      <c r="X1" s="421"/>
      <c r="Y1" s="421"/>
    </row>
    <row r="2" spans="1:25" ht="12.75" customHeight="1" x14ac:dyDescent="0.25">
      <c r="A2" s="418"/>
      <c r="B2" s="419"/>
      <c r="C2" s="418"/>
      <c r="D2" s="418"/>
      <c r="E2" s="418"/>
      <c r="F2" s="419"/>
      <c r="G2" s="420"/>
      <c r="H2" s="418"/>
      <c r="I2" s="418"/>
      <c r="J2" s="418"/>
      <c r="K2" s="418"/>
      <c r="L2" s="418"/>
      <c r="M2" s="418"/>
      <c r="N2" s="418"/>
      <c r="O2" s="418"/>
      <c r="P2" s="421"/>
      <c r="Q2" s="421"/>
      <c r="R2" s="421"/>
      <c r="S2" s="421"/>
      <c r="T2" s="421"/>
      <c r="U2" s="421"/>
      <c r="V2" s="421"/>
      <c r="W2" s="421"/>
      <c r="X2" s="421"/>
      <c r="Y2" s="421"/>
    </row>
    <row r="3" spans="1:25" ht="27" customHeight="1" x14ac:dyDescent="0.25">
      <c r="A3" s="974" t="s">
        <v>2059</v>
      </c>
      <c r="B3" s="835"/>
      <c r="C3" s="835"/>
      <c r="D3" s="835"/>
      <c r="E3" s="835"/>
      <c r="F3" s="835"/>
      <c r="G3" s="835"/>
      <c r="H3" s="835"/>
      <c r="I3" s="835"/>
      <c r="J3" s="835"/>
      <c r="K3" s="835"/>
      <c r="L3" s="835"/>
      <c r="M3" s="835"/>
      <c r="N3" s="835"/>
      <c r="O3" s="835"/>
      <c r="P3" s="421"/>
      <c r="Q3" s="421"/>
      <c r="R3" s="421"/>
      <c r="S3" s="421"/>
      <c r="T3" s="421"/>
      <c r="U3" s="421"/>
      <c r="V3" s="421"/>
      <c r="W3" s="421"/>
      <c r="X3" s="421"/>
      <c r="Y3" s="421"/>
    </row>
    <row r="4" spans="1:25" ht="34.5" customHeight="1" x14ac:dyDescent="0.25">
      <c r="A4" s="975" t="s">
        <v>1332</v>
      </c>
      <c r="B4" s="976"/>
      <c r="C4" s="976"/>
      <c r="D4" s="976"/>
      <c r="E4" s="976"/>
      <c r="F4" s="976"/>
      <c r="G4" s="976"/>
      <c r="H4" s="976"/>
      <c r="I4" s="976"/>
      <c r="J4" s="976"/>
      <c r="K4" s="976"/>
      <c r="L4" s="977"/>
      <c r="M4" s="978" t="s">
        <v>2</v>
      </c>
      <c r="N4" s="979"/>
      <c r="O4" s="980"/>
      <c r="P4" s="421"/>
      <c r="Q4" s="421"/>
      <c r="R4" s="421"/>
      <c r="S4" s="421"/>
      <c r="T4" s="421"/>
      <c r="U4" s="421"/>
      <c r="V4" s="421"/>
      <c r="W4" s="421"/>
      <c r="X4" s="421"/>
      <c r="Y4" s="421"/>
    </row>
    <row r="5" spans="1:25" ht="38.25" customHeight="1" x14ac:dyDescent="0.25">
      <c r="A5" s="975" t="s">
        <v>2060</v>
      </c>
      <c r="B5" s="976"/>
      <c r="C5" s="976"/>
      <c r="D5" s="976"/>
      <c r="E5" s="976"/>
      <c r="F5" s="976"/>
      <c r="G5" s="976"/>
      <c r="H5" s="976"/>
      <c r="I5" s="976"/>
      <c r="J5" s="976"/>
      <c r="K5" s="976"/>
      <c r="L5" s="977"/>
      <c r="M5" s="981"/>
      <c r="N5" s="982"/>
      <c r="O5" s="983"/>
      <c r="P5" s="421"/>
      <c r="Q5" s="421"/>
      <c r="R5" s="421"/>
      <c r="S5" s="421"/>
      <c r="T5" s="421"/>
      <c r="U5" s="421"/>
      <c r="V5" s="421"/>
      <c r="W5" s="421"/>
      <c r="X5" s="421"/>
      <c r="Y5" s="421"/>
    </row>
    <row r="6" spans="1:25" ht="40.5" customHeight="1" x14ac:dyDescent="0.25">
      <c r="A6" s="984" t="s">
        <v>4</v>
      </c>
      <c r="B6" s="986" t="s">
        <v>5</v>
      </c>
      <c r="C6" s="988" t="s">
        <v>6</v>
      </c>
      <c r="D6" s="988" t="s">
        <v>7</v>
      </c>
      <c r="E6" s="988" t="s">
        <v>8</v>
      </c>
      <c r="F6" s="986" t="s">
        <v>9</v>
      </c>
      <c r="G6" s="988" t="s">
        <v>10</v>
      </c>
      <c r="H6" s="992" t="s">
        <v>11</v>
      </c>
      <c r="I6" s="983"/>
      <c r="J6" s="988" t="s">
        <v>12</v>
      </c>
      <c r="K6" s="988" t="s">
        <v>13</v>
      </c>
      <c r="L6" s="970" t="s">
        <v>14</v>
      </c>
      <c r="M6" s="993" t="s">
        <v>15</v>
      </c>
      <c r="N6" s="989" t="s">
        <v>16</v>
      </c>
      <c r="O6" s="990"/>
      <c r="P6" s="422"/>
      <c r="Q6" s="422"/>
      <c r="R6" s="422"/>
      <c r="S6" s="422"/>
      <c r="T6" s="422"/>
      <c r="U6" s="422"/>
      <c r="V6" s="422"/>
      <c r="W6" s="422"/>
      <c r="X6" s="422"/>
      <c r="Y6" s="422"/>
    </row>
    <row r="7" spans="1:25" ht="37.5" customHeight="1" x14ac:dyDescent="0.25">
      <c r="A7" s="985"/>
      <c r="B7" s="987"/>
      <c r="C7" s="987"/>
      <c r="D7" s="987"/>
      <c r="E7" s="987"/>
      <c r="F7" s="987"/>
      <c r="G7" s="987"/>
      <c r="H7" s="423" t="s">
        <v>17</v>
      </c>
      <c r="I7" s="423" t="s">
        <v>18</v>
      </c>
      <c r="J7" s="987"/>
      <c r="K7" s="987"/>
      <c r="L7" s="971"/>
      <c r="M7" s="987"/>
      <c r="N7" s="991"/>
      <c r="O7" s="990"/>
      <c r="P7" s="422"/>
      <c r="Q7" s="422"/>
      <c r="R7" s="422"/>
      <c r="S7" s="422"/>
      <c r="T7" s="422"/>
      <c r="U7" s="422"/>
      <c r="V7" s="422"/>
      <c r="W7" s="422"/>
      <c r="X7" s="422"/>
      <c r="Y7" s="422"/>
    </row>
    <row r="8" spans="1:25" ht="112.5" customHeight="1" x14ac:dyDescent="0.25">
      <c r="A8" s="994" t="s">
        <v>2061</v>
      </c>
      <c r="B8" s="996" t="s">
        <v>2062</v>
      </c>
      <c r="C8" s="424" t="s">
        <v>2063</v>
      </c>
      <c r="D8" s="425" t="s">
        <v>2064</v>
      </c>
      <c r="E8" s="426" t="s">
        <v>2065</v>
      </c>
      <c r="F8" s="425" t="s">
        <v>2066</v>
      </c>
      <c r="G8" s="426" t="s">
        <v>2067</v>
      </c>
      <c r="H8" s="427">
        <v>45343</v>
      </c>
      <c r="I8" s="427">
        <v>45527</v>
      </c>
      <c r="J8" s="428">
        <v>45495</v>
      </c>
      <c r="K8" s="429">
        <v>0.99</v>
      </c>
      <c r="L8" s="430" t="s">
        <v>2068</v>
      </c>
      <c r="M8" s="431">
        <v>0.99</v>
      </c>
      <c r="N8" s="972" t="s">
        <v>2069</v>
      </c>
      <c r="O8" s="973"/>
      <c r="P8" s="421"/>
      <c r="Q8" s="421"/>
      <c r="R8" s="421"/>
      <c r="S8" s="421"/>
      <c r="T8" s="421"/>
      <c r="U8" s="421"/>
      <c r="V8" s="421"/>
      <c r="W8" s="421"/>
      <c r="X8" s="421"/>
      <c r="Y8" s="421"/>
    </row>
    <row r="9" spans="1:25" ht="149.25" customHeight="1" x14ac:dyDescent="0.25">
      <c r="A9" s="987"/>
      <c r="B9" s="987"/>
      <c r="C9" s="432" t="s">
        <v>2070</v>
      </c>
      <c r="D9" s="433" t="s">
        <v>2064</v>
      </c>
      <c r="E9" s="434" t="s">
        <v>2071</v>
      </c>
      <c r="F9" s="433" t="s">
        <v>2072</v>
      </c>
      <c r="G9" s="434" t="s">
        <v>2073</v>
      </c>
      <c r="H9" s="435">
        <v>45355</v>
      </c>
      <c r="I9" s="436">
        <v>45387</v>
      </c>
      <c r="J9" s="428">
        <v>45495</v>
      </c>
      <c r="K9" s="429">
        <f t="shared" ref="K9:K11" si="0">1/1</f>
        <v>1</v>
      </c>
      <c r="L9" s="430" t="s">
        <v>2074</v>
      </c>
      <c r="M9" s="431">
        <v>1</v>
      </c>
      <c r="N9" s="972" t="s">
        <v>2075</v>
      </c>
      <c r="O9" s="973"/>
      <c r="P9" s="437"/>
      <c r="Q9" s="437"/>
      <c r="R9" s="437"/>
      <c r="S9" s="437"/>
      <c r="T9" s="437"/>
      <c r="U9" s="437"/>
      <c r="V9" s="437"/>
      <c r="W9" s="437"/>
      <c r="X9" s="437"/>
      <c r="Y9" s="437"/>
    </row>
    <row r="10" spans="1:25" ht="141.75" customHeight="1" x14ac:dyDescent="0.25">
      <c r="A10" s="987"/>
      <c r="B10" s="987"/>
      <c r="C10" s="432" t="s">
        <v>2076</v>
      </c>
      <c r="D10" s="433" t="s">
        <v>2064</v>
      </c>
      <c r="E10" s="434" t="s">
        <v>2077</v>
      </c>
      <c r="F10" s="433" t="s">
        <v>2078</v>
      </c>
      <c r="G10" s="434" t="s">
        <v>2079</v>
      </c>
      <c r="H10" s="435">
        <v>45447</v>
      </c>
      <c r="I10" s="435">
        <v>45492</v>
      </c>
      <c r="J10" s="428">
        <v>45495</v>
      </c>
      <c r="K10" s="429">
        <f t="shared" si="0"/>
        <v>1</v>
      </c>
      <c r="L10" s="430" t="s">
        <v>2080</v>
      </c>
      <c r="M10" s="431">
        <v>1</v>
      </c>
      <c r="N10" s="972" t="s">
        <v>2081</v>
      </c>
      <c r="O10" s="973"/>
      <c r="P10" s="437"/>
      <c r="Q10" s="437"/>
      <c r="R10" s="437"/>
      <c r="S10" s="437"/>
      <c r="T10" s="437"/>
      <c r="U10" s="437"/>
      <c r="V10" s="437"/>
      <c r="W10" s="437"/>
      <c r="X10" s="437"/>
      <c r="Y10" s="437"/>
    </row>
    <row r="11" spans="1:25" ht="160.5" customHeight="1" x14ac:dyDescent="0.25">
      <c r="A11" s="987"/>
      <c r="B11" s="987"/>
      <c r="C11" s="438" t="s">
        <v>2082</v>
      </c>
      <c r="D11" s="433" t="s">
        <v>2064</v>
      </c>
      <c r="E11" s="434" t="s">
        <v>2083</v>
      </c>
      <c r="F11" s="433" t="s">
        <v>2072</v>
      </c>
      <c r="G11" s="434" t="s">
        <v>2084</v>
      </c>
      <c r="H11" s="435">
        <v>45505</v>
      </c>
      <c r="I11" s="435">
        <v>45527</v>
      </c>
      <c r="J11" s="428">
        <v>45495</v>
      </c>
      <c r="K11" s="429">
        <f t="shared" si="0"/>
        <v>1</v>
      </c>
      <c r="L11" s="430" t="s">
        <v>2085</v>
      </c>
      <c r="M11" s="431">
        <v>1</v>
      </c>
      <c r="N11" s="972" t="s">
        <v>2081</v>
      </c>
      <c r="O11" s="973"/>
      <c r="P11" s="437"/>
      <c r="Q11" s="437"/>
      <c r="R11" s="437"/>
      <c r="S11" s="437"/>
      <c r="T11" s="437"/>
      <c r="U11" s="437"/>
      <c r="V11" s="437"/>
      <c r="W11" s="437"/>
      <c r="X11" s="437"/>
      <c r="Y11" s="437"/>
    </row>
    <row r="12" spans="1:25" ht="105.75" customHeight="1" x14ac:dyDescent="0.25">
      <c r="A12" s="995"/>
      <c r="B12" s="995"/>
      <c r="C12" s="432" t="s">
        <v>2086</v>
      </c>
      <c r="D12" s="433" t="s">
        <v>2064</v>
      </c>
      <c r="E12" s="434" t="s">
        <v>2087</v>
      </c>
      <c r="F12" s="439" t="s">
        <v>2088</v>
      </c>
      <c r="G12" s="434" t="s">
        <v>2089</v>
      </c>
      <c r="H12" s="435">
        <v>45537</v>
      </c>
      <c r="I12" s="435">
        <v>45565</v>
      </c>
      <c r="J12" s="428">
        <v>45495</v>
      </c>
      <c r="K12" s="440">
        <v>1</v>
      </c>
      <c r="L12" s="441" t="s">
        <v>2090</v>
      </c>
      <c r="M12" s="431">
        <v>1</v>
      </c>
      <c r="N12" s="972" t="s">
        <v>2075</v>
      </c>
      <c r="O12" s="973"/>
      <c r="P12" s="437"/>
      <c r="Q12" s="437"/>
      <c r="R12" s="437"/>
      <c r="S12" s="437"/>
      <c r="T12" s="437"/>
      <c r="U12" s="437"/>
      <c r="V12" s="437"/>
      <c r="W12" s="437"/>
      <c r="X12" s="437"/>
      <c r="Y12" s="437"/>
    </row>
    <row r="13" spans="1:25" ht="77.25" customHeight="1" x14ac:dyDescent="0.25">
      <c r="A13" s="994" t="s">
        <v>2091</v>
      </c>
      <c r="B13" s="996" t="s">
        <v>2092</v>
      </c>
      <c r="C13" s="442" t="s">
        <v>2093</v>
      </c>
      <c r="D13" s="442" t="s">
        <v>2094</v>
      </c>
      <c r="E13" s="443" t="s">
        <v>2095</v>
      </c>
      <c r="F13" s="442" t="s">
        <v>2096</v>
      </c>
      <c r="G13" s="444" t="s">
        <v>2097</v>
      </c>
      <c r="H13" s="445">
        <v>45348</v>
      </c>
      <c r="I13" s="446">
        <v>45364</v>
      </c>
      <c r="J13" s="447">
        <v>45495</v>
      </c>
      <c r="K13" s="448">
        <f t="shared" ref="K13:K14" si="1">1/1</f>
        <v>1</v>
      </c>
      <c r="L13" s="430" t="s">
        <v>2098</v>
      </c>
      <c r="M13" s="431">
        <v>1</v>
      </c>
      <c r="N13" s="972" t="s">
        <v>2099</v>
      </c>
      <c r="O13" s="973"/>
      <c r="P13" s="437"/>
      <c r="Q13" s="437"/>
      <c r="R13" s="437"/>
      <c r="S13" s="437"/>
      <c r="T13" s="437"/>
      <c r="U13" s="437"/>
      <c r="V13" s="437"/>
      <c r="W13" s="437"/>
      <c r="X13" s="437"/>
      <c r="Y13" s="437"/>
    </row>
    <row r="14" spans="1:25" ht="82.5" customHeight="1" x14ac:dyDescent="0.25">
      <c r="A14" s="987"/>
      <c r="B14" s="987"/>
      <c r="C14" s="442" t="s">
        <v>2100</v>
      </c>
      <c r="D14" s="430" t="s">
        <v>2094</v>
      </c>
      <c r="E14" s="443" t="s">
        <v>386</v>
      </c>
      <c r="F14" s="442" t="s">
        <v>2096</v>
      </c>
      <c r="G14" s="444" t="s">
        <v>2097</v>
      </c>
      <c r="H14" s="445">
        <v>45348</v>
      </c>
      <c r="I14" s="446">
        <v>45364</v>
      </c>
      <c r="J14" s="447">
        <v>45495</v>
      </c>
      <c r="K14" s="448">
        <f t="shared" si="1"/>
        <v>1</v>
      </c>
      <c r="L14" s="430" t="s">
        <v>2101</v>
      </c>
      <c r="M14" s="431">
        <v>1</v>
      </c>
      <c r="N14" s="972" t="s">
        <v>2102</v>
      </c>
      <c r="O14" s="973"/>
      <c r="P14" s="437"/>
      <c r="Q14" s="437"/>
      <c r="R14" s="437"/>
      <c r="S14" s="437"/>
      <c r="T14" s="437"/>
      <c r="U14" s="437"/>
      <c r="V14" s="437"/>
      <c r="W14" s="437"/>
      <c r="X14" s="437"/>
      <c r="Y14" s="437"/>
    </row>
    <row r="15" spans="1:25" ht="126" customHeight="1" x14ac:dyDescent="0.25">
      <c r="A15" s="987"/>
      <c r="B15" s="987"/>
      <c r="C15" s="430" t="s">
        <v>2103</v>
      </c>
      <c r="D15" s="442" t="s">
        <v>2104</v>
      </c>
      <c r="E15" s="443" t="s">
        <v>2105</v>
      </c>
      <c r="F15" s="442" t="s">
        <v>2106</v>
      </c>
      <c r="G15" s="444" t="s">
        <v>2097</v>
      </c>
      <c r="H15" s="445">
        <v>45348</v>
      </c>
      <c r="I15" s="445">
        <v>45364</v>
      </c>
      <c r="J15" s="447">
        <v>45495</v>
      </c>
      <c r="K15" s="448">
        <v>1</v>
      </c>
      <c r="L15" s="430" t="s">
        <v>2107</v>
      </c>
      <c r="M15" s="431">
        <v>1</v>
      </c>
      <c r="N15" s="972" t="s">
        <v>2108</v>
      </c>
      <c r="O15" s="973"/>
      <c r="P15" s="437"/>
      <c r="Q15" s="437"/>
      <c r="R15" s="437"/>
      <c r="S15" s="437"/>
      <c r="T15" s="437"/>
      <c r="U15" s="437"/>
      <c r="V15" s="437"/>
      <c r="W15" s="437"/>
      <c r="X15" s="437"/>
      <c r="Y15" s="437"/>
    </row>
    <row r="16" spans="1:25" ht="116.25" customHeight="1" x14ac:dyDescent="0.25">
      <c r="A16" s="987"/>
      <c r="B16" s="987"/>
      <c r="C16" s="430" t="s">
        <v>2109</v>
      </c>
      <c r="D16" s="442" t="s">
        <v>2110</v>
      </c>
      <c r="E16" s="449" t="s">
        <v>2111</v>
      </c>
      <c r="F16" s="430" t="s">
        <v>2112</v>
      </c>
      <c r="G16" s="444" t="s">
        <v>2113</v>
      </c>
      <c r="H16" s="446">
        <v>45352</v>
      </c>
      <c r="I16" s="445">
        <v>45387</v>
      </c>
      <c r="J16" s="447">
        <v>45495</v>
      </c>
      <c r="K16" s="450">
        <v>1</v>
      </c>
      <c r="L16" s="451" t="s">
        <v>2114</v>
      </c>
      <c r="M16" s="431">
        <v>1</v>
      </c>
      <c r="N16" s="972" t="s">
        <v>2115</v>
      </c>
      <c r="O16" s="973"/>
      <c r="P16" s="437"/>
      <c r="Q16" s="437"/>
      <c r="R16" s="437"/>
      <c r="S16" s="437"/>
      <c r="T16" s="437"/>
      <c r="U16" s="437"/>
      <c r="V16" s="437"/>
      <c r="W16" s="437"/>
      <c r="X16" s="437"/>
      <c r="Y16" s="437"/>
    </row>
    <row r="17" spans="1:25" ht="77.25" customHeight="1" x14ac:dyDescent="0.25">
      <c r="A17" s="987"/>
      <c r="B17" s="987"/>
      <c r="C17" s="442" t="s">
        <v>2116</v>
      </c>
      <c r="D17" s="442" t="s">
        <v>2104</v>
      </c>
      <c r="E17" s="443" t="s">
        <v>2117</v>
      </c>
      <c r="F17" s="442" t="s">
        <v>2118</v>
      </c>
      <c r="G17" s="444" t="s">
        <v>2119</v>
      </c>
      <c r="H17" s="446">
        <v>45352</v>
      </c>
      <c r="I17" s="445">
        <v>45657</v>
      </c>
      <c r="J17" s="447">
        <v>45495</v>
      </c>
      <c r="K17" s="450">
        <v>1</v>
      </c>
      <c r="L17" s="452" t="s">
        <v>2120</v>
      </c>
      <c r="M17" s="431">
        <v>1</v>
      </c>
      <c r="N17" s="972" t="s">
        <v>2121</v>
      </c>
      <c r="O17" s="973"/>
      <c r="P17" s="437"/>
      <c r="Q17" s="437"/>
      <c r="R17" s="437"/>
      <c r="S17" s="437"/>
      <c r="T17" s="437"/>
      <c r="U17" s="437"/>
      <c r="V17" s="437"/>
      <c r="W17" s="437"/>
      <c r="X17" s="437"/>
      <c r="Y17" s="437"/>
    </row>
    <row r="18" spans="1:25" ht="86.25" customHeight="1" x14ac:dyDescent="0.25">
      <c r="A18" s="987"/>
      <c r="B18" s="987"/>
      <c r="C18" s="453" t="s">
        <v>2122</v>
      </c>
      <c r="D18" s="453" t="s">
        <v>2104</v>
      </c>
      <c r="E18" s="454" t="s">
        <v>2123</v>
      </c>
      <c r="F18" s="455" t="s">
        <v>2096</v>
      </c>
      <c r="G18" s="456" t="s">
        <v>2124</v>
      </c>
      <c r="H18" s="457">
        <v>45352</v>
      </c>
      <c r="I18" s="458">
        <v>45657</v>
      </c>
      <c r="J18" s="459">
        <v>45495</v>
      </c>
      <c r="K18" s="440">
        <f>1/4</f>
        <v>0.25</v>
      </c>
      <c r="L18" s="453" t="s">
        <v>2125</v>
      </c>
      <c r="M18" s="431">
        <v>0.25</v>
      </c>
      <c r="N18" s="997" t="s">
        <v>2126</v>
      </c>
      <c r="O18" s="973"/>
      <c r="P18" s="437"/>
      <c r="Q18" s="437"/>
      <c r="R18" s="437"/>
      <c r="S18" s="437"/>
      <c r="T18" s="437"/>
      <c r="U18" s="437"/>
      <c r="V18" s="437"/>
      <c r="W18" s="437"/>
      <c r="X18" s="437"/>
      <c r="Y18" s="437"/>
    </row>
    <row r="19" spans="1:25" ht="135" x14ac:dyDescent="0.25">
      <c r="A19" s="995"/>
      <c r="B19" s="995"/>
      <c r="C19" s="442" t="s">
        <v>2127</v>
      </c>
      <c r="D19" s="442" t="s">
        <v>2104</v>
      </c>
      <c r="E19" s="443" t="s">
        <v>2128</v>
      </c>
      <c r="F19" s="424" t="s">
        <v>2129</v>
      </c>
      <c r="G19" s="444" t="s">
        <v>2130</v>
      </c>
      <c r="H19" s="446">
        <v>45352</v>
      </c>
      <c r="I19" s="445">
        <v>45657</v>
      </c>
      <c r="J19" s="447">
        <v>45495</v>
      </c>
      <c r="K19" s="460">
        <v>1</v>
      </c>
      <c r="L19" s="461" t="s">
        <v>2131</v>
      </c>
      <c r="M19" s="431">
        <v>1</v>
      </c>
      <c r="N19" s="997" t="s">
        <v>2132</v>
      </c>
      <c r="O19" s="973"/>
      <c r="P19" s="437"/>
      <c r="Q19" s="437"/>
      <c r="R19" s="437"/>
      <c r="S19" s="437"/>
      <c r="T19" s="437"/>
      <c r="U19" s="437"/>
      <c r="V19" s="437"/>
      <c r="W19" s="437"/>
      <c r="X19" s="437"/>
      <c r="Y19" s="437"/>
    </row>
    <row r="20" spans="1:25" ht="111" customHeight="1" x14ac:dyDescent="0.25">
      <c r="A20" s="994" t="s">
        <v>2133</v>
      </c>
      <c r="B20" s="996" t="s">
        <v>2134</v>
      </c>
      <c r="C20" s="430" t="s">
        <v>2135</v>
      </c>
      <c r="D20" s="430" t="s">
        <v>2136</v>
      </c>
      <c r="E20" s="449" t="s">
        <v>2137</v>
      </c>
      <c r="F20" s="442" t="s">
        <v>2096</v>
      </c>
      <c r="G20" s="434" t="s">
        <v>2138</v>
      </c>
      <c r="H20" s="436">
        <v>45352</v>
      </c>
      <c r="I20" s="436">
        <v>45394</v>
      </c>
      <c r="J20" s="428">
        <v>45495</v>
      </c>
      <c r="K20" s="450">
        <v>1</v>
      </c>
      <c r="L20" s="452" t="s">
        <v>2139</v>
      </c>
      <c r="M20" s="431">
        <v>1</v>
      </c>
      <c r="N20" s="998" t="s">
        <v>2140</v>
      </c>
      <c r="O20" s="999"/>
      <c r="P20" s="437"/>
      <c r="Q20" s="437"/>
      <c r="R20" s="437"/>
      <c r="S20" s="437"/>
      <c r="T20" s="437"/>
      <c r="U20" s="437"/>
      <c r="V20" s="437"/>
      <c r="W20" s="437"/>
      <c r="X20" s="437"/>
      <c r="Y20" s="437"/>
    </row>
    <row r="21" spans="1:25" ht="111" customHeight="1" x14ac:dyDescent="0.25">
      <c r="A21" s="987"/>
      <c r="B21" s="987"/>
      <c r="C21" s="430" t="s">
        <v>2141</v>
      </c>
      <c r="D21" s="430" t="s">
        <v>2136</v>
      </c>
      <c r="E21" s="449" t="s">
        <v>2142</v>
      </c>
      <c r="F21" s="442" t="s">
        <v>2096</v>
      </c>
      <c r="G21" s="434" t="s">
        <v>2138</v>
      </c>
      <c r="H21" s="436">
        <v>45397</v>
      </c>
      <c r="I21" s="436">
        <v>45471</v>
      </c>
      <c r="J21" s="428">
        <v>45495</v>
      </c>
      <c r="K21" s="450">
        <v>1</v>
      </c>
      <c r="L21" s="452" t="s">
        <v>2143</v>
      </c>
      <c r="M21" s="431">
        <v>1</v>
      </c>
      <c r="N21" s="998" t="s">
        <v>2140</v>
      </c>
      <c r="O21" s="999"/>
      <c r="P21" s="437"/>
      <c r="Q21" s="437"/>
      <c r="R21" s="437"/>
      <c r="S21" s="437"/>
      <c r="T21" s="437"/>
      <c r="U21" s="437"/>
      <c r="V21" s="437"/>
      <c r="W21" s="437"/>
      <c r="X21" s="437"/>
      <c r="Y21" s="437"/>
    </row>
    <row r="22" spans="1:25" ht="77.25" customHeight="1" x14ac:dyDescent="0.25">
      <c r="A22" s="987"/>
      <c r="B22" s="987"/>
      <c r="C22" s="430" t="s">
        <v>2144</v>
      </c>
      <c r="D22" s="430" t="s">
        <v>2145</v>
      </c>
      <c r="E22" s="449" t="s">
        <v>2146</v>
      </c>
      <c r="F22" s="442" t="s">
        <v>2096</v>
      </c>
      <c r="G22" s="434" t="s">
        <v>2147</v>
      </c>
      <c r="H22" s="436">
        <v>45352</v>
      </c>
      <c r="I22" s="436">
        <v>45657</v>
      </c>
      <c r="J22" s="428">
        <v>45495</v>
      </c>
      <c r="K22" s="440">
        <v>1</v>
      </c>
      <c r="L22" s="453" t="s">
        <v>2148</v>
      </c>
      <c r="M22" s="431">
        <v>1</v>
      </c>
      <c r="N22" s="998" t="s">
        <v>2140</v>
      </c>
      <c r="O22" s="999"/>
      <c r="P22" s="437"/>
      <c r="Q22" s="437"/>
      <c r="R22" s="437"/>
      <c r="S22" s="437"/>
      <c r="T22" s="437"/>
      <c r="U22" s="437"/>
      <c r="V22" s="437"/>
      <c r="W22" s="437"/>
      <c r="X22" s="437"/>
      <c r="Y22" s="437"/>
    </row>
    <row r="23" spans="1:25" ht="77.25" customHeight="1" x14ac:dyDescent="0.25">
      <c r="A23" s="987"/>
      <c r="B23" s="987"/>
      <c r="C23" s="430" t="s">
        <v>2149</v>
      </c>
      <c r="D23" s="430" t="s">
        <v>2136</v>
      </c>
      <c r="E23" s="449" t="s">
        <v>2150</v>
      </c>
      <c r="F23" s="430" t="s">
        <v>2151</v>
      </c>
      <c r="G23" s="434" t="s">
        <v>2152</v>
      </c>
      <c r="H23" s="436">
        <v>45397</v>
      </c>
      <c r="I23" s="436">
        <v>45471</v>
      </c>
      <c r="J23" s="428">
        <v>45495</v>
      </c>
      <c r="K23" s="450">
        <v>0.5</v>
      </c>
      <c r="L23" s="452" t="s">
        <v>2139</v>
      </c>
      <c r="M23" s="431">
        <v>0.5</v>
      </c>
      <c r="N23" s="998" t="s">
        <v>2140</v>
      </c>
      <c r="O23" s="999"/>
      <c r="P23" s="437"/>
      <c r="Q23" s="437"/>
      <c r="R23" s="437"/>
      <c r="S23" s="437"/>
      <c r="T23" s="437"/>
      <c r="U23" s="437"/>
      <c r="V23" s="437"/>
      <c r="W23" s="437"/>
      <c r="X23" s="437"/>
      <c r="Y23" s="437"/>
    </row>
    <row r="24" spans="1:25" ht="77.25" customHeight="1" x14ac:dyDescent="0.25">
      <c r="A24" s="987"/>
      <c r="B24" s="987"/>
      <c r="C24" s="430" t="s">
        <v>2153</v>
      </c>
      <c r="D24" s="430" t="s">
        <v>2154</v>
      </c>
      <c r="E24" s="449" t="s">
        <v>2155</v>
      </c>
      <c r="F24" s="430" t="s">
        <v>2156</v>
      </c>
      <c r="G24" s="434" t="s">
        <v>2157</v>
      </c>
      <c r="H24" s="436">
        <v>45475</v>
      </c>
      <c r="I24" s="436">
        <v>45657</v>
      </c>
      <c r="J24" s="428">
        <v>45495</v>
      </c>
      <c r="K24" s="450">
        <v>1</v>
      </c>
      <c r="L24" s="452" t="s">
        <v>2158</v>
      </c>
      <c r="M24" s="431">
        <v>1</v>
      </c>
      <c r="N24" s="998" t="s">
        <v>2140</v>
      </c>
      <c r="O24" s="999"/>
      <c r="P24" s="437"/>
      <c r="Q24" s="437"/>
      <c r="R24" s="437"/>
      <c r="S24" s="437"/>
      <c r="T24" s="437"/>
      <c r="U24" s="437"/>
      <c r="V24" s="437"/>
      <c r="W24" s="437"/>
      <c r="X24" s="437"/>
      <c r="Y24" s="437"/>
    </row>
    <row r="25" spans="1:25" ht="77.25" customHeight="1" x14ac:dyDescent="0.25">
      <c r="A25" s="995"/>
      <c r="B25" s="995"/>
      <c r="C25" s="430" t="s">
        <v>2159</v>
      </c>
      <c r="D25" s="430" t="s">
        <v>2136</v>
      </c>
      <c r="E25" s="449" t="s">
        <v>2160</v>
      </c>
      <c r="F25" s="430" t="s">
        <v>2156</v>
      </c>
      <c r="G25" s="434" t="s">
        <v>2157</v>
      </c>
      <c r="H25" s="436">
        <v>45475</v>
      </c>
      <c r="I25" s="436">
        <v>45657</v>
      </c>
      <c r="J25" s="428">
        <v>45495</v>
      </c>
      <c r="K25" s="450">
        <v>1</v>
      </c>
      <c r="L25" s="452" t="s">
        <v>2161</v>
      </c>
      <c r="M25" s="431">
        <v>1</v>
      </c>
      <c r="N25" s="998" t="s">
        <v>2162</v>
      </c>
      <c r="O25" s="999"/>
      <c r="P25" s="437"/>
      <c r="Q25" s="437"/>
      <c r="R25" s="437"/>
      <c r="S25" s="437"/>
      <c r="T25" s="437"/>
      <c r="U25" s="437"/>
      <c r="V25" s="437"/>
      <c r="W25" s="437"/>
      <c r="X25" s="437"/>
      <c r="Y25" s="437"/>
    </row>
    <row r="26" spans="1:25" ht="77.25" customHeight="1" x14ac:dyDescent="0.25">
      <c r="A26" s="1000" t="s">
        <v>2163</v>
      </c>
      <c r="B26" s="996" t="s">
        <v>2164</v>
      </c>
      <c r="C26" s="430" t="s">
        <v>2165</v>
      </c>
      <c r="D26" s="430" t="s">
        <v>2166</v>
      </c>
      <c r="E26" s="449" t="s">
        <v>2167</v>
      </c>
      <c r="F26" s="430" t="s">
        <v>2168</v>
      </c>
      <c r="G26" s="434" t="s">
        <v>2169</v>
      </c>
      <c r="H26" s="462">
        <v>45337</v>
      </c>
      <c r="I26" s="462">
        <v>45337</v>
      </c>
      <c r="J26" s="428">
        <v>45495</v>
      </c>
      <c r="K26" s="440">
        <v>1</v>
      </c>
      <c r="L26" s="453" t="s">
        <v>2170</v>
      </c>
      <c r="M26" s="431">
        <v>0.95</v>
      </c>
      <c r="N26" s="998" t="s">
        <v>2171</v>
      </c>
      <c r="O26" s="999"/>
      <c r="P26" s="437"/>
      <c r="Q26" s="437"/>
      <c r="R26" s="437"/>
      <c r="S26" s="437"/>
      <c r="T26" s="437"/>
      <c r="U26" s="437"/>
      <c r="V26" s="437"/>
      <c r="W26" s="437"/>
      <c r="X26" s="437"/>
      <c r="Y26" s="437"/>
    </row>
    <row r="27" spans="1:25" ht="77.25" customHeight="1" x14ac:dyDescent="0.25">
      <c r="A27" s="987"/>
      <c r="B27" s="987"/>
      <c r="C27" s="430" t="s">
        <v>2172</v>
      </c>
      <c r="D27" s="430" t="s">
        <v>2166</v>
      </c>
      <c r="E27" s="449" t="s">
        <v>2173</v>
      </c>
      <c r="F27" s="430" t="s">
        <v>2174</v>
      </c>
      <c r="G27" s="434" t="s">
        <v>2175</v>
      </c>
      <c r="H27" s="462">
        <v>45337</v>
      </c>
      <c r="I27" s="462">
        <v>45337</v>
      </c>
      <c r="J27" s="428">
        <v>45495</v>
      </c>
      <c r="K27" s="429">
        <v>1</v>
      </c>
      <c r="L27" s="430" t="s">
        <v>2176</v>
      </c>
      <c r="M27" s="431">
        <v>1</v>
      </c>
      <c r="N27" s="998" t="s">
        <v>2177</v>
      </c>
      <c r="O27" s="999"/>
      <c r="P27" s="437"/>
      <c r="Q27" s="437"/>
      <c r="R27" s="437"/>
      <c r="S27" s="437"/>
      <c r="T27" s="437"/>
      <c r="U27" s="437"/>
      <c r="V27" s="437"/>
      <c r="W27" s="437"/>
      <c r="X27" s="437"/>
      <c r="Y27" s="437"/>
    </row>
    <row r="28" spans="1:25" ht="77.25" customHeight="1" x14ac:dyDescent="0.25">
      <c r="A28" s="987"/>
      <c r="B28" s="987"/>
      <c r="C28" s="430" t="s">
        <v>2178</v>
      </c>
      <c r="D28" s="424" t="s">
        <v>2179</v>
      </c>
      <c r="E28" s="449" t="s">
        <v>2180</v>
      </c>
      <c r="F28" s="430" t="s">
        <v>2181</v>
      </c>
      <c r="G28" s="434" t="s">
        <v>2182</v>
      </c>
      <c r="H28" s="462">
        <v>45337</v>
      </c>
      <c r="I28" s="462">
        <v>45366</v>
      </c>
      <c r="J28" s="428">
        <v>45495</v>
      </c>
      <c r="K28" s="429">
        <v>1</v>
      </c>
      <c r="L28" s="430" t="s">
        <v>2183</v>
      </c>
      <c r="M28" s="431">
        <v>1</v>
      </c>
      <c r="N28" s="998" t="s">
        <v>2184</v>
      </c>
      <c r="O28" s="999"/>
      <c r="P28" s="437"/>
      <c r="Q28" s="437"/>
      <c r="R28" s="437"/>
      <c r="S28" s="437"/>
      <c r="T28" s="437"/>
      <c r="U28" s="437"/>
      <c r="V28" s="437"/>
      <c r="W28" s="437"/>
      <c r="X28" s="437"/>
      <c r="Y28" s="437"/>
    </row>
    <row r="29" spans="1:25" ht="77.25" customHeight="1" x14ac:dyDescent="0.25">
      <c r="A29" s="987"/>
      <c r="B29" s="987"/>
      <c r="C29" s="430" t="s">
        <v>2185</v>
      </c>
      <c r="D29" s="424" t="s">
        <v>2179</v>
      </c>
      <c r="E29" s="449" t="s">
        <v>2186</v>
      </c>
      <c r="F29" s="424" t="s">
        <v>2187</v>
      </c>
      <c r="G29" s="434" t="s">
        <v>2188</v>
      </c>
      <c r="H29" s="462">
        <v>45337</v>
      </c>
      <c r="I29" s="462">
        <v>45387</v>
      </c>
      <c r="J29" s="428">
        <v>45495</v>
      </c>
      <c r="K29" s="429">
        <v>1</v>
      </c>
      <c r="L29" s="430" t="s">
        <v>2189</v>
      </c>
      <c r="M29" s="431">
        <v>1</v>
      </c>
      <c r="N29" s="998" t="s">
        <v>2190</v>
      </c>
      <c r="O29" s="999"/>
      <c r="P29" s="437"/>
      <c r="Q29" s="437"/>
      <c r="R29" s="437"/>
      <c r="S29" s="437"/>
      <c r="T29" s="437"/>
      <c r="U29" s="437"/>
      <c r="V29" s="437"/>
      <c r="W29" s="437"/>
      <c r="X29" s="437"/>
      <c r="Y29" s="437"/>
    </row>
    <row r="30" spans="1:25" ht="77.25" customHeight="1" x14ac:dyDescent="0.25">
      <c r="A30" s="987"/>
      <c r="B30" s="987"/>
      <c r="C30" s="424" t="s">
        <v>2191</v>
      </c>
      <c r="D30" s="424" t="s">
        <v>2179</v>
      </c>
      <c r="E30" s="449" t="s">
        <v>2192</v>
      </c>
      <c r="F30" s="430" t="s">
        <v>2193</v>
      </c>
      <c r="G30" s="434" t="s">
        <v>2194</v>
      </c>
      <c r="H30" s="462">
        <v>45390</v>
      </c>
      <c r="I30" s="462">
        <v>45443</v>
      </c>
      <c r="J30" s="428">
        <v>45495</v>
      </c>
      <c r="K30" s="429">
        <v>1</v>
      </c>
      <c r="L30" s="430" t="s">
        <v>2195</v>
      </c>
      <c r="M30" s="431">
        <v>1</v>
      </c>
      <c r="N30" s="998" t="s">
        <v>2196</v>
      </c>
      <c r="O30" s="1001"/>
      <c r="P30" s="437"/>
      <c r="Q30" s="437"/>
      <c r="R30" s="437"/>
      <c r="S30" s="437"/>
      <c r="T30" s="437"/>
      <c r="U30" s="437"/>
      <c r="V30" s="437"/>
      <c r="W30" s="437"/>
      <c r="X30" s="437"/>
      <c r="Y30" s="437"/>
    </row>
    <row r="31" spans="1:25" ht="146.25" customHeight="1" x14ac:dyDescent="0.25">
      <c r="A31" s="995"/>
      <c r="B31" s="995"/>
      <c r="C31" s="430" t="s">
        <v>2197</v>
      </c>
      <c r="D31" s="424" t="s">
        <v>2179</v>
      </c>
      <c r="E31" s="463" t="s">
        <v>2192</v>
      </c>
      <c r="F31" s="430" t="s">
        <v>2193</v>
      </c>
      <c r="G31" s="434" t="s">
        <v>2194</v>
      </c>
      <c r="H31" s="462">
        <v>45447</v>
      </c>
      <c r="I31" s="462">
        <v>45471</v>
      </c>
      <c r="J31" s="428">
        <v>45495</v>
      </c>
      <c r="K31" s="429">
        <v>1</v>
      </c>
      <c r="L31" s="464" t="s">
        <v>2198</v>
      </c>
      <c r="M31" s="431">
        <v>1</v>
      </c>
      <c r="N31" s="998" t="s">
        <v>2196</v>
      </c>
      <c r="O31" s="1001"/>
      <c r="P31" s="437"/>
      <c r="Q31" s="437"/>
      <c r="R31" s="437"/>
      <c r="S31" s="437"/>
      <c r="T31" s="437"/>
      <c r="U31" s="437"/>
      <c r="V31" s="437"/>
      <c r="W31" s="437"/>
      <c r="X31" s="437"/>
      <c r="Y31" s="437"/>
    </row>
    <row r="32" spans="1:25" ht="77.25" customHeight="1" x14ac:dyDescent="0.25">
      <c r="A32" s="994" t="s">
        <v>2199</v>
      </c>
      <c r="B32" s="996" t="s">
        <v>2200</v>
      </c>
      <c r="C32" s="424" t="s">
        <v>2201</v>
      </c>
      <c r="D32" s="425" t="s">
        <v>2202</v>
      </c>
      <c r="E32" s="426" t="s">
        <v>386</v>
      </c>
      <c r="F32" s="425" t="s">
        <v>2203</v>
      </c>
      <c r="G32" s="434" t="s">
        <v>2204</v>
      </c>
      <c r="H32" s="462">
        <v>45352</v>
      </c>
      <c r="I32" s="462">
        <v>45387</v>
      </c>
      <c r="J32" s="428">
        <v>45495</v>
      </c>
      <c r="K32" s="429">
        <v>1</v>
      </c>
      <c r="L32" s="430" t="s">
        <v>2205</v>
      </c>
      <c r="M32" s="431">
        <v>1</v>
      </c>
      <c r="N32" s="998" t="s">
        <v>2196</v>
      </c>
      <c r="O32" s="1001"/>
      <c r="P32" s="437"/>
      <c r="Q32" s="437"/>
      <c r="R32" s="437"/>
      <c r="S32" s="437"/>
      <c r="T32" s="437"/>
      <c r="U32" s="437"/>
      <c r="V32" s="437"/>
      <c r="W32" s="437"/>
      <c r="X32" s="437"/>
      <c r="Y32" s="437"/>
    </row>
    <row r="33" spans="1:25" ht="118.5" customHeight="1" x14ac:dyDescent="0.25">
      <c r="A33" s="987"/>
      <c r="B33" s="987"/>
      <c r="C33" s="432" t="s">
        <v>2206</v>
      </c>
      <c r="D33" s="433" t="s">
        <v>2207</v>
      </c>
      <c r="E33" s="434" t="s">
        <v>2208</v>
      </c>
      <c r="F33" s="433" t="s">
        <v>2209</v>
      </c>
      <c r="G33" s="434" t="s">
        <v>2210</v>
      </c>
      <c r="H33" s="465">
        <v>45344</v>
      </c>
      <c r="I33" s="465">
        <v>45657</v>
      </c>
      <c r="J33" s="428">
        <v>45495</v>
      </c>
      <c r="K33" s="450">
        <v>0.9</v>
      </c>
      <c r="L33" s="452" t="s">
        <v>2211</v>
      </c>
      <c r="M33" s="431">
        <v>0.9</v>
      </c>
      <c r="N33" s="998" t="s">
        <v>2196</v>
      </c>
      <c r="O33" s="1001"/>
      <c r="P33" s="437"/>
      <c r="Q33" s="437"/>
      <c r="R33" s="437"/>
      <c r="S33" s="437"/>
      <c r="T33" s="437"/>
      <c r="U33" s="437"/>
      <c r="V33" s="437"/>
      <c r="W33" s="437"/>
      <c r="X33" s="437"/>
      <c r="Y33" s="437"/>
    </row>
    <row r="34" spans="1:25" ht="118.5" customHeight="1" x14ac:dyDescent="0.25">
      <c r="A34" s="987"/>
      <c r="B34" s="987"/>
      <c r="C34" s="432" t="s">
        <v>2212</v>
      </c>
      <c r="D34" s="433" t="s">
        <v>2207</v>
      </c>
      <c r="E34" s="434" t="s">
        <v>2213</v>
      </c>
      <c r="F34" s="433" t="s">
        <v>2214</v>
      </c>
      <c r="G34" s="434" t="s">
        <v>2215</v>
      </c>
      <c r="H34" s="465">
        <v>45344</v>
      </c>
      <c r="I34" s="465">
        <v>45657</v>
      </c>
      <c r="J34" s="428">
        <v>45495</v>
      </c>
      <c r="K34" s="450">
        <v>0.9</v>
      </c>
      <c r="L34" s="452" t="s">
        <v>2211</v>
      </c>
      <c r="M34" s="431">
        <v>0.9</v>
      </c>
      <c r="N34" s="998" t="s">
        <v>2196</v>
      </c>
      <c r="O34" s="1001"/>
      <c r="P34" s="437"/>
      <c r="Q34" s="437"/>
      <c r="R34" s="437"/>
      <c r="S34" s="437"/>
      <c r="T34" s="437"/>
      <c r="U34" s="437"/>
      <c r="V34" s="437"/>
      <c r="W34" s="437"/>
      <c r="X34" s="437"/>
      <c r="Y34" s="437"/>
    </row>
    <row r="35" spans="1:25" ht="118.5" customHeight="1" x14ac:dyDescent="0.25">
      <c r="A35" s="995"/>
      <c r="B35" s="995"/>
      <c r="C35" s="432" t="s">
        <v>2216</v>
      </c>
      <c r="D35" s="433" t="s">
        <v>2207</v>
      </c>
      <c r="E35" s="434" t="s">
        <v>386</v>
      </c>
      <c r="F35" s="433" t="s">
        <v>2217</v>
      </c>
      <c r="G35" s="434" t="s">
        <v>2210</v>
      </c>
      <c r="H35" s="465">
        <v>45344</v>
      </c>
      <c r="I35" s="465">
        <v>45657</v>
      </c>
      <c r="J35" s="428">
        <v>45495</v>
      </c>
      <c r="K35" s="450">
        <v>0.9</v>
      </c>
      <c r="L35" s="452" t="s">
        <v>2211</v>
      </c>
      <c r="M35" s="431">
        <v>0.9</v>
      </c>
      <c r="N35" s="998" t="s">
        <v>2196</v>
      </c>
      <c r="O35" s="1001"/>
      <c r="P35" s="437"/>
      <c r="Q35" s="437"/>
      <c r="R35" s="437"/>
      <c r="S35" s="437"/>
      <c r="T35" s="437"/>
      <c r="U35" s="437"/>
      <c r="V35" s="437"/>
      <c r="W35" s="437"/>
      <c r="X35" s="437"/>
      <c r="Y35" s="437"/>
    </row>
    <row r="36" spans="1:25" ht="136.5" customHeight="1" x14ac:dyDescent="0.25">
      <c r="A36" s="1000" t="s">
        <v>2218</v>
      </c>
      <c r="B36" s="996" t="s">
        <v>2219</v>
      </c>
      <c r="C36" s="442" t="s">
        <v>2220</v>
      </c>
      <c r="D36" s="466" t="s">
        <v>2221</v>
      </c>
      <c r="E36" s="443" t="s">
        <v>2222</v>
      </c>
      <c r="F36" s="442" t="s">
        <v>2223</v>
      </c>
      <c r="G36" s="444" t="s">
        <v>2224</v>
      </c>
      <c r="H36" s="445">
        <v>45323</v>
      </c>
      <c r="I36" s="445">
        <v>45366</v>
      </c>
      <c r="J36" s="447">
        <v>45495</v>
      </c>
      <c r="K36" s="448">
        <f t="shared" ref="K36:K37" si="2">1/1</f>
        <v>1</v>
      </c>
      <c r="L36" s="442" t="s">
        <v>2225</v>
      </c>
      <c r="M36" s="431">
        <v>1</v>
      </c>
      <c r="N36" s="998" t="s">
        <v>2226</v>
      </c>
      <c r="O36" s="999"/>
      <c r="P36" s="437"/>
      <c r="Q36" s="437"/>
      <c r="R36" s="437"/>
      <c r="S36" s="437"/>
      <c r="T36" s="437"/>
      <c r="U36" s="437"/>
      <c r="V36" s="437"/>
      <c r="W36" s="437"/>
      <c r="X36" s="437"/>
      <c r="Y36" s="437"/>
    </row>
    <row r="37" spans="1:25" ht="141" customHeight="1" x14ac:dyDescent="0.25">
      <c r="A37" s="987"/>
      <c r="B37" s="987"/>
      <c r="C37" s="442" t="s">
        <v>2227</v>
      </c>
      <c r="D37" s="466" t="s">
        <v>2221</v>
      </c>
      <c r="E37" s="443" t="s">
        <v>2228</v>
      </c>
      <c r="F37" s="442" t="s">
        <v>2229</v>
      </c>
      <c r="G37" s="444" t="s">
        <v>2230</v>
      </c>
      <c r="H37" s="445">
        <v>45323</v>
      </c>
      <c r="I37" s="445">
        <v>45366</v>
      </c>
      <c r="J37" s="447">
        <v>45495</v>
      </c>
      <c r="K37" s="467">
        <f t="shared" si="2"/>
        <v>1</v>
      </c>
      <c r="L37" s="468" t="s">
        <v>2231</v>
      </c>
      <c r="M37" s="431">
        <v>1</v>
      </c>
      <c r="N37" s="998" t="s">
        <v>2232</v>
      </c>
      <c r="O37" s="999"/>
      <c r="P37" s="437"/>
      <c r="Q37" s="437"/>
      <c r="R37" s="437"/>
      <c r="S37" s="437"/>
      <c r="T37" s="437"/>
      <c r="U37" s="437"/>
      <c r="V37" s="437"/>
      <c r="W37" s="437"/>
      <c r="X37" s="437"/>
      <c r="Y37" s="437"/>
    </row>
    <row r="38" spans="1:25" ht="93" customHeight="1" x14ac:dyDescent="0.25">
      <c r="A38" s="987"/>
      <c r="B38" s="987"/>
      <c r="C38" s="442" t="s">
        <v>2233</v>
      </c>
      <c r="D38" s="466" t="s">
        <v>2221</v>
      </c>
      <c r="E38" s="443" t="s">
        <v>2234</v>
      </c>
      <c r="F38" s="442" t="s">
        <v>2235</v>
      </c>
      <c r="G38" s="444" t="s">
        <v>2224</v>
      </c>
      <c r="H38" s="445">
        <v>45352</v>
      </c>
      <c r="I38" s="445">
        <v>45534</v>
      </c>
      <c r="J38" s="447">
        <v>45495</v>
      </c>
      <c r="K38" s="450">
        <v>1</v>
      </c>
      <c r="L38" s="452" t="s">
        <v>2236</v>
      </c>
      <c r="M38" s="431">
        <v>1</v>
      </c>
      <c r="N38" s="998" t="s">
        <v>2237</v>
      </c>
      <c r="O38" s="999"/>
      <c r="P38" s="437"/>
      <c r="Q38" s="437"/>
      <c r="R38" s="437"/>
      <c r="S38" s="437"/>
      <c r="T38" s="437"/>
      <c r="U38" s="437"/>
      <c r="V38" s="437"/>
      <c r="W38" s="437"/>
      <c r="X38" s="437"/>
      <c r="Y38" s="437"/>
    </row>
    <row r="39" spans="1:25" ht="96" customHeight="1" x14ac:dyDescent="0.25">
      <c r="A39" s="987"/>
      <c r="B39" s="987"/>
      <c r="C39" s="442" t="s">
        <v>2238</v>
      </c>
      <c r="D39" s="466" t="s">
        <v>2221</v>
      </c>
      <c r="E39" s="443" t="s">
        <v>386</v>
      </c>
      <c r="F39" s="442" t="s">
        <v>2235</v>
      </c>
      <c r="G39" s="444" t="s">
        <v>2224</v>
      </c>
      <c r="H39" s="445">
        <v>45352</v>
      </c>
      <c r="I39" s="445">
        <v>45534</v>
      </c>
      <c r="J39" s="447">
        <v>45495</v>
      </c>
      <c r="K39" s="440">
        <v>1</v>
      </c>
      <c r="L39" s="453" t="s">
        <v>2239</v>
      </c>
      <c r="M39" s="431">
        <v>1</v>
      </c>
      <c r="N39" s="998" t="s">
        <v>2237</v>
      </c>
      <c r="O39" s="999"/>
      <c r="P39" s="437"/>
      <c r="Q39" s="437"/>
      <c r="R39" s="437"/>
      <c r="S39" s="437"/>
      <c r="T39" s="437"/>
      <c r="U39" s="437"/>
      <c r="V39" s="437"/>
      <c r="W39" s="437"/>
      <c r="X39" s="437"/>
      <c r="Y39" s="437"/>
    </row>
    <row r="40" spans="1:25" ht="106.5" customHeight="1" x14ac:dyDescent="0.25">
      <c r="A40" s="987"/>
      <c r="B40" s="987"/>
      <c r="C40" s="442" t="s">
        <v>2240</v>
      </c>
      <c r="D40" s="466" t="s">
        <v>2221</v>
      </c>
      <c r="E40" s="443" t="s">
        <v>386</v>
      </c>
      <c r="F40" s="442" t="s">
        <v>2235</v>
      </c>
      <c r="G40" s="444" t="s">
        <v>2224</v>
      </c>
      <c r="H40" s="445">
        <v>45352</v>
      </c>
      <c r="I40" s="445">
        <v>45534</v>
      </c>
      <c r="J40" s="447">
        <v>45495</v>
      </c>
      <c r="K40" s="450">
        <v>1</v>
      </c>
      <c r="L40" s="452" t="s">
        <v>2239</v>
      </c>
      <c r="M40" s="431">
        <v>1</v>
      </c>
      <c r="N40" s="998" t="s">
        <v>2241</v>
      </c>
      <c r="O40" s="999"/>
      <c r="P40" s="437"/>
      <c r="Q40" s="437"/>
      <c r="R40" s="437"/>
      <c r="S40" s="437"/>
      <c r="T40" s="437"/>
      <c r="U40" s="437"/>
      <c r="V40" s="437"/>
      <c r="W40" s="437"/>
      <c r="X40" s="437"/>
      <c r="Y40" s="437"/>
    </row>
    <row r="41" spans="1:25" ht="108" customHeight="1" x14ac:dyDescent="0.25">
      <c r="A41" s="987"/>
      <c r="B41" s="987"/>
      <c r="C41" s="442" t="s">
        <v>2242</v>
      </c>
      <c r="D41" s="466" t="s">
        <v>2221</v>
      </c>
      <c r="E41" s="443" t="s">
        <v>386</v>
      </c>
      <c r="F41" s="442" t="s">
        <v>2235</v>
      </c>
      <c r="G41" s="444" t="s">
        <v>2224</v>
      </c>
      <c r="H41" s="445">
        <v>45352</v>
      </c>
      <c r="I41" s="445">
        <v>45534</v>
      </c>
      <c r="J41" s="447">
        <v>45495</v>
      </c>
      <c r="K41" s="450">
        <v>1</v>
      </c>
      <c r="L41" s="452" t="s">
        <v>2239</v>
      </c>
      <c r="M41" s="431">
        <v>1</v>
      </c>
      <c r="N41" s="998" t="s">
        <v>2241</v>
      </c>
      <c r="O41" s="999"/>
      <c r="P41" s="437"/>
      <c r="Q41" s="437"/>
      <c r="R41" s="437"/>
      <c r="S41" s="437"/>
      <c r="T41" s="437"/>
      <c r="U41" s="437"/>
      <c r="V41" s="437"/>
      <c r="W41" s="437"/>
      <c r="X41" s="437"/>
      <c r="Y41" s="437"/>
    </row>
    <row r="42" spans="1:25" ht="103.5" customHeight="1" x14ac:dyDescent="0.25">
      <c r="A42" s="987"/>
      <c r="B42" s="987"/>
      <c r="C42" s="442" t="s">
        <v>2243</v>
      </c>
      <c r="D42" s="442" t="s">
        <v>2244</v>
      </c>
      <c r="E42" s="443" t="s">
        <v>386</v>
      </c>
      <c r="F42" s="442" t="s">
        <v>2235</v>
      </c>
      <c r="G42" s="444" t="s">
        <v>2224</v>
      </c>
      <c r="H42" s="445">
        <v>45352</v>
      </c>
      <c r="I42" s="445">
        <v>45534</v>
      </c>
      <c r="J42" s="447">
        <v>45495</v>
      </c>
      <c r="K42" s="450">
        <v>1</v>
      </c>
      <c r="L42" s="452" t="s">
        <v>2245</v>
      </c>
      <c r="M42" s="431">
        <v>1</v>
      </c>
      <c r="N42" s="998" t="s">
        <v>2246</v>
      </c>
      <c r="O42" s="999"/>
      <c r="P42" s="437"/>
      <c r="Q42" s="437"/>
      <c r="R42" s="437"/>
      <c r="S42" s="437"/>
      <c r="T42" s="437"/>
      <c r="U42" s="437"/>
      <c r="V42" s="437"/>
      <c r="W42" s="437"/>
      <c r="X42" s="437"/>
      <c r="Y42" s="437"/>
    </row>
    <row r="43" spans="1:25" ht="77.25" customHeight="1" x14ac:dyDescent="0.25">
      <c r="A43" s="987"/>
      <c r="B43" s="987"/>
      <c r="C43" s="442" t="s">
        <v>2247</v>
      </c>
      <c r="D43" s="442" t="s">
        <v>2207</v>
      </c>
      <c r="E43" s="443" t="s">
        <v>2248</v>
      </c>
      <c r="F43" s="442" t="s">
        <v>2249</v>
      </c>
      <c r="G43" s="444" t="s">
        <v>2250</v>
      </c>
      <c r="H43" s="445">
        <v>45352</v>
      </c>
      <c r="I43" s="445">
        <v>45657</v>
      </c>
      <c r="J43" s="447">
        <v>45495</v>
      </c>
      <c r="K43" s="450">
        <v>1</v>
      </c>
      <c r="L43" s="452" t="s">
        <v>2251</v>
      </c>
      <c r="M43" s="431">
        <v>1</v>
      </c>
      <c r="N43" s="998" t="s">
        <v>2252</v>
      </c>
      <c r="O43" s="999"/>
      <c r="P43" s="437"/>
      <c r="Q43" s="437"/>
      <c r="R43" s="437"/>
      <c r="S43" s="437"/>
      <c r="T43" s="437"/>
      <c r="U43" s="437"/>
      <c r="V43" s="437"/>
      <c r="W43" s="437"/>
      <c r="X43" s="437"/>
      <c r="Y43" s="437"/>
    </row>
    <row r="44" spans="1:25" ht="158.25" customHeight="1" x14ac:dyDescent="0.25">
      <c r="A44" s="995"/>
      <c r="B44" s="995"/>
      <c r="C44" s="468" t="s">
        <v>2253</v>
      </c>
      <c r="D44" s="442" t="s">
        <v>2207</v>
      </c>
      <c r="E44" s="443" t="s">
        <v>2254</v>
      </c>
      <c r="F44" s="442" t="s">
        <v>2255</v>
      </c>
      <c r="G44" s="444" t="s">
        <v>2256</v>
      </c>
      <c r="H44" s="445">
        <v>45352</v>
      </c>
      <c r="I44" s="445">
        <v>45657</v>
      </c>
      <c r="J44" s="447">
        <v>45495</v>
      </c>
      <c r="K44" s="450">
        <v>1</v>
      </c>
      <c r="L44" s="452" t="s">
        <v>2257</v>
      </c>
      <c r="M44" s="431">
        <v>1</v>
      </c>
      <c r="N44" s="998" t="s">
        <v>2258</v>
      </c>
      <c r="O44" s="999"/>
      <c r="P44" s="437"/>
      <c r="Q44" s="437"/>
      <c r="R44" s="437"/>
      <c r="S44" s="437"/>
      <c r="T44" s="437"/>
      <c r="U44" s="437"/>
      <c r="V44" s="437"/>
      <c r="W44" s="437"/>
      <c r="X44" s="437"/>
      <c r="Y44" s="437"/>
    </row>
    <row r="45" spans="1:25" ht="114.75" customHeight="1" x14ac:dyDescent="0.25">
      <c r="A45" s="994" t="s">
        <v>2259</v>
      </c>
      <c r="B45" s="996" t="s">
        <v>2260</v>
      </c>
      <c r="C45" s="424" t="s">
        <v>2261</v>
      </c>
      <c r="D45" s="430" t="s">
        <v>2207</v>
      </c>
      <c r="E45" s="426" t="s">
        <v>2262</v>
      </c>
      <c r="F45" s="425" t="s">
        <v>2263</v>
      </c>
      <c r="G45" s="434" t="s">
        <v>2264</v>
      </c>
      <c r="H45" s="427">
        <v>45352</v>
      </c>
      <c r="I45" s="427">
        <v>45387</v>
      </c>
      <c r="J45" s="428">
        <v>45495</v>
      </c>
      <c r="K45" s="450">
        <v>1</v>
      </c>
      <c r="L45" s="452" t="s">
        <v>2265</v>
      </c>
      <c r="M45" s="431">
        <v>1</v>
      </c>
      <c r="N45" s="998" t="s">
        <v>2266</v>
      </c>
      <c r="O45" s="999"/>
      <c r="P45" s="437"/>
      <c r="Q45" s="437"/>
      <c r="R45" s="437"/>
      <c r="S45" s="437"/>
      <c r="T45" s="437"/>
      <c r="U45" s="437"/>
      <c r="V45" s="437"/>
      <c r="W45" s="437"/>
      <c r="X45" s="437"/>
      <c r="Y45" s="437"/>
    </row>
    <row r="46" spans="1:25" ht="77.25" customHeight="1" x14ac:dyDescent="0.25">
      <c r="A46" s="987"/>
      <c r="B46" s="987"/>
      <c r="C46" s="432" t="s">
        <v>2267</v>
      </c>
      <c r="D46" s="430" t="s">
        <v>2207</v>
      </c>
      <c r="E46" s="434" t="s">
        <v>2268</v>
      </c>
      <c r="F46" s="433" t="s">
        <v>2269</v>
      </c>
      <c r="G46" s="434" t="s">
        <v>2130</v>
      </c>
      <c r="H46" s="435">
        <v>45352</v>
      </c>
      <c r="I46" s="435">
        <v>45657</v>
      </c>
      <c r="J46" s="428">
        <v>45495</v>
      </c>
      <c r="K46" s="450">
        <v>1</v>
      </c>
      <c r="L46" s="452" t="s">
        <v>2270</v>
      </c>
      <c r="M46" s="431">
        <v>1</v>
      </c>
      <c r="N46" s="998" t="s">
        <v>2271</v>
      </c>
      <c r="O46" s="999"/>
      <c r="P46" s="437"/>
      <c r="Q46" s="437"/>
      <c r="R46" s="437"/>
      <c r="S46" s="437"/>
      <c r="T46" s="437"/>
      <c r="U46" s="437"/>
      <c r="V46" s="437"/>
      <c r="W46" s="437"/>
      <c r="X46" s="437"/>
      <c r="Y46" s="437"/>
    </row>
    <row r="47" spans="1:25" ht="90" x14ac:dyDescent="0.25">
      <c r="A47" s="987"/>
      <c r="B47" s="987"/>
      <c r="C47" s="432" t="s">
        <v>2272</v>
      </c>
      <c r="D47" s="430" t="s">
        <v>2207</v>
      </c>
      <c r="E47" s="434" t="s">
        <v>2273</v>
      </c>
      <c r="F47" s="433" t="s">
        <v>2274</v>
      </c>
      <c r="G47" s="469" t="s">
        <v>2275</v>
      </c>
      <c r="H47" s="435">
        <v>45352</v>
      </c>
      <c r="I47" s="435">
        <v>45657</v>
      </c>
      <c r="J47" s="428">
        <v>45495</v>
      </c>
      <c r="K47" s="450">
        <v>1</v>
      </c>
      <c r="L47" s="452" t="s">
        <v>2276</v>
      </c>
      <c r="M47" s="431">
        <v>1</v>
      </c>
      <c r="N47" s="998" t="s">
        <v>2277</v>
      </c>
      <c r="O47" s="999"/>
      <c r="P47" s="437"/>
      <c r="Q47" s="437"/>
      <c r="R47" s="437"/>
      <c r="S47" s="437"/>
      <c r="T47" s="437"/>
      <c r="U47" s="437"/>
      <c r="V47" s="437"/>
      <c r="W47" s="437"/>
      <c r="X47" s="437"/>
      <c r="Y47" s="437"/>
    </row>
    <row r="48" spans="1:25" ht="114.75" customHeight="1" x14ac:dyDescent="0.25">
      <c r="A48" s="995"/>
      <c r="B48" s="995"/>
      <c r="C48" s="432" t="s">
        <v>2278</v>
      </c>
      <c r="D48" s="430" t="s">
        <v>2207</v>
      </c>
      <c r="E48" s="434" t="s">
        <v>2279</v>
      </c>
      <c r="F48" s="433" t="s">
        <v>2280</v>
      </c>
      <c r="G48" s="434" t="s">
        <v>2281</v>
      </c>
      <c r="H48" s="435">
        <v>45352</v>
      </c>
      <c r="I48" s="435">
        <v>45657</v>
      </c>
      <c r="J48" s="428">
        <v>45495</v>
      </c>
      <c r="K48" s="450">
        <f t="shared" ref="K48" si="3">K47</f>
        <v>1</v>
      </c>
      <c r="L48" s="452" t="s">
        <v>2282</v>
      </c>
      <c r="M48" s="431">
        <v>1</v>
      </c>
      <c r="N48" s="998" t="s">
        <v>2283</v>
      </c>
      <c r="O48" s="999"/>
      <c r="P48" s="437"/>
      <c r="Q48" s="437"/>
      <c r="R48" s="437"/>
      <c r="S48" s="437"/>
      <c r="T48" s="437"/>
      <c r="U48" s="437"/>
      <c r="V48" s="437"/>
      <c r="W48" s="437"/>
      <c r="X48" s="437"/>
      <c r="Y48" s="437"/>
    </row>
    <row r="49" spans="1:25" ht="189.75" customHeight="1" x14ac:dyDescent="0.25">
      <c r="A49" s="994" t="s">
        <v>2284</v>
      </c>
      <c r="B49" s="996" t="s">
        <v>2285</v>
      </c>
      <c r="C49" s="430" t="s">
        <v>2286</v>
      </c>
      <c r="D49" s="430" t="s">
        <v>2287</v>
      </c>
      <c r="E49" s="449" t="s">
        <v>386</v>
      </c>
      <c r="F49" s="430" t="s">
        <v>2288</v>
      </c>
      <c r="G49" s="449" t="s">
        <v>2224</v>
      </c>
      <c r="H49" s="436">
        <v>45352</v>
      </c>
      <c r="I49" s="436">
        <v>45412</v>
      </c>
      <c r="J49" s="428">
        <v>45495</v>
      </c>
      <c r="K49" s="429">
        <v>1</v>
      </c>
      <c r="L49" s="430" t="s">
        <v>2289</v>
      </c>
      <c r="M49" s="431">
        <v>1</v>
      </c>
      <c r="N49" s="1002" t="s">
        <v>2290</v>
      </c>
      <c r="O49" s="977"/>
      <c r="P49" s="437"/>
      <c r="Q49" s="437"/>
      <c r="R49" s="437"/>
      <c r="S49" s="437"/>
      <c r="T49" s="437"/>
      <c r="U49" s="437"/>
      <c r="V49" s="437"/>
      <c r="W49" s="437"/>
      <c r="X49" s="437"/>
      <c r="Y49" s="437"/>
    </row>
    <row r="50" spans="1:25" ht="168" customHeight="1" x14ac:dyDescent="0.25">
      <c r="A50" s="987"/>
      <c r="B50" s="987"/>
      <c r="C50" s="430" t="s">
        <v>2291</v>
      </c>
      <c r="D50" s="430" t="s">
        <v>2287</v>
      </c>
      <c r="E50" s="449" t="s">
        <v>2292</v>
      </c>
      <c r="F50" s="430" t="s">
        <v>2096</v>
      </c>
      <c r="G50" s="449" t="s">
        <v>2224</v>
      </c>
      <c r="H50" s="436">
        <v>45352</v>
      </c>
      <c r="I50" s="436">
        <v>45412</v>
      </c>
      <c r="J50" s="428">
        <v>45495</v>
      </c>
      <c r="K50" s="450">
        <v>1</v>
      </c>
      <c r="L50" s="452" t="s">
        <v>2293</v>
      </c>
      <c r="M50" s="431">
        <v>1</v>
      </c>
      <c r="N50" s="1002" t="s">
        <v>2290</v>
      </c>
      <c r="O50" s="977"/>
      <c r="P50" s="437"/>
      <c r="Q50" s="437"/>
      <c r="R50" s="437"/>
      <c r="S50" s="437"/>
      <c r="T50" s="437"/>
      <c r="U50" s="437"/>
      <c r="V50" s="437"/>
      <c r="W50" s="437"/>
      <c r="X50" s="437"/>
      <c r="Y50" s="437"/>
    </row>
    <row r="51" spans="1:25" ht="129" customHeight="1" x14ac:dyDescent="0.25">
      <c r="A51" s="987"/>
      <c r="B51" s="987"/>
      <c r="C51" s="430" t="s">
        <v>2294</v>
      </c>
      <c r="D51" s="430" t="s">
        <v>2287</v>
      </c>
      <c r="E51" s="449" t="s">
        <v>2295</v>
      </c>
      <c r="F51" s="430" t="s">
        <v>2296</v>
      </c>
      <c r="G51" s="449" t="s">
        <v>2297</v>
      </c>
      <c r="H51" s="436">
        <v>45414</v>
      </c>
      <c r="I51" s="436">
        <v>45471</v>
      </c>
      <c r="J51" s="428">
        <v>45495</v>
      </c>
      <c r="K51" s="450">
        <v>1</v>
      </c>
      <c r="L51" s="452" t="s">
        <v>2298</v>
      </c>
      <c r="M51" s="431">
        <v>1</v>
      </c>
      <c r="N51" s="1002" t="s">
        <v>2290</v>
      </c>
      <c r="O51" s="977"/>
      <c r="P51" s="437"/>
      <c r="Q51" s="437"/>
      <c r="R51" s="437"/>
      <c r="S51" s="437"/>
      <c r="T51" s="437"/>
      <c r="U51" s="437"/>
      <c r="V51" s="437"/>
      <c r="W51" s="437"/>
      <c r="X51" s="437"/>
      <c r="Y51" s="437"/>
    </row>
    <row r="52" spans="1:25" ht="144" customHeight="1" x14ac:dyDescent="0.25">
      <c r="A52" s="995"/>
      <c r="B52" s="995"/>
      <c r="C52" s="430" t="s">
        <v>2299</v>
      </c>
      <c r="D52" s="430" t="s">
        <v>2287</v>
      </c>
      <c r="E52" s="449" t="s">
        <v>2300</v>
      </c>
      <c r="F52" s="430" t="s">
        <v>2301</v>
      </c>
      <c r="G52" s="449" t="s">
        <v>2130</v>
      </c>
      <c r="H52" s="436">
        <v>45475</v>
      </c>
      <c r="I52" s="436">
        <v>45657</v>
      </c>
      <c r="J52" s="428">
        <v>45495</v>
      </c>
      <c r="K52" s="450">
        <v>1</v>
      </c>
      <c r="L52" s="452" t="s">
        <v>2302</v>
      </c>
      <c r="M52" s="431">
        <v>1</v>
      </c>
      <c r="N52" s="998" t="s">
        <v>2303</v>
      </c>
      <c r="O52" s="999"/>
      <c r="P52" s="437"/>
      <c r="Q52" s="437"/>
      <c r="R52" s="437"/>
      <c r="S52" s="437"/>
      <c r="T52" s="437"/>
      <c r="U52" s="437"/>
      <c r="V52" s="437"/>
      <c r="W52" s="437"/>
      <c r="X52" s="437"/>
      <c r="Y52" s="437"/>
    </row>
    <row r="53" spans="1:25" ht="196.5" customHeight="1" x14ac:dyDescent="0.25">
      <c r="A53" s="994" t="s">
        <v>2304</v>
      </c>
      <c r="B53" s="996" t="s">
        <v>2305</v>
      </c>
      <c r="C53" s="430" t="s">
        <v>2306</v>
      </c>
      <c r="D53" s="430" t="s">
        <v>2287</v>
      </c>
      <c r="E53" s="449" t="s">
        <v>386</v>
      </c>
      <c r="F53" s="430" t="s">
        <v>2307</v>
      </c>
      <c r="G53" s="449" t="s">
        <v>2224</v>
      </c>
      <c r="H53" s="436">
        <v>45352</v>
      </c>
      <c r="I53" s="436">
        <v>45412</v>
      </c>
      <c r="J53" s="428">
        <v>45495</v>
      </c>
      <c r="K53" s="429">
        <v>1</v>
      </c>
      <c r="L53" s="430" t="s">
        <v>2308</v>
      </c>
      <c r="M53" s="431">
        <v>1</v>
      </c>
      <c r="N53" s="1002" t="s">
        <v>2290</v>
      </c>
      <c r="O53" s="977"/>
      <c r="P53" s="437"/>
      <c r="Q53" s="437"/>
      <c r="R53" s="437"/>
      <c r="S53" s="437"/>
      <c r="T53" s="437"/>
      <c r="U53" s="437"/>
      <c r="V53" s="437"/>
      <c r="W53" s="437"/>
      <c r="X53" s="437"/>
      <c r="Y53" s="437"/>
    </row>
    <row r="54" spans="1:25" ht="231.75" customHeight="1" x14ac:dyDescent="0.25">
      <c r="A54" s="987"/>
      <c r="B54" s="987"/>
      <c r="C54" s="430" t="s">
        <v>2309</v>
      </c>
      <c r="D54" s="430" t="s">
        <v>2287</v>
      </c>
      <c r="E54" s="449" t="s">
        <v>2292</v>
      </c>
      <c r="F54" s="430" t="s">
        <v>2096</v>
      </c>
      <c r="G54" s="449" t="s">
        <v>2224</v>
      </c>
      <c r="H54" s="436">
        <v>45352</v>
      </c>
      <c r="I54" s="436">
        <v>45412</v>
      </c>
      <c r="J54" s="428">
        <v>45495</v>
      </c>
      <c r="K54" s="450">
        <v>1</v>
      </c>
      <c r="L54" s="452" t="s">
        <v>2310</v>
      </c>
      <c r="M54" s="431">
        <v>1</v>
      </c>
      <c r="N54" s="998" t="s">
        <v>2311</v>
      </c>
      <c r="O54" s="999"/>
      <c r="P54" s="437"/>
      <c r="Q54" s="437"/>
      <c r="R54" s="437"/>
      <c r="S54" s="437"/>
      <c r="T54" s="437"/>
      <c r="U54" s="437"/>
      <c r="V54" s="437"/>
      <c r="W54" s="437"/>
      <c r="X54" s="437"/>
      <c r="Y54" s="437"/>
    </row>
    <row r="55" spans="1:25" ht="118.5" customHeight="1" x14ac:dyDescent="0.25">
      <c r="A55" s="987"/>
      <c r="B55" s="987"/>
      <c r="C55" s="430" t="s">
        <v>2312</v>
      </c>
      <c r="D55" s="430" t="s">
        <v>2287</v>
      </c>
      <c r="E55" s="449" t="s">
        <v>2295</v>
      </c>
      <c r="F55" s="430" t="s">
        <v>2313</v>
      </c>
      <c r="G55" s="449" t="s">
        <v>2297</v>
      </c>
      <c r="H55" s="436">
        <v>45414</v>
      </c>
      <c r="I55" s="436">
        <v>45471</v>
      </c>
      <c r="J55" s="428">
        <v>45495</v>
      </c>
      <c r="K55" s="450">
        <v>1</v>
      </c>
      <c r="L55" s="452" t="s">
        <v>2314</v>
      </c>
      <c r="M55" s="431">
        <v>1</v>
      </c>
      <c r="N55" s="998" t="s">
        <v>2311</v>
      </c>
      <c r="O55" s="999"/>
      <c r="P55" s="437"/>
      <c r="Q55" s="437"/>
      <c r="R55" s="437"/>
      <c r="S55" s="437"/>
      <c r="T55" s="437"/>
      <c r="U55" s="437"/>
      <c r="V55" s="437"/>
      <c r="W55" s="437"/>
      <c r="X55" s="437"/>
      <c r="Y55" s="437"/>
    </row>
    <row r="56" spans="1:25" ht="137.25" customHeight="1" x14ac:dyDescent="0.25">
      <c r="A56" s="995"/>
      <c r="B56" s="995"/>
      <c r="C56" s="430" t="s">
        <v>2315</v>
      </c>
      <c r="D56" s="430" t="s">
        <v>2287</v>
      </c>
      <c r="E56" s="449" t="s">
        <v>2300</v>
      </c>
      <c r="F56" s="430" t="s">
        <v>2316</v>
      </c>
      <c r="G56" s="449" t="s">
        <v>2130</v>
      </c>
      <c r="H56" s="436">
        <v>45475</v>
      </c>
      <c r="I56" s="436">
        <v>45657</v>
      </c>
      <c r="J56" s="428">
        <v>45495</v>
      </c>
      <c r="K56" s="450">
        <v>0.9</v>
      </c>
      <c r="L56" s="452" t="s">
        <v>2317</v>
      </c>
      <c r="M56" s="431">
        <v>0.9</v>
      </c>
      <c r="N56" s="1003" t="s">
        <v>2318</v>
      </c>
      <c r="O56" s="999"/>
      <c r="P56" s="437"/>
      <c r="Q56" s="437"/>
      <c r="R56" s="437"/>
      <c r="S56" s="437"/>
      <c r="T56" s="437"/>
      <c r="U56" s="437"/>
      <c r="V56" s="437"/>
      <c r="W56" s="437"/>
      <c r="X56" s="437"/>
      <c r="Y56" s="437"/>
    </row>
    <row r="57" spans="1:25" ht="99.75" customHeight="1" x14ac:dyDescent="0.25">
      <c r="A57" s="994" t="s">
        <v>2319</v>
      </c>
      <c r="B57" s="996" t="s">
        <v>2320</v>
      </c>
      <c r="C57" s="430" t="s">
        <v>2321</v>
      </c>
      <c r="D57" s="430" t="s">
        <v>2322</v>
      </c>
      <c r="E57" s="449" t="s">
        <v>2323</v>
      </c>
      <c r="F57" s="430" t="s">
        <v>2324</v>
      </c>
      <c r="G57" s="449" t="s">
        <v>2325</v>
      </c>
      <c r="H57" s="436">
        <v>45352</v>
      </c>
      <c r="I57" s="436">
        <v>45387</v>
      </c>
      <c r="J57" s="428">
        <v>45495</v>
      </c>
      <c r="K57" s="429">
        <v>1</v>
      </c>
      <c r="L57" s="430" t="s">
        <v>2326</v>
      </c>
      <c r="M57" s="431">
        <v>1</v>
      </c>
      <c r="N57" s="998" t="s">
        <v>2327</v>
      </c>
      <c r="O57" s="999"/>
      <c r="P57" s="437"/>
      <c r="Q57" s="437"/>
      <c r="R57" s="437"/>
      <c r="S57" s="437"/>
      <c r="T57" s="437"/>
      <c r="U57" s="437"/>
      <c r="V57" s="437"/>
      <c r="W57" s="437"/>
      <c r="X57" s="437"/>
      <c r="Y57" s="437"/>
    </row>
    <row r="58" spans="1:25" ht="90.75" customHeight="1" x14ac:dyDescent="0.25">
      <c r="A58" s="987"/>
      <c r="B58" s="987"/>
      <c r="C58" s="430" t="s">
        <v>2328</v>
      </c>
      <c r="D58" s="430" t="s">
        <v>2322</v>
      </c>
      <c r="E58" s="449" t="s">
        <v>2329</v>
      </c>
      <c r="F58" s="430" t="s">
        <v>2330</v>
      </c>
      <c r="G58" s="449" t="s">
        <v>2331</v>
      </c>
      <c r="H58" s="436">
        <v>45390</v>
      </c>
      <c r="I58" s="436">
        <v>45471</v>
      </c>
      <c r="J58" s="428">
        <v>45495</v>
      </c>
      <c r="K58" s="450">
        <v>1</v>
      </c>
      <c r="L58" s="452" t="s">
        <v>2332</v>
      </c>
      <c r="M58" s="431">
        <v>1</v>
      </c>
      <c r="N58" s="998" t="s">
        <v>2333</v>
      </c>
      <c r="O58" s="999"/>
      <c r="P58" s="437"/>
      <c r="Q58" s="437"/>
      <c r="R58" s="437"/>
      <c r="S58" s="437"/>
      <c r="T58" s="437"/>
      <c r="U58" s="437"/>
      <c r="V58" s="437"/>
      <c r="W58" s="437"/>
      <c r="X58" s="437"/>
      <c r="Y58" s="437"/>
    </row>
    <row r="59" spans="1:25" ht="108.75" customHeight="1" x14ac:dyDescent="0.25">
      <c r="A59" s="995"/>
      <c r="B59" s="995"/>
      <c r="C59" s="430" t="s">
        <v>2334</v>
      </c>
      <c r="D59" s="430" t="s">
        <v>2322</v>
      </c>
      <c r="E59" s="449" t="s">
        <v>2335</v>
      </c>
      <c r="F59" s="430" t="s">
        <v>2072</v>
      </c>
      <c r="G59" s="449" t="s">
        <v>2336</v>
      </c>
      <c r="H59" s="436">
        <v>45475</v>
      </c>
      <c r="I59" s="436">
        <v>45504</v>
      </c>
      <c r="J59" s="428">
        <v>45495</v>
      </c>
      <c r="K59" s="450">
        <v>1</v>
      </c>
      <c r="L59" s="452" t="s">
        <v>2337</v>
      </c>
      <c r="M59" s="431">
        <v>1</v>
      </c>
      <c r="N59" s="998" t="s">
        <v>2338</v>
      </c>
      <c r="O59" s="999"/>
      <c r="P59" s="437"/>
      <c r="Q59" s="437"/>
      <c r="R59" s="437"/>
      <c r="S59" s="437"/>
      <c r="T59" s="437"/>
      <c r="U59" s="437"/>
      <c r="V59" s="437"/>
      <c r="W59" s="437"/>
      <c r="X59" s="437"/>
      <c r="Y59" s="437"/>
    </row>
    <row r="60" spans="1:25" ht="129" customHeight="1" x14ac:dyDescent="0.25">
      <c r="A60" s="994" t="s">
        <v>2339</v>
      </c>
      <c r="B60" s="996" t="s">
        <v>2340</v>
      </c>
      <c r="C60" s="430" t="s">
        <v>2341</v>
      </c>
      <c r="D60" s="433" t="s">
        <v>2342</v>
      </c>
      <c r="E60" s="449" t="s">
        <v>2343</v>
      </c>
      <c r="F60" s="430" t="s">
        <v>2096</v>
      </c>
      <c r="G60" s="449" t="s">
        <v>2250</v>
      </c>
      <c r="H60" s="436">
        <v>45352</v>
      </c>
      <c r="I60" s="436">
        <v>45387</v>
      </c>
      <c r="J60" s="428">
        <v>45495</v>
      </c>
      <c r="K60" s="429">
        <v>1</v>
      </c>
      <c r="L60" s="430" t="s">
        <v>2344</v>
      </c>
      <c r="M60" s="431">
        <v>1</v>
      </c>
      <c r="N60" s="998" t="s">
        <v>2345</v>
      </c>
      <c r="O60" s="999"/>
      <c r="P60" s="437"/>
      <c r="Q60" s="437"/>
      <c r="R60" s="437"/>
      <c r="S60" s="437"/>
      <c r="T60" s="437"/>
      <c r="U60" s="437"/>
      <c r="V60" s="437"/>
      <c r="W60" s="437"/>
      <c r="X60" s="437"/>
      <c r="Y60" s="437"/>
    </row>
    <row r="61" spans="1:25" ht="126.75" customHeight="1" x14ac:dyDescent="0.25">
      <c r="A61" s="987"/>
      <c r="B61" s="987"/>
      <c r="C61" s="430" t="s">
        <v>2346</v>
      </c>
      <c r="D61" s="433" t="s">
        <v>2342</v>
      </c>
      <c r="E61" s="449" t="s">
        <v>2347</v>
      </c>
      <c r="F61" s="430" t="s">
        <v>2348</v>
      </c>
      <c r="G61" s="449" t="s">
        <v>2349</v>
      </c>
      <c r="H61" s="436">
        <v>45352</v>
      </c>
      <c r="I61" s="436">
        <v>45387</v>
      </c>
      <c r="J61" s="428">
        <v>45495</v>
      </c>
      <c r="K61" s="429">
        <v>1</v>
      </c>
      <c r="L61" s="430" t="s">
        <v>2350</v>
      </c>
      <c r="M61" s="431">
        <v>1</v>
      </c>
      <c r="N61" s="998" t="s">
        <v>2351</v>
      </c>
      <c r="O61" s="999"/>
      <c r="P61" s="437"/>
      <c r="Q61" s="437"/>
      <c r="R61" s="437"/>
      <c r="S61" s="437"/>
      <c r="T61" s="437"/>
      <c r="U61" s="437"/>
      <c r="V61" s="437"/>
      <c r="W61" s="437"/>
      <c r="X61" s="437"/>
      <c r="Y61" s="437"/>
    </row>
    <row r="62" spans="1:25" ht="133.5" customHeight="1" x14ac:dyDescent="0.25">
      <c r="A62" s="987"/>
      <c r="B62" s="987"/>
      <c r="C62" s="430" t="s">
        <v>2352</v>
      </c>
      <c r="D62" s="433" t="s">
        <v>2342</v>
      </c>
      <c r="E62" s="449" t="s">
        <v>2353</v>
      </c>
      <c r="F62" s="430" t="s">
        <v>2096</v>
      </c>
      <c r="G62" s="449" t="s">
        <v>2250</v>
      </c>
      <c r="H62" s="436">
        <v>45390</v>
      </c>
      <c r="I62" s="436">
        <v>45657</v>
      </c>
      <c r="J62" s="428">
        <v>45495</v>
      </c>
      <c r="K62" s="429">
        <v>1</v>
      </c>
      <c r="L62" s="430" t="s">
        <v>2354</v>
      </c>
      <c r="M62" s="431">
        <v>1</v>
      </c>
      <c r="N62" s="1002" t="s">
        <v>2355</v>
      </c>
      <c r="O62" s="977"/>
      <c r="P62" s="437"/>
      <c r="Q62" s="437"/>
      <c r="R62" s="437"/>
      <c r="S62" s="437"/>
      <c r="T62" s="437"/>
      <c r="U62" s="437"/>
      <c r="V62" s="437"/>
      <c r="W62" s="437"/>
      <c r="X62" s="437"/>
      <c r="Y62" s="437"/>
    </row>
    <row r="63" spans="1:25" ht="165" x14ac:dyDescent="0.25">
      <c r="A63" s="995"/>
      <c r="B63" s="995"/>
      <c r="C63" s="430" t="s">
        <v>2356</v>
      </c>
      <c r="D63" s="433" t="s">
        <v>2342</v>
      </c>
      <c r="E63" s="449" t="s">
        <v>557</v>
      </c>
      <c r="F63" s="430" t="s">
        <v>2096</v>
      </c>
      <c r="G63" s="449" t="s">
        <v>2130</v>
      </c>
      <c r="H63" s="436">
        <v>45390</v>
      </c>
      <c r="I63" s="436">
        <v>45657</v>
      </c>
      <c r="J63" s="428">
        <v>45495</v>
      </c>
      <c r="K63" s="450">
        <v>0.99</v>
      </c>
      <c r="L63" s="452" t="s">
        <v>2357</v>
      </c>
      <c r="M63" s="431">
        <v>1</v>
      </c>
      <c r="N63" s="1002" t="s">
        <v>2358</v>
      </c>
      <c r="O63" s="977"/>
      <c r="P63" s="437"/>
      <c r="Q63" s="437"/>
      <c r="R63" s="437"/>
      <c r="S63" s="437"/>
      <c r="T63" s="437"/>
      <c r="U63" s="437"/>
      <c r="V63" s="437"/>
      <c r="W63" s="437"/>
      <c r="X63" s="437"/>
      <c r="Y63" s="437"/>
    </row>
    <row r="64" spans="1:25" ht="12.75" customHeight="1" x14ac:dyDescent="0.25">
      <c r="A64" s="421"/>
      <c r="B64" s="419"/>
      <c r="C64" s="421"/>
      <c r="D64" s="421"/>
      <c r="E64" s="421"/>
      <c r="F64" s="419"/>
      <c r="G64" s="470"/>
      <c r="H64" s="418"/>
      <c r="I64" s="418"/>
      <c r="J64" s="418"/>
      <c r="K64" s="421"/>
      <c r="L64" s="421"/>
      <c r="M64" s="421"/>
      <c r="N64" s="421"/>
      <c r="O64" s="421"/>
      <c r="P64" s="421"/>
      <c r="Q64" s="421"/>
      <c r="R64" s="421"/>
      <c r="S64" s="421"/>
      <c r="T64" s="421"/>
      <c r="U64" s="421"/>
      <c r="V64" s="421"/>
      <c r="W64" s="421"/>
      <c r="X64" s="421"/>
      <c r="Y64" s="421"/>
    </row>
    <row r="65" spans="1:25" ht="29.25" customHeight="1" thickBot="1" x14ac:dyDescent="0.3">
      <c r="A65" s="471" t="s">
        <v>76</v>
      </c>
      <c r="B65" s="1004" t="s">
        <v>2359</v>
      </c>
      <c r="C65" s="1005"/>
      <c r="D65" s="1005"/>
      <c r="E65" s="422"/>
      <c r="F65" s="472"/>
      <c r="G65" s="473"/>
      <c r="H65" s="474"/>
      <c r="I65" s="475"/>
      <c r="J65" s="471"/>
      <c r="K65" s="482"/>
      <c r="L65" s="422"/>
      <c r="M65" s="483"/>
      <c r="N65" s="422"/>
      <c r="O65" s="422"/>
      <c r="P65" s="422"/>
      <c r="Q65" s="422"/>
      <c r="R65" s="422"/>
      <c r="S65" s="422"/>
      <c r="T65" s="422"/>
      <c r="U65" s="422"/>
      <c r="V65" s="422"/>
      <c r="W65" s="422"/>
      <c r="X65" s="422"/>
      <c r="Y65" s="422"/>
    </row>
    <row r="66" spans="1:25" ht="18.75" customHeight="1" x14ac:dyDescent="0.25">
      <c r="A66" s="422"/>
      <c r="B66" s="472"/>
      <c r="C66" s="422"/>
      <c r="D66" s="422"/>
      <c r="E66" s="422"/>
      <c r="F66" s="472"/>
      <c r="G66" s="476"/>
      <c r="H66" s="477"/>
      <c r="I66" s="478"/>
      <c r="J66" s="422"/>
      <c r="K66" s="422"/>
      <c r="L66" s="422"/>
      <c r="M66" s="422"/>
      <c r="N66" s="422"/>
      <c r="O66" s="422"/>
      <c r="P66" s="422"/>
      <c r="Q66" s="422"/>
      <c r="R66" s="422"/>
      <c r="S66" s="422"/>
      <c r="T66" s="422"/>
      <c r="U66" s="422"/>
      <c r="V66" s="422"/>
      <c r="W66" s="422"/>
      <c r="X66" s="422"/>
      <c r="Y66" s="422"/>
    </row>
    <row r="67" spans="1:25" ht="32.25" customHeight="1" thickBot="1" x14ac:dyDescent="0.3">
      <c r="A67" s="471" t="s">
        <v>78</v>
      </c>
      <c r="B67" s="1006" t="s">
        <v>2360</v>
      </c>
      <c r="C67" s="1005"/>
      <c r="D67" s="1005"/>
      <c r="E67" s="422"/>
      <c r="F67" s="472"/>
      <c r="G67" s="473" t="s">
        <v>79</v>
      </c>
      <c r="H67" s="477"/>
      <c r="I67" s="478"/>
      <c r="J67" s="479"/>
      <c r="K67" s="479" t="s">
        <v>2361</v>
      </c>
      <c r="L67" s="479"/>
      <c r="M67" s="422"/>
      <c r="N67" s="422"/>
      <c r="O67" s="422"/>
      <c r="P67" s="422"/>
      <c r="Q67" s="422"/>
      <c r="R67" s="422"/>
      <c r="S67" s="422"/>
      <c r="T67" s="422"/>
      <c r="U67" s="422"/>
      <c r="V67" s="422"/>
      <c r="W67" s="422"/>
      <c r="X67" s="422"/>
      <c r="Y67" s="422"/>
    </row>
    <row r="68" spans="1:25" ht="27" customHeight="1" x14ac:dyDescent="0.25">
      <c r="A68" s="422"/>
      <c r="B68" s="472"/>
      <c r="C68" s="422"/>
      <c r="D68" s="422"/>
      <c r="E68" s="422"/>
      <c r="F68" s="472"/>
      <c r="G68" s="476"/>
      <c r="H68" s="477"/>
      <c r="I68" s="477"/>
      <c r="J68" s="1007"/>
      <c r="K68" s="835"/>
      <c r="L68" s="480"/>
      <c r="M68" s="422"/>
      <c r="N68" s="422"/>
      <c r="O68" s="422"/>
      <c r="P68" s="422"/>
      <c r="Q68" s="422"/>
      <c r="R68" s="422"/>
      <c r="S68" s="422"/>
      <c r="T68" s="422"/>
      <c r="U68" s="422"/>
      <c r="V68" s="422"/>
      <c r="W68" s="422"/>
      <c r="X68" s="422"/>
      <c r="Y68" s="422"/>
    </row>
    <row r="69" spans="1:25" ht="12.75" customHeight="1" x14ac:dyDescent="0.25">
      <c r="A69" s="421"/>
      <c r="B69" s="419"/>
      <c r="C69" s="421"/>
      <c r="D69" s="421"/>
      <c r="E69" s="421"/>
      <c r="F69" s="419"/>
      <c r="G69" s="470"/>
      <c r="H69" s="418"/>
      <c r="I69" s="418"/>
      <c r="J69" s="418"/>
      <c r="K69" s="421"/>
      <c r="L69" s="421"/>
      <c r="M69" s="421"/>
      <c r="N69" s="421"/>
      <c r="O69" s="481" t="s">
        <v>81</v>
      </c>
      <c r="P69" s="421"/>
      <c r="Q69" s="421"/>
      <c r="R69" s="421"/>
      <c r="S69" s="421"/>
      <c r="T69" s="421"/>
      <c r="U69" s="421"/>
      <c r="V69" s="421"/>
      <c r="W69" s="421"/>
      <c r="X69" s="421"/>
      <c r="Y69" s="421"/>
    </row>
    <row r="70" spans="1:25" ht="12.75" customHeight="1" x14ac:dyDescent="0.25">
      <c r="A70" s="421"/>
      <c r="B70" s="419"/>
      <c r="C70" s="421"/>
      <c r="D70" s="421"/>
      <c r="E70" s="421"/>
      <c r="F70" s="419"/>
      <c r="G70" s="470"/>
      <c r="H70" s="418"/>
      <c r="I70" s="418"/>
      <c r="J70" s="418"/>
      <c r="K70" s="421"/>
      <c r="L70" s="421"/>
      <c r="M70" s="421"/>
      <c r="N70" s="421"/>
      <c r="O70" s="481" t="s">
        <v>82</v>
      </c>
      <c r="P70" s="421"/>
      <c r="Q70" s="421"/>
      <c r="R70" s="421"/>
      <c r="S70" s="421"/>
      <c r="T70" s="421"/>
      <c r="U70" s="421"/>
      <c r="V70" s="421"/>
      <c r="W70" s="421"/>
      <c r="X70" s="421"/>
      <c r="Y70" s="421"/>
    </row>
    <row r="71" spans="1:25" ht="12.75" customHeight="1" x14ac:dyDescent="0.25">
      <c r="A71" s="421"/>
      <c r="B71" s="419"/>
      <c r="C71" s="421"/>
      <c r="D71" s="421"/>
      <c r="E71" s="421"/>
      <c r="F71" s="419"/>
      <c r="G71" s="470"/>
      <c r="H71" s="418"/>
      <c r="I71" s="418"/>
      <c r="J71" s="418"/>
      <c r="K71" s="421"/>
      <c r="L71" s="421"/>
      <c r="M71" s="421"/>
      <c r="N71" s="421"/>
      <c r="O71" s="421"/>
      <c r="P71" s="421"/>
      <c r="Q71" s="421"/>
      <c r="R71" s="421"/>
      <c r="S71" s="421"/>
      <c r="T71" s="421"/>
      <c r="U71" s="421"/>
      <c r="V71" s="421"/>
      <c r="W71" s="421"/>
      <c r="X71" s="421"/>
      <c r="Y71" s="421"/>
    </row>
    <row r="72" spans="1:25" ht="12.75" customHeight="1" x14ac:dyDescent="0.25">
      <c r="A72" s="421"/>
      <c r="B72" s="419"/>
      <c r="C72" s="421"/>
      <c r="D72" s="421"/>
      <c r="E72" s="421"/>
      <c r="F72" s="419"/>
      <c r="G72" s="470"/>
      <c r="H72" s="418"/>
      <c r="I72" s="418"/>
      <c r="J72" s="418"/>
      <c r="K72" s="421"/>
      <c r="L72" s="421"/>
      <c r="M72" s="421"/>
      <c r="N72" s="421"/>
      <c r="O72" s="421"/>
      <c r="P72" s="421"/>
      <c r="Q72" s="421"/>
      <c r="R72" s="421"/>
      <c r="S72" s="421"/>
      <c r="T72" s="421"/>
      <c r="U72" s="421"/>
      <c r="V72" s="421"/>
      <c r="W72" s="421"/>
      <c r="X72" s="421"/>
      <c r="Y72" s="421"/>
    </row>
    <row r="73" spans="1:25" ht="12.75" customHeight="1" x14ac:dyDescent="0.25">
      <c r="A73" s="421"/>
      <c r="B73" s="419"/>
      <c r="C73" s="421"/>
      <c r="D73" s="421"/>
      <c r="E73" s="421"/>
      <c r="F73" s="419"/>
      <c r="G73" s="470"/>
      <c r="H73" s="418"/>
      <c r="I73" s="418"/>
      <c r="J73" s="418"/>
      <c r="K73" s="421"/>
      <c r="L73" s="421"/>
      <c r="M73" s="421"/>
      <c r="N73" s="421"/>
      <c r="O73" s="421"/>
      <c r="P73" s="421"/>
      <c r="Q73" s="421"/>
      <c r="R73" s="421"/>
      <c r="S73" s="421"/>
      <c r="T73" s="421"/>
      <c r="U73" s="421"/>
      <c r="V73" s="421"/>
      <c r="W73" s="421"/>
      <c r="X73" s="421"/>
      <c r="Y73" s="421"/>
    </row>
    <row r="74" spans="1:25" ht="12.75" customHeight="1" x14ac:dyDescent="0.25">
      <c r="A74" s="421"/>
      <c r="B74" s="419"/>
      <c r="C74" s="421"/>
      <c r="D74" s="421"/>
      <c r="E74" s="421"/>
      <c r="F74" s="419"/>
      <c r="G74" s="470"/>
      <c r="H74" s="418"/>
      <c r="I74" s="418"/>
      <c r="J74" s="418"/>
      <c r="K74" s="421"/>
      <c r="L74" s="421"/>
      <c r="M74" s="421"/>
      <c r="N74" s="421"/>
      <c r="O74" s="421"/>
      <c r="P74" s="421"/>
      <c r="Q74" s="421"/>
      <c r="R74" s="421"/>
      <c r="S74" s="421"/>
      <c r="T74" s="421"/>
      <c r="U74" s="421"/>
      <c r="V74" s="421"/>
      <c r="W74" s="421"/>
      <c r="X74" s="421"/>
      <c r="Y74" s="421"/>
    </row>
    <row r="75" spans="1:25" ht="12.75" customHeight="1" x14ac:dyDescent="0.25">
      <c r="A75" s="421"/>
      <c r="B75" s="419"/>
      <c r="C75" s="421"/>
      <c r="D75" s="421"/>
      <c r="E75" s="421"/>
      <c r="F75" s="419"/>
      <c r="G75" s="470"/>
      <c r="H75" s="418"/>
      <c r="I75" s="418"/>
      <c r="J75" s="418"/>
      <c r="K75" s="421"/>
      <c r="L75" s="421"/>
      <c r="M75" s="421"/>
      <c r="N75" s="421"/>
      <c r="O75" s="421"/>
      <c r="P75" s="421"/>
      <c r="Q75" s="421"/>
      <c r="R75" s="421"/>
      <c r="S75" s="421"/>
      <c r="T75" s="421"/>
      <c r="U75" s="421"/>
      <c r="V75" s="421"/>
      <c r="W75" s="421"/>
      <c r="X75" s="421"/>
      <c r="Y75" s="421"/>
    </row>
    <row r="76" spans="1:25" ht="12.75" customHeight="1" x14ac:dyDescent="0.25">
      <c r="A76" s="421"/>
      <c r="B76" s="419"/>
      <c r="C76" s="421"/>
      <c r="D76" s="421"/>
      <c r="E76" s="421"/>
      <c r="F76" s="419"/>
      <c r="G76" s="470"/>
      <c r="H76" s="418"/>
      <c r="I76" s="418"/>
      <c r="J76" s="418"/>
      <c r="K76" s="421"/>
      <c r="L76" s="421"/>
      <c r="M76" s="421"/>
      <c r="N76" s="421"/>
      <c r="O76" s="421"/>
      <c r="P76" s="421"/>
      <c r="Q76" s="421"/>
      <c r="R76" s="421"/>
      <c r="S76" s="421"/>
      <c r="T76" s="421"/>
      <c r="U76" s="421"/>
      <c r="V76" s="421"/>
      <c r="W76" s="421"/>
      <c r="X76" s="421"/>
      <c r="Y76" s="421"/>
    </row>
    <row r="77" spans="1:25" ht="12.75" customHeight="1" x14ac:dyDescent="0.25">
      <c r="A77" s="421"/>
      <c r="B77" s="419"/>
      <c r="C77" s="421"/>
      <c r="D77" s="421"/>
      <c r="E77" s="421"/>
      <c r="F77" s="419"/>
      <c r="G77" s="470"/>
      <c r="H77" s="418"/>
      <c r="I77" s="418"/>
      <c r="J77" s="418"/>
      <c r="K77" s="421"/>
      <c r="L77" s="421"/>
      <c r="M77" s="421"/>
      <c r="N77" s="421"/>
      <c r="O77" s="421"/>
      <c r="P77" s="421"/>
      <c r="Q77" s="421"/>
      <c r="R77" s="421"/>
      <c r="S77" s="421"/>
      <c r="T77" s="421"/>
      <c r="U77" s="421"/>
      <c r="V77" s="421"/>
      <c r="W77" s="421"/>
      <c r="X77" s="421"/>
      <c r="Y77" s="421"/>
    </row>
    <row r="78" spans="1:25" ht="12.75" customHeight="1" x14ac:dyDescent="0.25">
      <c r="A78" s="421"/>
      <c r="B78" s="419"/>
      <c r="C78" s="421"/>
      <c r="D78" s="421"/>
      <c r="E78" s="421"/>
      <c r="F78" s="419"/>
      <c r="G78" s="470"/>
      <c r="H78" s="418"/>
      <c r="I78" s="418"/>
      <c r="J78" s="418"/>
      <c r="K78" s="421"/>
      <c r="L78" s="421"/>
      <c r="M78" s="421"/>
      <c r="N78" s="421"/>
      <c r="O78" s="421"/>
      <c r="P78" s="421"/>
      <c r="Q78" s="421"/>
      <c r="R78" s="421"/>
      <c r="S78" s="421"/>
      <c r="T78" s="421"/>
      <c r="U78" s="421"/>
      <c r="V78" s="421"/>
      <c r="W78" s="421"/>
      <c r="X78" s="421"/>
      <c r="Y78" s="421"/>
    </row>
    <row r="79" spans="1:25" ht="12.75" customHeight="1" x14ac:dyDescent="0.25">
      <c r="A79" s="421"/>
      <c r="B79" s="419"/>
      <c r="C79" s="421"/>
      <c r="D79" s="421"/>
      <c r="E79" s="421"/>
      <c r="F79" s="419"/>
      <c r="G79" s="470"/>
      <c r="H79" s="418"/>
      <c r="I79" s="418"/>
      <c r="J79" s="418"/>
      <c r="K79" s="421"/>
      <c r="L79" s="421"/>
      <c r="M79" s="421"/>
      <c r="N79" s="421"/>
      <c r="O79" s="421"/>
      <c r="P79" s="421"/>
      <c r="Q79" s="421"/>
      <c r="R79" s="421"/>
      <c r="S79" s="421"/>
      <c r="T79" s="421"/>
      <c r="U79" s="421"/>
      <c r="V79" s="421"/>
      <c r="W79" s="421"/>
      <c r="X79" s="421"/>
      <c r="Y79" s="421"/>
    </row>
    <row r="80" spans="1:25" ht="12.75" customHeight="1" x14ac:dyDescent="0.25">
      <c r="A80" s="421"/>
      <c r="B80" s="419"/>
      <c r="C80" s="421"/>
      <c r="D80" s="421"/>
      <c r="E80" s="421"/>
      <c r="F80" s="419"/>
      <c r="G80" s="470"/>
      <c r="H80" s="418"/>
      <c r="I80" s="418"/>
      <c r="J80" s="418"/>
      <c r="K80" s="421"/>
      <c r="L80" s="421"/>
      <c r="M80" s="421"/>
      <c r="N80" s="421"/>
      <c r="O80" s="421"/>
      <c r="P80" s="421"/>
      <c r="Q80" s="421"/>
      <c r="R80" s="421"/>
      <c r="S80" s="421"/>
      <c r="T80" s="421"/>
      <c r="U80" s="421"/>
      <c r="V80" s="421"/>
      <c r="W80" s="421"/>
      <c r="X80" s="421"/>
      <c r="Y80" s="421"/>
    </row>
    <row r="81" spans="1:25" ht="12.75" customHeight="1" x14ac:dyDescent="0.25">
      <c r="A81" s="421"/>
      <c r="B81" s="419"/>
      <c r="C81" s="421"/>
      <c r="D81" s="421"/>
      <c r="E81" s="421"/>
      <c r="F81" s="419"/>
      <c r="G81" s="470"/>
      <c r="H81" s="418"/>
      <c r="I81" s="418"/>
      <c r="J81" s="418"/>
      <c r="K81" s="421"/>
      <c r="L81" s="421"/>
      <c r="M81" s="421"/>
      <c r="N81" s="421"/>
      <c r="O81" s="421"/>
      <c r="P81" s="421"/>
      <c r="Q81" s="421"/>
      <c r="R81" s="421"/>
      <c r="S81" s="421"/>
      <c r="T81" s="421"/>
      <c r="U81" s="421"/>
      <c r="V81" s="421"/>
      <c r="W81" s="421"/>
      <c r="X81" s="421"/>
      <c r="Y81" s="421"/>
    </row>
    <row r="82" spans="1:25" ht="12.75" customHeight="1" x14ac:dyDescent="0.25">
      <c r="A82" s="421"/>
      <c r="B82" s="419"/>
      <c r="C82" s="421"/>
      <c r="D82" s="421"/>
      <c r="E82" s="421"/>
      <c r="F82" s="419"/>
      <c r="G82" s="470"/>
      <c r="H82" s="418"/>
      <c r="I82" s="418"/>
      <c r="J82" s="418"/>
      <c r="K82" s="421"/>
      <c r="L82" s="421"/>
      <c r="M82" s="421"/>
      <c r="N82" s="421"/>
      <c r="O82" s="421"/>
      <c r="P82" s="421"/>
      <c r="Q82" s="421"/>
      <c r="R82" s="421"/>
      <c r="S82" s="421"/>
      <c r="T82" s="421"/>
      <c r="U82" s="421"/>
      <c r="V82" s="421"/>
      <c r="W82" s="421"/>
      <c r="X82" s="421"/>
      <c r="Y82" s="421"/>
    </row>
    <row r="83" spans="1:25" ht="12.75" customHeight="1" x14ac:dyDescent="0.25">
      <c r="A83" s="421"/>
      <c r="B83" s="419"/>
      <c r="C83" s="421"/>
      <c r="D83" s="421"/>
      <c r="E83" s="421"/>
      <c r="F83" s="419"/>
      <c r="G83" s="470"/>
      <c r="H83" s="418"/>
      <c r="I83" s="418"/>
      <c r="J83" s="418"/>
      <c r="K83" s="421"/>
      <c r="L83" s="421"/>
      <c r="M83" s="421"/>
      <c r="N83" s="421"/>
      <c r="O83" s="421"/>
      <c r="P83" s="421"/>
      <c r="Q83" s="421"/>
      <c r="R83" s="421"/>
      <c r="S83" s="421"/>
      <c r="T83" s="421"/>
      <c r="U83" s="421"/>
      <c r="V83" s="421"/>
      <c r="W83" s="421"/>
      <c r="X83" s="421"/>
      <c r="Y83" s="421"/>
    </row>
    <row r="84" spans="1:25" ht="12.75" customHeight="1" x14ac:dyDescent="0.25">
      <c r="A84" s="421"/>
      <c r="B84" s="419"/>
      <c r="C84" s="421"/>
      <c r="D84" s="421"/>
      <c r="E84" s="421"/>
      <c r="F84" s="419"/>
      <c r="G84" s="470"/>
      <c r="H84" s="418"/>
      <c r="I84" s="418"/>
      <c r="J84" s="418"/>
      <c r="K84" s="421"/>
      <c r="L84" s="421"/>
      <c r="M84" s="421"/>
      <c r="N84" s="421"/>
      <c r="O84" s="421"/>
      <c r="P84" s="421"/>
      <c r="Q84" s="421"/>
      <c r="R84" s="421"/>
      <c r="S84" s="421"/>
      <c r="T84" s="421"/>
      <c r="U84" s="421"/>
      <c r="V84" s="421"/>
      <c r="W84" s="421"/>
      <c r="X84" s="421"/>
      <c r="Y84" s="421"/>
    </row>
    <row r="85" spans="1:25" ht="12.75" customHeight="1" x14ac:dyDescent="0.25">
      <c r="A85" s="421"/>
      <c r="B85" s="419"/>
      <c r="C85" s="421"/>
      <c r="D85" s="421"/>
      <c r="E85" s="421"/>
      <c r="F85" s="419"/>
      <c r="G85" s="470"/>
      <c r="H85" s="418"/>
      <c r="I85" s="418"/>
      <c r="J85" s="418"/>
      <c r="K85" s="421"/>
      <c r="L85" s="421"/>
      <c r="M85" s="421"/>
      <c r="N85" s="421"/>
      <c r="O85" s="421"/>
      <c r="P85" s="421"/>
      <c r="Q85" s="421"/>
      <c r="R85" s="421"/>
      <c r="S85" s="421"/>
      <c r="T85" s="421"/>
      <c r="U85" s="421"/>
      <c r="V85" s="421"/>
      <c r="W85" s="421"/>
      <c r="X85" s="421"/>
      <c r="Y85" s="421"/>
    </row>
    <row r="86" spans="1:25" ht="12.75" customHeight="1" x14ac:dyDescent="0.25">
      <c r="A86" s="421"/>
      <c r="B86" s="419"/>
      <c r="C86" s="421"/>
      <c r="D86" s="421"/>
      <c r="E86" s="421"/>
      <c r="F86" s="419"/>
      <c r="G86" s="470"/>
      <c r="H86" s="418"/>
      <c r="I86" s="418"/>
      <c r="J86" s="418"/>
      <c r="K86" s="421"/>
      <c r="L86" s="421"/>
      <c r="M86" s="421"/>
      <c r="N86" s="421"/>
      <c r="O86" s="421"/>
      <c r="P86" s="421"/>
      <c r="Q86" s="421"/>
      <c r="R86" s="421"/>
      <c r="S86" s="421"/>
      <c r="T86" s="421"/>
      <c r="U86" s="421"/>
      <c r="V86" s="421"/>
      <c r="W86" s="421"/>
      <c r="X86" s="421"/>
      <c r="Y86" s="421"/>
    </row>
    <row r="87" spans="1:25" ht="12.75" customHeight="1" x14ac:dyDescent="0.25">
      <c r="A87" s="421"/>
      <c r="B87" s="419"/>
      <c r="C87" s="421"/>
      <c r="D87" s="421"/>
      <c r="E87" s="421"/>
      <c r="F87" s="419"/>
      <c r="G87" s="470"/>
      <c r="H87" s="418"/>
      <c r="I87" s="418"/>
      <c r="J87" s="418"/>
      <c r="K87" s="421"/>
      <c r="L87" s="421"/>
      <c r="M87" s="421"/>
      <c r="N87" s="421"/>
      <c r="O87" s="421"/>
      <c r="P87" s="421"/>
      <c r="Q87" s="421"/>
      <c r="R87" s="421"/>
      <c r="S87" s="421"/>
      <c r="T87" s="421"/>
      <c r="U87" s="421"/>
      <c r="V87" s="421"/>
      <c r="W87" s="421"/>
      <c r="X87" s="421"/>
      <c r="Y87" s="421"/>
    </row>
    <row r="88" spans="1:25" ht="12.75" customHeight="1" x14ac:dyDescent="0.25">
      <c r="A88" s="421"/>
      <c r="B88" s="419"/>
      <c r="C88" s="421"/>
      <c r="D88" s="421"/>
      <c r="E88" s="421"/>
      <c r="F88" s="419"/>
      <c r="G88" s="470"/>
      <c r="H88" s="418"/>
      <c r="I88" s="418"/>
      <c r="J88" s="418"/>
      <c r="K88" s="421"/>
      <c r="L88" s="421"/>
      <c r="M88" s="421"/>
      <c r="N88" s="421"/>
      <c r="O88" s="421"/>
      <c r="P88" s="421"/>
      <c r="Q88" s="421"/>
      <c r="R88" s="421"/>
      <c r="S88" s="421"/>
      <c r="T88" s="421"/>
      <c r="U88" s="421"/>
      <c r="V88" s="421"/>
      <c r="W88" s="421"/>
      <c r="X88" s="421"/>
      <c r="Y88" s="421"/>
    </row>
    <row r="89" spans="1:25" ht="12.75" customHeight="1" x14ac:dyDescent="0.25">
      <c r="A89" s="421"/>
      <c r="B89" s="419"/>
      <c r="C89" s="421"/>
      <c r="D89" s="421"/>
      <c r="E89" s="421"/>
      <c r="F89" s="419"/>
      <c r="G89" s="470"/>
      <c r="H89" s="418"/>
      <c r="I89" s="418"/>
      <c r="J89" s="418"/>
      <c r="K89" s="421"/>
      <c r="L89" s="421"/>
      <c r="M89" s="421"/>
      <c r="N89" s="421"/>
      <c r="O89" s="421"/>
      <c r="P89" s="421"/>
      <c r="Q89" s="421"/>
      <c r="R89" s="421"/>
      <c r="S89" s="421"/>
      <c r="T89" s="421"/>
      <c r="U89" s="421"/>
      <c r="V89" s="421"/>
      <c r="W89" s="421"/>
      <c r="X89" s="421"/>
      <c r="Y89" s="421"/>
    </row>
    <row r="90" spans="1:25" ht="12.75" customHeight="1" x14ac:dyDescent="0.25">
      <c r="A90" s="421"/>
      <c r="B90" s="419"/>
      <c r="C90" s="421"/>
      <c r="D90" s="421"/>
      <c r="E90" s="421"/>
      <c r="F90" s="419"/>
      <c r="G90" s="470"/>
      <c r="H90" s="418"/>
      <c r="I90" s="418"/>
      <c r="J90" s="418"/>
      <c r="K90" s="421"/>
      <c r="L90" s="421"/>
      <c r="M90" s="421"/>
      <c r="N90" s="421"/>
      <c r="O90" s="421"/>
      <c r="P90" s="421"/>
      <c r="Q90" s="421"/>
      <c r="R90" s="421"/>
      <c r="S90" s="421"/>
      <c r="T90" s="421"/>
      <c r="U90" s="421"/>
      <c r="V90" s="421"/>
      <c r="W90" s="421"/>
      <c r="X90" s="421"/>
      <c r="Y90" s="421"/>
    </row>
    <row r="91" spans="1:25" ht="12.75" customHeight="1" x14ac:dyDescent="0.25">
      <c r="A91" s="421"/>
      <c r="B91" s="419"/>
      <c r="C91" s="421"/>
      <c r="D91" s="421"/>
      <c r="E91" s="421"/>
      <c r="F91" s="419"/>
      <c r="G91" s="470"/>
      <c r="H91" s="418"/>
      <c r="I91" s="418"/>
      <c r="J91" s="418"/>
      <c r="K91" s="421"/>
      <c r="L91" s="421"/>
      <c r="M91" s="421"/>
      <c r="N91" s="421"/>
      <c r="O91" s="421"/>
      <c r="P91" s="421"/>
      <c r="Q91" s="421"/>
      <c r="R91" s="421"/>
      <c r="S91" s="421"/>
      <c r="T91" s="421"/>
      <c r="U91" s="421"/>
      <c r="V91" s="421"/>
      <c r="W91" s="421"/>
      <c r="X91" s="421"/>
      <c r="Y91" s="421"/>
    </row>
    <row r="92" spans="1:25" ht="12.75" customHeight="1" x14ac:dyDescent="0.25">
      <c r="A92" s="421"/>
      <c r="B92" s="419"/>
      <c r="C92" s="421"/>
      <c r="D92" s="421"/>
      <c r="E92" s="421"/>
      <c r="F92" s="419"/>
      <c r="G92" s="470"/>
      <c r="H92" s="418"/>
      <c r="I92" s="418"/>
      <c r="J92" s="418"/>
      <c r="K92" s="421"/>
      <c r="L92" s="421"/>
      <c r="M92" s="421"/>
      <c r="N92" s="421"/>
      <c r="O92" s="421"/>
      <c r="P92" s="421"/>
      <c r="Q92" s="421"/>
      <c r="R92" s="421"/>
      <c r="S92" s="421"/>
      <c r="T92" s="421"/>
      <c r="U92" s="421"/>
      <c r="V92" s="421"/>
      <c r="W92" s="421"/>
      <c r="X92" s="421"/>
      <c r="Y92" s="421"/>
    </row>
    <row r="93" spans="1:25" ht="12.75" customHeight="1" x14ac:dyDescent="0.25">
      <c r="A93" s="421"/>
      <c r="B93" s="419"/>
      <c r="C93" s="421"/>
      <c r="D93" s="421"/>
      <c r="E93" s="421"/>
      <c r="F93" s="419"/>
      <c r="G93" s="470"/>
      <c r="H93" s="418"/>
      <c r="I93" s="418"/>
      <c r="J93" s="418"/>
      <c r="K93" s="421"/>
      <c r="L93" s="421"/>
      <c r="M93" s="421"/>
      <c r="N93" s="421"/>
      <c r="O93" s="421"/>
      <c r="P93" s="421"/>
      <c r="Q93" s="421"/>
      <c r="R93" s="421"/>
      <c r="S93" s="421"/>
      <c r="T93" s="421"/>
      <c r="U93" s="421"/>
      <c r="V93" s="421"/>
      <c r="W93" s="421"/>
      <c r="X93" s="421"/>
      <c r="Y93" s="421"/>
    </row>
    <row r="94" spans="1:25" ht="12.75" customHeight="1" x14ac:dyDescent="0.25">
      <c r="A94" s="421"/>
      <c r="B94" s="419"/>
      <c r="C94" s="421"/>
      <c r="D94" s="421"/>
      <c r="E94" s="421"/>
      <c r="F94" s="419"/>
      <c r="G94" s="470"/>
      <c r="H94" s="418"/>
      <c r="I94" s="418"/>
      <c r="J94" s="418"/>
      <c r="K94" s="421"/>
      <c r="L94" s="421"/>
      <c r="M94" s="421"/>
      <c r="N94" s="421"/>
      <c r="O94" s="421"/>
      <c r="P94" s="421"/>
      <c r="Q94" s="421"/>
      <c r="R94" s="421"/>
      <c r="S94" s="421"/>
      <c r="T94" s="421"/>
      <c r="U94" s="421"/>
      <c r="V94" s="421"/>
      <c r="W94" s="421"/>
      <c r="X94" s="421"/>
      <c r="Y94" s="421"/>
    </row>
    <row r="95" spans="1:25" ht="12.75" customHeight="1" x14ac:dyDescent="0.25">
      <c r="A95" s="421"/>
      <c r="B95" s="419"/>
      <c r="C95" s="421"/>
      <c r="D95" s="421"/>
      <c r="E95" s="421"/>
      <c r="F95" s="419"/>
      <c r="G95" s="470"/>
      <c r="H95" s="418"/>
      <c r="I95" s="418"/>
      <c r="J95" s="418"/>
      <c r="K95" s="421"/>
      <c r="L95" s="421"/>
      <c r="M95" s="421"/>
      <c r="N95" s="421"/>
      <c r="O95" s="421"/>
      <c r="P95" s="421"/>
      <c r="Q95" s="421"/>
      <c r="R95" s="421"/>
      <c r="S95" s="421"/>
      <c r="T95" s="421"/>
      <c r="U95" s="421"/>
      <c r="V95" s="421"/>
      <c r="W95" s="421"/>
      <c r="X95" s="421"/>
      <c r="Y95" s="421"/>
    </row>
    <row r="96" spans="1:25" ht="12.75" customHeight="1" x14ac:dyDescent="0.25">
      <c r="A96" s="421"/>
      <c r="B96" s="419"/>
      <c r="C96" s="421"/>
      <c r="D96" s="421"/>
      <c r="E96" s="421"/>
      <c r="F96" s="419"/>
      <c r="G96" s="470"/>
      <c r="H96" s="418"/>
      <c r="I96" s="418"/>
      <c r="J96" s="418"/>
      <c r="K96" s="421"/>
      <c r="L96" s="421"/>
      <c r="M96" s="421"/>
      <c r="N96" s="421"/>
      <c r="O96" s="421"/>
      <c r="P96" s="421"/>
      <c r="Q96" s="421"/>
      <c r="R96" s="421"/>
      <c r="S96" s="421"/>
      <c r="T96" s="421"/>
      <c r="U96" s="421"/>
      <c r="V96" s="421"/>
      <c r="W96" s="421"/>
      <c r="X96" s="421"/>
      <c r="Y96" s="421"/>
    </row>
    <row r="97" spans="1:25" ht="12.75" customHeight="1" x14ac:dyDescent="0.25">
      <c r="A97" s="421"/>
      <c r="B97" s="419"/>
      <c r="C97" s="421"/>
      <c r="D97" s="421"/>
      <c r="E97" s="421"/>
      <c r="F97" s="419"/>
      <c r="G97" s="470"/>
      <c r="H97" s="418"/>
      <c r="I97" s="418"/>
      <c r="J97" s="418"/>
      <c r="K97" s="421"/>
      <c r="L97" s="421"/>
      <c r="M97" s="421"/>
      <c r="N97" s="421"/>
      <c r="O97" s="421"/>
      <c r="P97" s="421"/>
      <c r="Q97" s="421"/>
      <c r="R97" s="421"/>
      <c r="S97" s="421"/>
      <c r="T97" s="421"/>
      <c r="U97" s="421"/>
      <c r="V97" s="421"/>
      <c r="W97" s="421"/>
      <c r="X97" s="421"/>
      <c r="Y97" s="421"/>
    </row>
    <row r="98" spans="1:25" ht="12.75" customHeight="1" x14ac:dyDescent="0.25">
      <c r="A98" s="421"/>
      <c r="B98" s="419"/>
      <c r="C98" s="421"/>
      <c r="D98" s="421"/>
      <c r="E98" s="421"/>
      <c r="F98" s="419"/>
      <c r="G98" s="470"/>
      <c r="H98" s="418"/>
      <c r="I98" s="418"/>
      <c r="J98" s="418"/>
      <c r="K98" s="421"/>
      <c r="L98" s="421"/>
      <c r="M98" s="421"/>
      <c r="N98" s="421"/>
      <c r="O98" s="421"/>
      <c r="P98" s="421"/>
      <c r="Q98" s="421"/>
      <c r="R98" s="421"/>
      <c r="S98" s="421"/>
      <c r="T98" s="421"/>
      <c r="U98" s="421"/>
      <c r="V98" s="421"/>
      <c r="W98" s="421"/>
      <c r="X98" s="421"/>
      <c r="Y98" s="421"/>
    </row>
    <row r="99" spans="1:25" ht="12.75" customHeight="1" x14ac:dyDescent="0.25">
      <c r="A99" s="421"/>
      <c r="B99" s="419"/>
      <c r="C99" s="421"/>
      <c r="D99" s="421"/>
      <c r="E99" s="421"/>
      <c r="F99" s="419"/>
      <c r="G99" s="470"/>
      <c r="H99" s="418"/>
      <c r="I99" s="418"/>
      <c r="J99" s="418"/>
      <c r="K99" s="421"/>
      <c r="L99" s="421"/>
      <c r="M99" s="421"/>
      <c r="N99" s="421"/>
      <c r="O99" s="421"/>
      <c r="P99" s="421"/>
      <c r="Q99" s="421"/>
      <c r="R99" s="421"/>
      <c r="S99" s="421"/>
      <c r="T99" s="421"/>
      <c r="U99" s="421"/>
      <c r="V99" s="421"/>
      <c r="W99" s="421"/>
      <c r="X99" s="421"/>
      <c r="Y99" s="421"/>
    </row>
    <row r="100" spans="1:25" ht="12.75" customHeight="1" x14ac:dyDescent="0.25">
      <c r="A100" s="421"/>
      <c r="B100" s="419"/>
      <c r="C100" s="421"/>
      <c r="D100" s="421"/>
      <c r="E100" s="421"/>
      <c r="F100" s="419"/>
      <c r="G100" s="470"/>
      <c r="H100" s="418"/>
      <c r="I100" s="418"/>
      <c r="J100" s="418"/>
      <c r="K100" s="421"/>
      <c r="L100" s="421"/>
      <c r="M100" s="421"/>
      <c r="N100" s="421"/>
      <c r="O100" s="421"/>
      <c r="P100" s="421"/>
      <c r="Q100" s="421"/>
      <c r="R100" s="421"/>
      <c r="S100" s="421"/>
      <c r="T100" s="421"/>
      <c r="U100" s="421"/>
      <c r="V100" s="421"/>
      <c r="W100" s="421"/>
      <c r="X100" s="421"/>
      <c r="Y100" s="421"/>
    </row>
    <row r="101" spans="1:25" ht="12.75" customHeight="1" x14ac:dyDescent="0.25">
      <c r="A101" s="421"/>
      <c r="B101" s="419"/>
      <c r="C101" s="421"/>
      <c r="D101" s="421"/>
      <c r="E101" s="421"/>
      <c r="F101" s="419"/>
      <c r="G101" s="470"/>
      <c r="H101" s="418"/>
      <c r="I101" s="418"/>
      <c r="J101" s="418"/>
      <c r="K101" s="421"/>
      <c r="L101" s="421"/>
      <c r="M101" s="421"/>
      <c r="N101" s="421"/>
      <c r="O101" s="421"/>
      <c r="P101" s="421"/>
      <c r="Q101" s="421"/>
      <c r="R101" s="421"/>
      <c r="S101" s="421"/>
      <c r="T101" s="421"/>
      <c r="U101" s="421"/>
      <c r="V101" s="421"/>
      <c r="W101" s="421"/>
      <c r="X101" s="421"/>
      <c r="Y101" s="421"/>
    </row>
    <row r="102" spans="1:25" ht="12.75" customHeight="1" x14ac:dyDescent="0.25">
      <c r="A102" s="421"/>
      <c r="B102" s="419"/>
      <c r="C102" s="421"/>
      <c r="D102" s="421"/>
      <c r="E102" s="421"/>
      <c r="F102" s="419"/>
      <c r="G102" s="470"/>
      <c r="H102" s="418"/>
      <c r="I102" s="418"/>
      <c r="J102" s="418"/>
      <c r="K102" s="421"/>
      <c r="L102" s="421"/>
      <c r="M102" s="421"/>
      <c r="N102" s="421"/>
      <c r="O102" s="421"/>
      <c r="P102" s="421"/>
      <c r="Q102" s="421"/>
      <c r="R102" s="421"/>
      <c r="S102" s="421"/>
      <c r="T102" s="421"/>
      <c r="U102" s="421"/>
      <c r="V102" s="421"/>
      <c r="W102" s="421"/>
      <c r="X102" s="421"/>
      <c r="Y102" s="421"/>
    </row>
    <row r="103" spans="1:25" ht="12.75" customHeight="1" x14ac:dyDescent="0.25">
      <c r="A103" s="421"/>
      <c r="B103" s="419"/>
      <c r="C103" s="421"/>
      <c r="D103" s="421"/>
      <c r="E103" s="421"/>
      <c r="F103" s="419"/>
      <c r="G103" s="470"/>
      <c r="H103" s="418"/>
      <c r="I103" s="418"/>
      <c r="J103" s="418"/>
      <c r="K103" s="421"/>
      <c r="L103" s="421"/>
      <c r="M103" s="421"/>
      <c r="N103" s="421"/>
      <c r="O103" s="421"/>
      <c r="P103" s="421"/>
      <c r="Q103" s="421"/>
      <c r="R103" s="421"/>
      <c r="S103" s="421"/>
      <c r="T103" s="421"/>
      <c r="U103" s="421"/>
      <c r="V103" s="421"/>
      <c r="W103" s="421"/>
      <c r="X103" s="421"/>
      <c r="Y103" s="421"/>
    </row>
    <row r="104" spans="1:25" ht="12.75" customHeight="1" x14ac:dyDescent="0.25">
      <c r="A104" s="421"/>
      <c r="B104" s="419"/>
      <c r="C104" s="421"/>
      <c r="D104" s="421"/>
      <c r="E104" s="421"/>
      <c r="F104" s="419"/>
      <c r="G104" s="470"/>
      <c r="H104" s="418"/>
      <c r="I104" s="418"/>
      <c r="J104" s="418"/>
      <c r="K104" s="421"/>
      <c r="L104" s="421"/>
      <c r="M104" s="421"/>
      <c r="N104" s="421"/>
      <c r="O104" s="421"/>
      <c r="P104" s="421"/>
      <c r="Q104" s="421"/>
      <c r="R104" s="421"/>
      <c r="S104" s="421"/>
      <c r="T104" s="421"/>
      <c r="U104" s="421"/>
      <c r="V104" s="421"/>
      <c r="W104" s="421"/>
      <c r="X104" s="421"/>
      <c r="Y104" s="421"/>
    </row>
    <row r="105" spans="1:25" ht="12.75" customHeight="1" x14ac:dyDescent="0.25">
      <c r="A105" s="421"/>
      <c r="B105" s="419"/>
      <c r="C105" s="421"/>
      <c r="D105" s="421"/>
      <c r="E105" s="421"/>
      <c r="F105" s="419"/>
      <c r="G105" s="470"/>
      <c r="H105" s="418"/>
      <c r="I105" s="418"/>
      <c r="J105" s="418"/>
      <c r="K105" s="421"/>
      <c r="L105" s="421"/>
      <c r="M105" s="421"/>
      <c r="N105" s="421"/>
      <c r="O105" s="421"/>
      <c r="P105" s="421"/>
      <c r="Q105" s="421"/>
      <c r="R105" s="421"/>
      <c r="S105" s="421"/>
      <c r="T105" s="421"/>
      <c r="U105" s="421"/>
      <c r="V105" s="421"/>
      <c r="W105" s="421"/>
      <c r="X105" s="421"/>
      <c r="Y105" s="421"/>
    </row>
    <row r="106" spans="1:25" ht="12.75" customHeight="1" x14ac:dyDescent="0.25">
      <c r="A106" s="421"/>
      <c r="B106" s="419"/>
      <c r="C106" s="421"/>
      <c r="D106" s="421"/>
      <c r="E106" s="421"/>
      <c r="F106" s="419"/>
      <c r="G106" s="470"/>
      <c r="H106" s="418"/>
      <c r="I106" s="418"/>
      <c r="J106" s="418"/>
      <c r="K106" s="421"/>
      <c r="L106" s="421"/>
      <c r="M106" s="421"/>
      <c r="N106" s="421"/>
      <c r="O106" s="421"/>
      <c r="P106" s="421"/>
      <c r="Q106" s="421"/>
      <c r="R106" s="421"/>
      <c r="S106" s="421"/>
      <c r="T106" s="421"/>
      <c r="U106" s="421"/>
      <c r="V106" s="421"/>
      <c r="W106" s="421"/>
      <c r="X106" s="421"/>
      <c r="Y106" s="421"/>
    </row>
    <row r="107" spans="1:25" ht="12.75" customHeight="1" x14ac:dyDescent="0.25">
      <c r="A107" s="421"/>
      <c r="B107" s="419"/>
      <c r="C107" s="421"/>
      <c r="D107" s="421"/>
      <c r="E107" s="421"/>
      <c r="F107" s="419"/>
      <c r="G107" s="470"/>
      <c r="H107" s="418"/>
      <c r="I107" s="418"/>
      <c r="J107" s="418"/>
      <c r="K107" s="421"/>
      <c r="L107" s="421"/>
      <c r="M107" s="421"/>
      <c r="N107" s="421"/>
      <c r="O107" s="421"/>
      <c r="P107" s="421"/>
      <c r="Q107" s="421"/>
      <c r="R107" s="421"/>
      <c r="S107" s="421"/>
      <c r="T107" s="421"/>
      <c r="U107" s="421"/>
      <c r="V107" s="421"/>
      <c r="W107" s="421"/>
      <c r="X107" s="421"/>
      <c r="Y107" s="421"/>
    </row>
    <row r="108" spans="1:25" ht="12.75" customHeight="1" x14ac:dyDescent="0.25">
      <c r="A108" s="421"/>
      <c r="B108" s="419"/>
      <c r="C108" s="421"/>
      <c r="D108" s="421"/>
      <c r="E108" s="421"/>
      <c r="F108" s="419"/>
      <c r="G108" s="470"/>
      <c r="H108" s="418"/>
      <c r="I108" s="418"/>
      <c r="J108" s="418"/>
      <c r="K108" s="421"/>
      <c r="L108" s="421"/>
      <c r="M108" s="421"/>
      <c r="N108" s="421"/>
      <c r="O108" s="421"/>
      <c r="P108" s="421"/>
      <c r="Q108" s="421"/>
      <c r="R108" s="421"/>
      <c r="S108" s="421"/>
      <c r="T108" s="421"/>
      <c r="U108" s="421"/>
      <c r="V108" s="421"/>
      <c r="W108" s="421"/>
      <c r="X108" s="421"/>
      <c r="Y108" s="421"/>
    </row>
    <row r="109" spans="1:25" ht="12.75" customHeight="1" x14ac:dyDescent="0.25">
      <c r="A109" s="421"/>
      <c r="B109" s="419"/>
      <c r="C109" s="421"/>
      <c r="D109" s="421"/>
      <c r="E109" s="421"/>
      <c r="F109" s="419"/>
      <c r="G109" s="470"/>
      <c r="H109" s="418"/>
      <c r="I109" s="418"/>
      <c r="J109" s="418"/>
      <c r="K109" s="421"/>
      <c r="L109" s="421"/>
      <c r="M109" s="421"/>
      <c r="N109" s="421"/>
      <c r="O109" s="421"/>
      <c r="P109" s="421"/>
      <c r="Q109" s="421"/>
      <c r="R109" s="421"/>
      <c r="S109" s="421"/>
      <c r="T109" s="421"/>
      <c r="U109" s="421"/>
      <c r="V109" s="421"/>
      <c r="W109" s="421"/>
      <c r="X109" s="421"/>
      <c r="Y109" s="421"/>
    </row>
    <row r="110" spans="1:25" ht="12.75" customHeight="1" x14ac:dyDescent="0.25">
      <c r="A110" s="421"/>
      <c r="B110" s="419"/>
      <c r="C110" s="421"/>
      <c r="D110" s="421"/>
      <c r="E110" s="421"/>
      <c r="F110" s="419"/>
      <c r="G110" s="470"/>
      <c r="H110" s="418"/>
      <c r="I110" s="418"/>
      <c r="J110" s="418"/>
      <c r="K110" s="421"/>
      <c r="L110" s="421"/>
      <c r="M110" s="421"/>
      <c r="N110" s="421"/>
      <c r="O110" s="421"/>
      <c r="P110" s="421"/>
      <c r="Q110" s="421"/>
      <c r="R110" s="421"/>
      <c r="S110" s="421"/>
      <c r="T110" s="421"/>
      <c r="U110" s="421"/>
      <c r="V110" s="421"/>
      <c r="W110" s="421"/>
      <c r="X110" s="421"/>
      <c r="Y110" s="421"/>
    </row>
    <row r="111" spans="1:25" ht="12.75" customHeight="1" x14ac:dyDescent="0.25">
      <c r="A111" s="421"/>
      <c r="B111" s="419"/>
      <c r="C111" s="421"/>
      <c r="D111" s="421"/>
      <c r="E111" s="421"/>
      <c r="F111" s="419"/>
      <c r="G111" s="470"/>
      <c r="H111" s="418"/>
      <c r="I111" s="418"/>
      <c r="J111" s="418"/>
      <c r="K111" s="421"/>
      <c r="L111" s="421"/>
      <c r="M111" s="421"/>
      <c r="N111" s="421"/>
      <c r="O111" s="421"/>
      <c r="P111" s="421"/>
      <c r="Q111" s="421"/>
      <c r="R111" s="421"/>
      <c r="S111" s="421"/>
      <c r="T111" s="421"/>
      <c r="U111" s="421"/>
      <c r="V111" s="421"/>
      <c r="W111" s="421"/>
      <c r="X111" s="421"/>
      <c r="Y111" s="421"/>
    </row>
    <row r="112" spans="1:25" ht="12.75" customHeight="1" x14ac:dyDescent="0.25">
      <c r="A112" s="421"/>
      <c r="B112" s="419"/>
      <c r="C112" s="421"/>
      <c r="D112" s="421"/>
      <c r="E112" s="421"/>
      <c r="F112" s="419"/>
      <c r="G112" s="470"/>
      <c r="H112" s="418"/>
      <c r="I112" s="418"/>
      <c r="J112" s="418"/>
      <c r="K112" s="421"/>
      <c r="L112" s="421"/>
      <c r="M112" s="421"/>
      <c r="N112" s="421"/>
      <c r="O112" s="421"/>
      <c r="P112" s="421"/>
      <c r="Q112" s="421"/>
      <c r="R112" s="421"/>
      <c r="S112" s="421"/>
      <c r="T112" s="421"/>
      <c r="U112" s="421"/>
      <c r="V112" s="421"/>
      <c r="W112" s="421"/>
      <c r="X112" s="421"/>
      <c r="Y112" s="421"/>
    </row>
    <row r="113" spans="1:25" ht="12.75" customHeight="1" x14ac:dyDescent="0.25">
      <c r="A113" s="421"/>
      <c r="B113" s="419"/>
      <c r="C113" s="421"/>
      <c r="D113" s="421"/>
      <c r="E113" s="421"/>
      <c r="F113" s="419"/>
      <c r="G113" s="470"/>
      <c r="H113" s="418"/>
      <c r="I113" s="418"/>
      <c r="J113" s="418"/>
      <c r="K113" s="421"/>
      <c r="L113" s="421"/>
      <c r="M113" s="421"/>
      <c r="N113" s="421"/>
      <c r="O113" s="421"/>
      <c r="P113" s="421"/>
      <c r="Q113" s="421"/>
      <c r="R113" s="421"/>
      <c r="S113" s="421"/>
      <c r="T113" s="421"/>
      <c r="U113" s="421"/>
      <c r="V113" s="421"/>
      <c r="W113" s="421"/>
      <c r="X113" s="421"/>
      <c r="Y113" s="421"/>
    </row>
    <row r="114" spans="1:25" ht="12.75" customHeight="1" x14ac:dyDescent="0.25">
      <c r="A114" s="421"/>
      <c r="B114" s="419"/>
      <c r="C114" s="421"/>
      <c r="D114" s="421"/>
      <c r="E114" s="421"/>
      <c r="F114" s="419"/>
      <c r="G114" s="470"/>
      <c r="H114" s="418"/>
      <c r="I114" s="418"/>
      <c r="J114" s="418"/>
      <c r="K114" s="421"/>
      <c r="L114" s="421"/>
      <c r="M114" s="421"/>
      <c r="N114" s="421"/>
      <c r="O114" s="421"/>
      <c r="P114" s="421"/>
      <c r="Q114" s="421"/>
      <c r="R114" s="421"/>
      <c r="S114" s="421"/>
      <c r="T114" s="421"/>
      <c r="U114" s="421"/>
      <c r="V114" s="421"/>
      <c r="W114" s="421"/>
      <c r="X114" s="421"/>
      <c r="Y114" s="421"/>
    </row>
    <row r="115" spans="1:25" ht="12.75" customHeight="1" x14ac:dyDescent="0.25">
      <c r="A115" s="421"/>
      <c r="B115" s="419"/>
      <c r="C115" s="421"/>
      <c r="D115" s="421"/>
      <c r="E115" s="421"/>
      <c r="F115" s="419"/>
      <c r="G115" s="470"/>
      <c r="H115" s="418"/>
      <c r="I115" s="418"/>
      <c r="J115" s="418"/>
      <c r="K115" s="421"/>
      <c r="L115" s="421"/>
      <c r="M115" s="421"/>
      <c r="N115" s="421"/>
      <c r="O115" s="421"/>
      <c r="P115" s="421"/>
      <c r="Q115" s="421"/>
      <c r="R115" s="421"/>
      <c r="S115" s="421"/>
      <c r="T115" s="421"/>
      <c r="U115" s="421"/>
      <c r="V115" s="421"/>
      <c r="W115" s="421"/>
      <c r="X115" s="421"/>
      <c r="Y115" s="421"/>
    </row>
    <row r="116" spans="1:25" ht="12.75" customHeight="1" x14ac:dyDescent="0.25">
      <c r="A116" s="421"/>
      <c r="B116" s="419"/>
      <c r="C116" s="421"/>
      <c r="D116" s="421"/>
      <c r="E116" s="421"/>
      <c r="F116" s="419"/>
      <c r="G116" s="470"/>
      <c r="H116" s="418"/>
      <c r="I116" s="418"/>
      <c r="J116" s="418"/>
      <c r="K116" s="421"/>
      <c r="L116" s="421"/>
      <c r="M116" s="421"/>
      <c r="N116" s="421"/>
      <c r="O116" s="421"/>
      <c r="P116" s="421"/>
      <c r="Q116" s="421"/>
      <c r="R116" s="421"/>
      <c r="S116" s="421"/>
      <c r="T116" s="421"/>
      <c r="U116" s="421"/>
      <c r="V116" s="421"/>
      <c r="W116" s="421"/>
      <c r="X116" s="421"/>
      <c r="Y116" s="421"/>
    </row>
    <row r="117" spans="1:25" ht="12.75" customHeight="1" x14ac:dyDescent="0.25">
      <c r="A117" s="421"/>
      <c r="B117" s="419"/>
      <c r="C117" s="421"/>
      <c r="D117" s="421"/>
      <c r="E117" s="421"/>
      <c r="F117" s="419"/>
      <c r="G117" s="470"/>
      <c r="H117" s="418"/>
      <c r="I117" s="418"/>
      <c r="J117" s="418"/>
      <c r="K117" s="421"/>
      <c r="L117" s="421"/>
      <c r="M117" s="421"/>
      <c r="N117" s="421"/>
      <c r="O117" s="421"/>
      <c r="P117" s="421"/>
      <c r="Q117" s="421"/>
      <c r="R117" s="421"/>
      <c r="S117" s="421"/>
      <c r="T117" s="421"/>
      <c r="U117" s="421"/>
      <c r="V117" s="421"/>
      <c r="W117" s="421"/>
      <c r="X117" s="421"/>
      <c r="Y117" s="421"/>
    </row>
    <row r="118" spans="1:25" ht="12.75" customHeight="1" x14ac:dyDescent="0.25">
      <c r="A118" s="421"/>
      <c r="B118" s="419"/>
      <c r="C118" s="421"/>
      <c r="D118" s="421"/>
      <c r="E118" s="421"/>
      <c r="F118" s="419"/>
      <c r="G118" s="470"/>
      <c r="H118" s="418"/>
      <c r="I118" s="418"/>
      <c r="J118" s="418"/>
      <c r="K118" s="421"/>
      <c r="L118" s="421"/>
      <c r="M118" s="421"/>
      <c r="N118" s="421"/>
      <c r="O118" s="421"/>
      <c r="P118" s="421"/>
      <c r="Q118" s="421"/>
      <c r="R118" s="421"/>
      <c r="S118" s="421"/>
      <c r="T118" s="421"/>
      <c r="U118" s="421"/>
      <c r="V118" s="421"/>
      <c r="W118" s="421"/>
      <c r="X118" s="421"/>
      <c r="Y118" s="421"/>
    </row>
    <row r="119" spans="1:25" ht="12.75" customHeight="1" x14ac:dyDescent="0.25">
      <c r="A119" s="421"/>
      <c r="B119" s="419"/>
      <c r="C119" s="421"/>
      <c r="D119" s="421"/>
      <c r="E119" s="421"/>
      <c r="F119" s="419"/>
      <c r="G119" s="470"/>
      <c r="H119" s="418"/>
      <c r="I119" s="418"/>
      <c r="J119" s="418"/>
      <c r="K119" s="421"/>
      <c r="L119" s="421"/>
      <c r="M119" s="421"/>
      <c r="N119" s="421"/>
      <c r="O119" s="421"/>
      <c r="P119" s="421"/>
      <c r="Q119" s="421"/>
      <c r="R119" s="421"/>
      <c r="S119" s="421"/>
      <c r="T119" s="421"/>
      <c r="U119" s="421"/>
      <c r="V119" s="421"/>
      <c r="W119" s="421"/>
      <c r="X119" s="421"/>
      <c r="Y119" s="421"/>
    </row>
    <row r="120" spans="1:25" ht="12.75" customHeight="1" x14ac:dyDescent="0.25">
      <c r="A120" s="421"/>
      <c r="B120" s="419"/>
      <c r="C120" s="421"/>
      <c r="D120" s="421"/>
      <c r="E120" s="421"/>
      <c r="F120" s="419"/>
      <c r="G120" s="470"/>
      <c r="H120" s="418"/>
      <c r="I120" s="418"/>
      <c r="J120" s="418"/>
      <c r="K120" s="421"/>
      <c r="L120" s="421"/>
      <c r="M120" s="421"/>
      <c r="N120" s="421"/>
      <c r="O120" s="421"/>
      <c r="P120" s="421"/>
      <c r="Q120" s="421"/>
      <c r="R120" s="421"/>
      <c r="S120" s="421"/>
      <c r="T120" s="421"/>
      <c r="U120" s="421"/>
      <c r="V120" s="421"/>
      <c r="W120" s="421"/>
      <c r="X120" s="421"/>
      <c r="Y120" s="421"/>
    </row>
    <row r="121" spans="1:25" ht="12.75" customHeight="1" x14ac:dyDescent="0.25">
      <c r="A121" s="421"/>
      <c r="B121" s="419"/>
      <c r="C121" s="421"/>
      <c r="D121" s="421"/>
      <c r="E121" s="421"/>
      <c r="F121" s="419"/>
      <c r="G121" s="470"/>
      <c r="H121" s="418"/>
      <c r="I121" s="418"/>
      <c r="J121" s="418"/>
      <c r="K121" s="421"/>
      <c r="L121" s="421"/>
      <c r="M121" s="421"/>
      <c r="N121" s="421"/>
      <c r="O121" s="421"/>
      <c r="P121" s="421"/>
      <c r="Q121" s="421"/>
      <c r="R121" s="421"/>
      <c r="S121" s="421"/>
      <c r="T121" s="421"/>
      <c r="U121" s="421"/>
      <c r="V121" s="421"/>
      <c r="W121" s="421"/>
      <c r="X121" s="421"/>
      <c r="Y121" s="421"/>
    </row>
    <row r="122" spans="1:25" ht="12.75" customHeight="1" x14ac:dyDescent="0.25">
      <c r="A122" s="421"/>
      <c r="B122" s="419"/>
      <c r="C122" s="421"/>
      <c r="D122" s="421"/>
      <c r="E122" s="421"/>
      <c r="F122" s="419"/>
      <c r="G122" s="470"/>
      <c r="H122" s="418"/>
      <c r="I122" s="418"/>
      <c r="J122" s="418"/>
      <c r="K122" s="421"/>
      <c r="L122" s="421"/>
      <c r="M122" s="421"/>
      <c r="N122" s="421"/>
      <c r="O122" s="421"/>
      <c r="P122" s="421"/>
      <c r="Q122" s="421"/>
      <c r="R122" s="421"/>
      <c r="S122" s="421"/>
      <c r="T122" s="421"/>
      <c r="U122" s="421"/>
      <c r="V122" s="421"/>
      <c r="W122" s="421"/>
      <c r="X122" s="421"/>
      <c r="Y122" s="421"/>
    </row>
    <row r="123" spans="1:25" ht="12.75" customHeight="1" x14ac:dyDescent="0.25">
      <c r="A123" s="421"/>
      <c r="B123" s="419"/>
      <c r="C123" s="421"/>
      <c r="D123" s="421"/>
      <c r="E123" s="421"/>
      <c r="F123" s="419"/>
      <c r="G123" s="470"/>
      <c r="H123" s="418"/>
      <c r="I123" s="418"/>
      <c r="J123" s="418"/>
      <c r="K123" s="421"/>
      <c r="L123" s="421"/>
      <c r="M123" s="421"/>
      <c r="N123" s="421"/>
      <c r="O123" s="421"/>
      <c r="P123" s="421"/>
      <c r="Q123" s="421"/>
      <c r="R123" s="421"/>
      <c r="S123" s="421"/>
      <c r="T123" s="421"/>
      <c r="U123" s="421"/>
      <c r="V123" s="421"/>
      <c r="W123" s="421"/>
      <c r="X123" s="421"/>
      <c r="Y123" s="421"/>
    </row>
    <row r="124" spans="1:25" ht="12.75" customHeight="1" x14ac:dyDescent="0.25">
      <c r="A124" s="421"/>
      <c r="B124" s="419"/>
      <c r="C124" s="421"/>
      <c r="D124" s="421"/>
      <c r="E124" s="421"/>
      <c r="F124" s="419"/>
      <c r="G124" s="470"/>
      <c r="H124" s="418"/>
      <c r="I124" s="418"/>
      <c r="J124" s="418"/>
      <c r="K124" s="421"/>
      <c r="L124" s="421"/>
      <c r="M124" s="421"/>
      <c r="N124" s="421"/>
      <c r="O124" s="421"/>
      <c r="P124" s="421"/>
      <c r="Q124" s="421"/>
      <c r="R124" s="421"/>
      <c r="S124" s="421"/>
      <c r="T124" s="421"/>
      <c r="U124" s="421"/>
      <c r="V124" s="421"/>
      <c r="W124" s="421"/>
      <c r="X124" s="421"/>
      <c r="Y124" s="421"/>
    </row>
    <row r="125" spans="1:25" ht="12.75" customHeight="1" x14ac:dyDescent="0.25">
      <c r="A125" s="421"/>
      <c r="B125" s="419"/>
      <c r="C125" s="421"/>
      <c r="D125" s="421"/>
      <c r="E125" s="421"/>
      <c r="F125" s="419"/>
      <c r="G125" s="470"/>
      <c r="H125" s="418"/>
      <c r="I125" s="418"/>
      <c r="J125" s="418"/>
      <c r="K125" s="421"/>
      <c r="L125" s="421"/>
      <c r="M125" s="421"/>
      <c r="N125" s="421"/>
      <c r="O125" s="421"/>
      <c r="P125" s="421"/>
      <c r="Q125" s="421"/>
      <c r="R125" s="421"/>
      <c r="S125" s="421"/>
      <c r="T125" s="421"/>
      <c r="U125" s="421"/>
      <c r="V125" s="421"/>
      <c r="W125" s="421"/>
      <c r="X125" s="421"/>
      <c r="Y125" s="421"/>
    </row>
    <row r="126" spans="1:25" ht="12.75" customHeight="1" x14ac:dyDescent="0.25">
      <c r="A126" s="421"/>
      <c r="B126" s="419"/>
      <c r="C126" s="421"/>
      <c r="D126" s="421"/>
      <c r="E126" s="421"/>
      <c r="F126" s="419"/>
      <c r="G126" s="470"/>
      <c r="H126" s="418"/>
      <c r="I126" s="418"/>
      <c r="J126" s="418"/>
      <c r="K126" s="421"/>
      <c r="L126" s="421"/>
      <c r="M126" s="421"/>
      <c r="N126" s="421"/>
      <c r="O126" s="421"/>
      <c r="P126" s="421"/>
      <c r="Q126" s="421"/>
      <c r="R126" s="421"/>
      <c r="S126" s="421"/>
      <c r="T126" s="421"/>
      <c r="U126" s="421"/>
      <c r="V126" s="421"/>
      <c r="W126" s="421"/>
      <c r="X126" s="421"/>
      <c r="Y126" s="421"/>
    </row>
    <row r="127" spans="1:25" ht="12.75" customHeight="1" x14ac:dyDescent="0.25">
      <c r="A127" s="421"/>
      <c r="B127" s="419"/>
      <c r="C127" s="421"/>
      <c r="D127" s="421"/>
      <c r="E127" s="421"/>
      <c r="F127" s="419"/>
      <c r="G127" s="470"/>
      <c r="H127" s="418"/>
      <c r="I127" s="418"/>
      <c r="J127" s="418"/>
      <c r="K127" s="421"/>
      <c r="L127" s="421"/>
      <c r="M127" s="421"/>
      <c r="N127" s="421"/>
      <c r="O127" s="421"/>
      <c r="P127" s="421"/>
      <c r="Q127" s="421"/>
      <c r="R127" s="421"/>
      <c r="S127" s="421"/>
      <c r="T127" s="421"/>
      <c r="U127" s="421"/>
      <c r="V127" s="421"/>
      <c r="W127" s="421"/>
      <c r="X127" s="421"/>
      <c r="Y127" s="421"/>
    </row>
    <row r="128" spans="1:25" ht="12.75" customHeight="1" x14ac:dyDescent="0.25">
      <c r="A128" s="421"/>
      <c r="B128" s="419"/>
      <c r="C128" s="421"/>
      <c r="D128" s="421"/>
      <c r="E128" s="421"/>
      <c r="F128" s="419"/>
      <c r="G128" s="470"/>
      <c r="H128" s="418"/>
      <c r="I128" s="418"/>
      <c r="J128" s="418"/>
      <c r="K128" s="421"/>
      <c r="L128" s="421"/>
      <c r="M128" s="421"/>
      <c r="N128" s="421"/>
      <c r="O128" s="421"/>
      <c r="P128" s="421"/>
      <c r="Q128" s="421"/>
      <c r="R128" s="421"/>
      <c r="S128" s="421"/>
      <c r="T128" s="421"/>
      <c r="U128" s="421"/>
      <c r="V128" s="421"/>
      <c r="W128" s="421"/>
      <c r="X128" s="421"/>
      <c r="Y128" s="421"/>
    </row>
    <row r="129" spans="1:25" ht="12.75" customHeight="1" x14ac:dyDescent="0.25">
      <c r="A129" s="421"/>
      <c r="B129" s="419"/>
      <c r="C129" s="421"/>
      <c r="D129" s="421"/>
      <c r="E129" s="421"/>
      <c r="F129" s="419"/>
      <c r="G129" s="470"/>
      <c r="H129" s="418"/>
      <c r="I129" s="418"/>
      <c r="J129" s="418"/>
      <c r="K129" s="421"/>
      <c r="L129" s="421"/>
      <c r="M129" s="421"/>
      <c r="N129" s="421"/>
      <c r="O129" s="421"/>
      <c r="P129" s="421"/>
      <c r="Q129" s="421"/>
      <c r="R129" s="421"/>
      <c r="S129" s="421"/>
      <c r="T129" s="421"/>
      <c r="U129" s="421"/>
      <c r="V129" s="421"/>
      <c r="W129" s="421"/>
      <c r="X129" s="421"/>
      <c r="Y129" s="421"/>
    </row>
    <row r="130" spans="1:25" ht="12.75" customHeight="1" x14ac:dyDescent="0.25">
      <c r="A130" s="421"/>
      <c r="B130" s="419"/>
      <c r="C130" s="421"/>
      <c r="D130" s="421"/>
      <c r="E130" s="421"/>
      <c r="F130" s="419"/>
      <c r="G130" s="470"/>
      <c r="H130" s="418"/>
      <c r="I130" s="418"/>
      <c r="J130" s="418"/>
      <c r="K130" s="421"/>
      <c r="L130" s="421"/>
      <c r="M130" s="421"/>
      <c r="N130" s="421"/>
      <c r="O130" s="421"/>
      <c r="P130" s="421"/>
      <c r="Q130" s="421"/>
      <c r="R130" s="421"/>
      <c r="S130" s="421"/>
      <c r="T130" s="421"/>
      <c r="U130" s="421"/>
      <c r="V130" s="421"/>
      <c r="W130" s="421"/>
      <c r="X130" s="421"/>
      <c r="Y130" s="421"/>
    </row>
    <row r="131" spans="1:25" ht="12.75" customHeight="1" x14ac:dyDescent="0.25">
      <c r="A131" s="421"/>
      <c r="B131" s="419"/>
      <c r="C131" s="421"/>
      <c r="D131" s="421"/>
      <c r="E131" s="421"/>
      <c r="F131" s="419"/>
      <c r="G131" s="470"/>
      <c r="H131" s="418"/>
      <c r="I131" s="418"/>
      <c r="J131" s="418"/>
      <c r="K131" s="421"/>
      <c r="L131" s="421"/>
      <c r="M131" s="421"/>
      <c r="N131" s="421"/>
      <c r="O131" s="421"/>
      <c r="P131" s="421"/>
      <c r="Q131" s="421"/>
      <c r="R131" s="421"/>
      <c r="S131" s="421"/>
      <c r="T131" s="421"/>
      <c r="U131" s="421"/>
      <c r="V131" s="421"/>
      <c r="W131" s="421"/>
      <c r="X131" s="421"/>
      <c r="Y131" s="421"/>
    </row>
    <row r="132" spans="1:25" ht="12.75" customHeight="1" x14ac:dyDescent="0.25">
      <c r="A132" s="421"/>
      <c r="B132" s="419"/>
      <c r="C132" s="421"/>
      <c r="D132" s="421"/>
      <c r="E132" s="421"/>
      <c r="F132" s="419"/>
      <c r="G132" s="470"/>
      <c r="H132" s="418"/>
      <c r="I132" s="418"/>
      <c r="J132" s="418"/>
      <c r="K132" s="421"/>
      <c r="L132" s="421"/>
      <c r="M132" s="421"/>
      <c r="N132" s="421"/>
      <c r="O132" s="421"/>
      <c r="P132" s="421"/>
      <c r="Q132" s="421"/>
      <c r="R132" s="421"/>
      <c r="S132" s="421"/>
      <c r="T132" s="421"/>
      <c r="U132" s="421"/>
      <c r="V132" s="421"/>
      <c r="W132" s="421"/>
      <c r="X132" s="421"/>
      <c r="Y132" s="421"/>
    </row>
    <row r="133" spans="1:25" ht="12.75" customHeight="1" x14ac:dyDescent="0.25">
      <c r="A133" s="421"/>
      <c r="B133" s="419"/>
      <c r="C133" s="421"/>
      <c r="D133" s="421"/>
      <c r="E133" s="421"/>
      <c r="F133" s="419"/>
      <c r="G133" s="470"/>
      <c r="H133" s="418"/>
      <c r="I133" s="418"/>
      <c r="J133" s="418"/>
      <c r="K133" s="421"/>
      <c r="L133" s="421"/>
      <c r="M133" s="421"/>
      <c r="N133" s="421"/>
      <c r="O133" s="421"/>
      <c r="P133" s="421"/>
      <c r="Q133" s="421"/>
      <c r="R133" s="421"/>
      <c r="S133" s="421"/>
      <c r="T133" s="421"/>
      <c r="U133" s="421"/>
      <c r="V133" s="421"/>
      <c r="W133" s="421"/>
      <c r="X133" s="421"/>
      <c r="Y133" s="421"/>
    </row>
    <row r="134" spans="1:25" ht="12.75" customHeight="1" x14ac:dyDescent="0.25">
      <c r="A134" s="421"/>
      <c r="B134" s="419"/>
      <c r="C134" s="421"/>
      <c r="D134" s="421"/>
      <c r="E134" s="421"/>
      <c r="F134" s="419"/>
      <c r="G134" s="470"/>
      <c r="H134" s="418"/>
      <c r="I134" s="418"/>
      <c r="J134" s="418"/>
      <c r="K134" s="421"/>
      <c r="L134" s="421"/>
      <c r="M134" s="421"/>
      <c r="N134" s="421"/>
      <c r="O134" s="421"/>
      <c r="P134" s="421"/>
      <c r="Q134" s="421"/>
      <c r="R134" s="421"/>
      <c r="S134" s="421"/>
      <c r="T134" s="421"/>
      <c r="U134" s="421"/>
      <c r="V134" s="421"/>
      <c r="W134" s="421"/>
      <c r="X134" s="421"/>
      <c r="Y134" s="421"/>
    </row>
    <row r="135" spans="1:25" ht="12.75" customHeight="1" x14ac:dyDescent="0.25">
      <c r="A135" s="421"/>
      <c r="B135" s="419"/>
      <c r="C135" s="421"/>
      <c r="D135" s="421"/>
      <c r="E135" s="421"/>
      <c r="F135" s="419"/>
      <c r="G135" s="470"/>
      <c r="H135" s="418"/>
      <c r="I135" s="418"/>
      <c r="J135" s="418"/>
      <c r="K135" s="421"/>
      <c r="L135" s="421"/>
      <c r="M135" s="421"/>
      <c r="N135" s="421"/>
      <c r="O135" s="421"/>
      <c r="P135" s="421"/>
      <c r="Q135" s="421"/>
      <c r="R135" s="421"/>
      <c r="S135" s="421"/>
      <c r="T135" s="421"/>
      <c r="U135" s="421"/>
      <c r="V135" s="421"/>
      <c r="W135" s="421"/>
      <c r="X135" s="421"/>
      <c r="Y135" s="421"/>
    </row>
    <row r="136" spans="1:25" ht="12.75" customHeight="1" x14ac:dyDescent="0.25">
      <c r="A136" s="421"/>
      <c r="B136" s="419"/>
      <c r="C136" s="421"/>
      <c r="D136" s="421"/>
      <c r="E136" s="421"/>
      <c r="F136" s="419"/>
      <c r="G136" s="470"/>
      <c r="H136" s="418"/>
      <c r="I136" s="418"/>
      <c r="J136" s="418"/>
      <c r="K136" s="421"/>
      <c r="L136" s="421"/>
      <c r="M136" s="421"/>
      <c r="N136" s="421"/>
      <c r="O136" s="421"/>
      <c r="P136" s="421"/>
      <c r="Q136" s="421"/>
      <c r="R136" s="421"/>
      <c r="S136" s="421"/>
      <c r="T136" s="421"/>
      <c r="U136" s="421"/>
      <c r="V136" s="421"/>
      <c r="W136" s="421"/>
      <c r="X136" s="421"/>
      <c r="Y136" s="421"/>
    </row>
    <row r="137" spans="1:25" ht="12.75" customHeight="1" x14ac:dyDescent="0.25">
      <c r="A137" s="421"/>
      <c r="B137" s="419"/>
      <c r="C137" s="421"/>
      <c r="D137" s="421"/>
      <c r="E137" s="421"/>
      <c r="F137" s="419"/>
      <c r="G137" s="470"/>
      <c r="H137" s="418"/>
      <c r="I137" s="418"/>
      <c r="J137" s="418"/>
      <c r="K137" s="421"/>
      <c r="L137" s="421"/>
      <c r="M137" s="421"/>
      <c r="N137" s="421"/>
      <c r="O137" s="421"/>
      <c r="P137" s="421"/>
      <c r="Q137" s="421"/>
      <c r="R137" s="421"/>
      <c r="S137" s="421"/>
      <c r="T137" s="421"/>
      <c r="U137" s="421"/>
      <c r="V137" s="421"/>
      <c r="W137" s="421"/>
      <c r="X137" s="421"/>
      <c r="Y137" s="421"/>
    </row>
    <row r="138" spans="1:25" ht="12.75" customHeight="1" x14ac:dyDescent="0.25">
      <c r="A138" s="421"/>
      <c r="B138" s="419"/>
      <c r="C138" s="421"/>
      <c r="D138" s="421"/>
      <c r="E138" s="421"/>
      <c r="F138" s="419"/>
      <c r="G138" s="470"/>
      <c r="H138" s="418"/>
      <c r="I138" s="418"/>
      <c r="J138" s="418"/>
      <c r="K138" s="421"/>
      <c r="L138" s="421"/>
      <c r="M138" s="421"/>
      <c r="N138" s="421"/>
      <c r="O138" s="421"/>
      <c r="P138" s="421"/>
      <c r="Q138" s="421"/>
      <c r="R138" s="421"/>
      <c r="S138" s="421"/>
      <c r="T138" s="421"/>
      <c r="U138" s="421"/>
      <c r="V138" s="421"/>
      <c r="W138" s="421"/>
      <c r="X138" s="421"/>
      <c r="Y138" s="421"/>
    </row>
    <row r="139" spans="1:25" ht="12.75" customHeight="1" x14ac:dyDescent="0.25">
      <c r="A139" s="421"/>
      <c r="B139" s="419"/>
      <c r="C139" s="421"/>
      <c r="D139" s="421"/>
      <c r="E139" s="421"/>
      <c r="F139" s="419"/>
      <c r="G139" s="470"/>
      <c r="H139" s="418"/>
      <c r="I139" s="418"/>
      <c r="J139" s="418"/>
      <c r="K139" s="421"/>
      <c r="L139" s="421"/>
      <c r="M139" s="421"/>
      <c r="N139" s="421"/>
      <c r="O139" s="421"/>
      <c r="P139" s="421"/>
      <c r="Q139" s="421"/>
      <c r="R139" s="421"/>
      <c r="S139" s="421"/>
      <c r="T139" s="421"/>
      <c r="U139" s="421"/>
      <c r="V139" s="421"/>
      <c r="W139" s="421"/>
      <c r="X139" s="421"/>
      <c r="Y139" s="421"/>
    </row>
    <row r="140" spans="1:25" ht="12.75" customHeight="1" x14ac:dyDescent="0.25">
      <c r="A140" s="421"/>
      <c r="B140" s="419"/>
      <c r="C140" s="421"/>
      <c r="D140" s="421"/>
      <c r="E140" s="421"/>
      <c r="F140" s="419"/>
      <c r="G140" s="470"/>
      <c r="H140" s="418"/>
      <c r="I140" s="418"/>
      <c r="J140" s="418"/>
      <c r="K140" s="421"/>
      <c r="L140" s="421"/>
      <c r="M140" s="421"/>
      <c r="N140" s="421"/>
      <c r="O140" s="421"/>
      <c r="P140" s="421"/>
      <c r="Q140" s="421"/>
      <c r="R140" s="421"/>
      <c r="S140" s="421"/>
      <c r="T140" s="421"/>
      <c r="U140" s="421"/>
      <c r="V140" s="421"/>
      <c r="W140" s="421"/>
      <c r="X140" s="421"/>
      <c r="Y140" s="421"/>
    </row>
    <row r="141" spans="1:25" ht="12.75" customHeight="1" x14ac:dyDescent="0.25">
      <c r="A141" s="421"/>
      <c r="B141" s="419"/>
      <c r="C141" s="421"/>
      <c r="D141" s="421"/>
      <c r="E141" s="421"/>
      <c r="F141" s="419"/>
      <c r="G141" s="470"/>
      <c r="H141" s="418"/>
      <c r="I141" s="418"/>
      <c r="J141" s="418"/>
      <c r="K141" s="421"/>
      <c r="L141" s="421"/>
      <c r="M141" s="421"/>
      <c r="N141" s="421"/>
      <c r="O141" s="421"/>
      <c r="P141" s="421"/>
      <c r="Q141" s="421"/>
      <c r="R141" s="421"/>
      <c r="S141" s="421"/>
      <c r="T141" s="421"/>
      <c r="U141" s="421"/>
      <c r="V141" s="421"/>
      <c r="W141" s="421"/>
      <c r="X141" s="421"/>
      <c r="Y141" s="421"/>
    </row>
    <row r="142" spans="1:25" ht="12.75" customHeight="1" x14ac:dyDescent="0.25">
      <c r="A142" s="421"/>
      <c r="B142" s="419"/>
      <c r="C142" s="421"/>
      <c r="D142" s="421"/>
      <c r="E142" s="421"/>
      <c r="F142" s="419"/>
      <c r="G142" s="470"/>
      <c r="H142" s="418"/>
      <c r="I142" s="418"/>
      <c r="J142" s="418"/>
      <c r="K142" s="421"/>
      <c r="L142" s="421"/>
      <c r="M142" s="421"/>
      <c r="N142" s="421"/>
      <c r="O142" s="421"/>
      <c r="P142" s="421"/>
      <c r="Q142" s="421"/>
      <c r="R142" s="421"/>
      <c r="S142" s="421"/>
      <c r="T142" s="421"/>
      <c r="U142" s="421"/>
      <c r="V142" s="421"/>
      <c r="W142" s="421"/>
      <c r="X142" s="421"/>
      <c r="Y142" s="421"/>
    </row>
    <row r="143" spans="1:25" ht="12.75" customHeight="1" x14ac:dyDescent="0.25">
      <c r="A143" s="421"/>
      <c r="B143" s="419"/>
      <c r="C143" s="421"/>
      <c r="D143" s="421"/>
      <c r="E143" s="421"/>
      <c r="F143" s="419"/>
      <c r="G143" s="470"/>
      <c r="H143" s="418"/>
      <c r="I143" s="418"/>
      <c r="J143" s="418"/>
      <c r="K143" s="421"/>
      <c r="L143" s="421"/>
      <c r="M143" s="421"/>
      <c r="N143" s="421"/>
      <c r="O143" s="421"/>
      <c r="P143" s="421"/>
      <c r="Q143" s="421"/>
      <c r="R143" s="421"/>
      <c r="S143" s="421"/>
      <c r="T143" s="421"/>
      <c r="U143" s="421"/>
      <c r="V143" s="421"/>
      <c r="W143" s="421"/>
      <c r="X143" s="421"/>
      <c r="Y143" s="421"/>
    </row>
    <row r="144" spans="1:25" ht="12.75" customHeight="1" x14ac:dyDescent="0.25">
      <c r="A144" s="421"/>
      <c r="B144" s="419"/>
      <c r="C144" s="421"/>
      <c r="D144" s="421"/>
      <c r="E144" s="421"/>
      <c r="F144" s="419"/>
      <c r="G144" s="470"/>
      <c r="H144" s="418"/>
      <c r="I144" s="418"/>
      <c r="J144" s="418"/>
      <c r="K144" s="421"/>
      <c r="L144" s="421"/>
      <c r="M144" s="421"/>
      <c r="N144" s="421"/>
      <c r="O144" s="421"/>
      <c r="P144" s="421"/>
      <c r="Q144" s="421"/>
      <c r="R144" s="421"/>
      <c r="S144" s="421"/>
      <c r="T144" s="421"/>
      <c r="U144" s="421"/>
      <c r="V144" s="421"/>
      <c r="W144" s="421"/>
      <c r="X144" s="421"/>
      <c r="Y144" s="421"/>
    </row>
    <row r="145" spans="1:25" ht="12.75" customHeight="1" x14ac:dyDescent="0.25">
      <c r="A145" s="421"/>
      <c r="B145" s="419"/>
      <c r="C145" s="421"/>
      <c r="D145" s="421"/>
      <c r="E145" s="421"/>
      <c r="F145" s="419"/>
      <c r="G145" s="470"/>
      <c r="H145" s="418"/>
      <c r="I145" s="418"/>
      <c r="J145" s="418"/>
      <c r="K145" s="421"/>
      <c r="L145" s="421"/>
      <c r="M145" s="421"/>
      <c r="N145" s="421"/>
      <c r="O145" s="421"/>
      <c r="P145" s="421"/>
      <c r="Q145" s="421"/>
      <c r="R145" s="421"/>
      <c r="S145" s="421"/>
      <c r="T145" s="421"/>
      <c r="U145" s="421"/>
      <c r="V145" s="421"/>
      <c r="W145" s="421"/>
      <c r="X145" s="421"/>
      <c r="Y145" s="421"/>
    </row>
    <row r="146" spans="1:25" ht="12.75" customHeight="1" x14ac:dyDescent="0.25">
      <c r="A146" s="421"/>
      <c r="B146" s="419"/>
      <c r="C146" s="421"/>
      <c r="D146" s="421"/>
      <c r="E146" s="421"/>
      <c r="F146" s="419"/>
      <c r="G146" s="470"/>
      <c r="H146" s="418"/>
      <c r="I146" s="418"/>
      <c r="J146" s="418"/>
      <c r="K146" s="421"/>
      <c r="L146" s="421"/>
      <c r="M146" s="421"/>
      <c r="N146" s="421"/>
      <c r="O146" s="421"/>
      <c r="P146" s="421"/>
      <c r="Q146" s="421"/>
      <c r="R146" s="421"/>
      <c r="S146" s="421"/>
      <c r="T146" s="421"/>
      <c r="U146" s="421"/>
      <c r="V146" s="421"/>
      <c r="W146" s="421"/>
      <c r="X146" s="421"/>
      <c r="Y146" s="421"/>
    </row>
    <row r="147" spans="1:25" ht="12.75" customHeight="1" x14ac:dyDescent="0.25">
      <c r="A147" s="421"/>
      <c r="B147" s="419"/>
      <c r="C147" s="421"/>
      <c r="D147" s="421"/>
      <c r="E147" s="421"/>
      <c r="F147" s="419"/>
      <c r="G147" s="470"/>
      <c r="H147" s="418"/>
      <c r="I147" s="418"/>
      <c r="J147" s="418"/>
      <c r="K147" s="421"/>
      <c r="L147" s="421"/>
      <c r="M147" s="421"/>
      <c r="N147" s="421"/>
      <c r="O147" s="421"/>
      <c r="P147" s="421"/>
      <c r="Q147" s="421"/>
      <c r="R147" s="421"/>
      <c r="S147" s="421"/>
      <c r="T147" s="421"/>
      <c r="U147" s="421"/>
      <c r="V147" s="421"/>
      <c r="W147" s="421"/>
      <c r="X147" s="421"/>
      <c r="Y147" s="421"/>
    </row>
    <row r="148" spans="1:25" ht="12.75" customHeight="1" x14ac:dyDescent="0.25">
      <c r="A148" s="421"/>
      <c r="B148" s="419"/>
      <c r="C148" s="421"/>
      <c r="D148" s="421"/>
      <c r="E148" s="421"/>
      <c r="F148" s="419"/>
      <c r="G148" s="470"/>
      <c r="H148" s="418"/>
      <c r="I148" s="418"/>
      <c r="J148" s="418"/>
      <c r="K148" s="421"/>
      <c r="L148" s="421"/>
      <c r="M148" s="421"/>
      <c r="N148" s="421"/>
      <c r="O148" s="421"/>
      <c r="P148" s="421"/>
      <c r="Q148" s="421"/>
      <c r="R148" s="421"/>
      <c r="S148" s="421"/>
      <c r="T148" s="421"/>
      <c r="U148" s="421"/>
      <c r="V148" s="421"/>
      <c r="W148" s="421"/>
      <c r="X148" s="421"/>
      <c r="Y148" s="421"/>
    </row>
    <row r="149" spans="1:25" ht="12.75" customHeight="1" x14ac:dyDescent="0.25">
      <c r="A149" s="421"/>
      <c r="B149" s="419"/>
      <c r="C149" s="421"/>
      <c r="D149" s="421"/>
      <c r="E149" s="421"/>
      <c r="F149" s="419"/>
      <c r="G149" s="470"/>
      <c r="H149" s="418"/>
      <c r="I149" s="418"/>
      <c r="J149" s="418"/>
      <c r="K149" s="421"/>
      <c r="L149" s="421"/>
      <c r="M149" s="421"/>
      <c r="N149" s="421"/>
      <c r="O149" s="421"/>
      <c r="P149" s="421"/>
      <c r="Q149" s="421"/>
      <c r="R149" s="421"/>
      <c r="S149" s="421"/>
      <c r="T149" s="421"/>
      <c r="U149" s="421"/>
      <c r="V149" s="421"/>
      <c r="W149" s="421"/>
      <c r="X149" s="421"/>
      <c r="Y149" s="421"/>
    </row>
    <row r="150" spans="1:25" ht="12.75" customHeight="1" x14ac:dyDescent="0.25">
      <c r="A150" s="421"/>
      <c r="B150" s="419"/>
      <c r="C150" s="421"/>
      <c r="D150" s="421"/>
      <c r="E150" s="421"/>
      <c r="F150" s="419"/>
      <c r="G150" s="470"/>
      <c r="H150" s="418"/>
      <c r="I150" s="418"/>
      <c r="J150" s="418"/>
      <c r="K150" s="421"/>
      <c r="L150" s="421"/>
      <c r="M150" s="421"/>
      <c r="N150" s="421"/>
      <c r="O150" s="421"/>
      <c r="P150" s="421"/>
      <c r="Q150" s="421"/>
      <c r="R150" s="421"/>
      <c r="S150" s="421"/>
      <c r="T150" s="421"/>
      <c r="U150" s="421"/>
      <c r="V150" s="421"/>
      <c r="W150" s="421"/>
      <c r="X150" s="421"/>
      <c r="Y150" s="421"/>
    </row>
    <row r="151" spans="1:25" ht="12.75" customHeight="1" x14ac:dyDescent="0.25">
      <c r="A151" s="421"/>
      <c r="B151" s="419"/>
      <c r="C151" s="421"/>
      <c r="D151" s="421"/>
      <c r="E151" s="421"/>
      <c r="F151" s="419"/>
      <c r="G151" s="470"/>
      <c r="H151" s="418"/>
      <c r="I151" s="418"/>
      <c r="J151" s="418"/>
      <c r="K151" s="421"/>
      <c r="L151" s="421"/>
      <c r="M151" s="421"/>
      <c r="N151" s="421"/>
      <c r="O151" s="421"/>
      <c r="P151" s="421"/>
      <c r="Q151" s="421"/>
      <c r="R151" s="421"/>
      <c r="S151" s="421"/>
      <c r="T151" s="421"/>
      <c r="U151" s="421"/>
      <c r="V151" s="421"/>
      <c r="W151" s="421"/>
      <c r="X151" s="421"/>
      <c r="Y151" s="421"/>
    </row>
    <row r="152" spans="1:25" ht="12.75" customHeight="1" x14ac:dyDescent="0.25">
      <c r="A152" s="421"/>
      <c r="B152" s="419"/>
      <c r="C152" s="421"/>
      <c r="D152" s="421"/>
      <c r="E152" s="421"/>
      <c r="F152" s="419"/>
      <c r="G152" s="470"/>
      <c r="H152" s="418"/>
      <c r="I152" s="418"/>
      <c r="J152" s="418"/>
      <c r="K152" s="421"/>
      <c r="L152" s="421"/>
      <c r="M152" s="421"/>
      <c r="N152" s="421"/>
      <c r="O152" s="421"/>
      <c r="P152" s="421"/>
      <c r="Q152" s="421"/>
      <c r="R152" s="421"/>
      <c r="S152" s="421"/>
      <c r="T152" s="421"/>
      <c r="U152" s="421"/>
      <c r="V152" s="421"/>
      <c r="W152" s="421"/>
      <c r="X152" s="421"/>
      <c r="Y152" s="421"/>
    </row>
    <row r="153" spans="1:25" ht="12.75" customHeight="1" x14ac:dyDescent="0.25">
      <c r="A153" s="421"/>
      <c r="B153" s="419"/>
      <c r="C153" s="421"/>
      <c r="D153" s="421"/>
      <c r="E153" s="421"/>
      <c r="F153" s="419"/>
      <c r="G153" s="470"/>
      <c r="H153" s="418"/>
      <c r="I153" s="418"/>
      <c r="J153" s="418"/>
      <c r="K153" s="421"/>
      <c r="L153" s="421"/>
      <c r="M153" s="421"/>
      <c r="N153" s="421"/>
      <c r="O153" s="421"/>
      <c r="P153" s="421"/>
      <c r="Q153" s="421"/>
      <c r="R153" s="421"/>
      <c r="S153" s="421"/>
      <c r="T153" s="421"/>
      <c r="U153" s="421"/>
      <c r="V153" s="421"/>
      <c r="W153" s="421"/>
      <c r="X153" s="421"/>
      <c r="Y153" s="421"/>
    </row>
    <row r="154" spans="1:25" ht="12.75" customHeight="1" x14ac:dyDescent="0.25">
      <c r="A154" s="421"/>
      <c r="B154" s="419"/>
      <c r="C154" s="421"/>
      <c r="D154" s="421"/>
      <c r="E154" s="421"/>
      <c r="F154" s="419"/>
      <c r="G154" s="470"/>
      <c r="H154" s="418"/>
      <c r="I154" s="418"/>
      <c r="J154" s="418"/>
      <c r="K154" s="421"/>
      <c r="L154" s="421"/>
      <c r="M154" s="421"/>
      <c r="N154" s="421"/>
      <c r="O154" s="421"/>
      <c r="P154" s="421"/>
      <c r="Q154" s="421"/>
      <c r="R154" s="421"/>
      <c r="S154" s="421"/>
      <c r="T154" s="421"/>
      <c r="U154" s="421"/>
      <c r="V154" s="421"/>
      <c r="W154" s="421"/>
      <c r="X154" s="421"/>
      <c r="Y154" s="421"/>
    </row>
    <row r="155" spans="1:25" ht="12.75" customHeight="1" x14ac:dyDescent="0.25">
      <c r="A155" s="421"/>
      <c r="B155" s="419"/>
      <c r="C155" s="421"/>
      <c r="D155" s="421"/>
      <c r="E155" s="421"/>
      <c r="F155" s="419"/>
      <c r="G155" s="470"/>
      <c r="H155" s="418"/>
      <c r="I155" s="418"/>
      <c r="J155" s="418"/>
      <c r="K155" s="421"/>
      <c r="L155" s="421"/>
      <c r="M155" s="421"/>
      <c r="N155" s="421"/>
      <c r="O155" s="421"/>
      <c r="P155" s="421"/>
      <c r="Q155" s="421"/>
      <c r="R155" s="421"/>
      <c r="S155" s="421"/>
      <c r="T155" s="421"/>
      <c r="U155" s="421"/>
      <c r="V155" s="421"/>
      <c r="W155" s="421"/>
      <c r="X155" s="421"/>
      <c r="Y155" s="421"/>
    </row>
    <row r="156" spans="1:25" ht="12.75" customHeight="1" x14ac:dyDescent="0.25">
      <c r="A156" s="421"/>
      <c r="B156" s="419"/>
      <c r="C156" s="421"/>
      <c r="D156" s="421"/>
      <c r="E156" s="421"/>
      <c r="F156" s="419"/>
      <c r="G156" s="470"/>
      <c r="H156" s="418"/>
      <c r="I156" s="418"/>
      <c r="J156" s="418"/>
      <c r="K156" s="421"/>
      <c r="L156" s="421"/>
      <c r="M156" s="421"/>
      <c r="N156" s="421"/>
      <c r="O156" s="421"/>
      <c r="P156" s="421"/>
      <c r="Q156" s="421"/>
      <c r="R156" s="421"/>
      <c r="S156" s="421"/>
      <c r="T156" s="421"/>
      <c r="U156" s="421"/>
      <c r="V156" s="421"/>
      <c r="W156" s="421"/>
      <c r="X156" s="421"/>
      <c r="Y156" s="421"/>
    </row>
    <row r="157" spans="1:25" ht="12.75" customHeight="1" x14ac:dyDescent="0.25">
      <c r="A157" s="421"/>
      <c r="B157" s="419"/>
      <c r="C157" s="421"/>
      <c r="D157" s="421"/>
      <c r="E157" s="421"/>
      <c r="F157" s="419"/>
      <c r="G157" s="470"/>
      <c r="H157" s="418"/>
      <c r="I157" s="418"/>
      <c r="J157" s="418"/>
      <c r="K157" s="421"/>
      <c r="L157" s="421"/>
      <c r="M157" s="421"/>
      <c r="N157" s="421"/>
      <c r="O157" s="421"/>
      <c r="P157" s="421"/>
      <c r="Q157" s="421"/>
      <c r="R157" s="421"/>
      <c r="S157" s="421"/>
      <c r="T157" s="421"/>
      <c r="U157" s="421"/>
      <c r="V157" s="421"/>
      <c r="W157" s="421"/>
      <c r="X157" s="421"/>
      <c r="Y157" s="421"/>
    </row>
    <row r="158" spans="1:25" ht="12.75" customHeight="1" x14ac:dyDescent="0.25">
      <c r="A158" s="421"/>
      <c r="B158" s="419"/>
      <c r="C158" s="421"/>
      <c r="D158" s="421"/>
      <c r="E158" s="421"/>
      <c r="F158" s="419"/>
      <c r="G158" s="470"/>
      <c r="H158" s="418"/>
      <c r="I158" s="418"/>
      <c r="J158" s="418"/>
      <c r="K158" s="421"/>
      <c r="L158" s="421"/>
      <c r="M158" s="421"/>
      <c r="N158" s="421"/>
      <c r="O158" s="421"/>
      <c r="P158" s="421"/>
      <c r="Q158" s="421"/>
      <c r="R158" s="421"/>
      <c r="S158" s="421"/>
      <c r="T158" s="421"/>
      <c r="U158" s="421"/>
      <c r="V158" s="421"/>
      <c r="W158" s="421"/>
      <c r="X158" s="421"/>
      <c r="Y158" s="421"/>
    </row>
    <row r="159" spans="1:25" ht="12.75" customHeight="1" x14ac:dyDescent="0.25">
      <c r="A159" s="421"/>
      <c r="B159" s="419"/>
      <c r="C159" s="421"/>
      <c r="D159" s="421"/>
      <c r="E159" s="421"/>
      <c r="F159" s="419"/>
      <c r="G159" s="470"/>
      <c r="H159" s="418"/>
      <c r="I159" s="418"/>
      <c r="J159" s="418"/>
      <c r="K159" s="421"/>
      <c r="L159" s="421"/>
      <c r="M159" s="421"/>
      <c r="N159" s="421"/>
      <c r="O159" s="421"/>
      <c r="P159" s="421"/>
      <c r="Q159" s="421"/>
      <c r="R159" s="421"/>
      <c r="S159" s="421"/>
      <c r="T159" s="421"/>
      <c r="U159" s="421"/>
      <c r="V159" s="421"/>
      <c r="W159" s="421"/>
      <c r="X159" s="421"/>
      <c r="Y159" s="421"/>
    </row>
    <row r="160" spans="1:25" ht="12.75" customHeight="1" x14ac:dyDescent="0.25">
      <c r="A160" s="421"/>
      <c r="B160" s="419"/>
      <c r="C160" s="421"/>
      <c r="D160" s="421"/>
      <c r="E160" s="421"/>
      <c r="F160" s="419"/>
      <c r="G160" s="470"/>
      <c r="H160" s="418"/>
      <c r="I160" s="418"/>
      <c r="J160" s="418"/>
      <c r="K160" s="421"/>
      <c r="L160" s="421"/>
      <c r="M160" s="421"/>
      <c r="N160" s="421"/>
      <c r="O160" s="421"/>
      <c r="P160" s="421"/>
      <c r="Q160" s="421"/>
      <c r="R160" s="421"/>
      <c r="S160" s="421"/>
      <c r="T160" s="421"/>
      <c r="U160" s="421"/>
      <c r="V160" s="421"/>
      <c r="W160" s="421"/>
      <c r="X160" s="421"/>
      <c r="Y160" s="421"/>
    </row>
    <row r="161" spans="1:25" ht="12.75" customHeight="1" x14ac:dyDescent="0.25">
      <c r="A161" s="421"/>
      <c r="B161" s="419"/>
      <c r="C161" s="421"/>
      <c r="D161" s="421"/>
      <c r="E161" s="421"/>
      <c r="F161" s="419"/>
      <c r="G161" s="470"/>
      <c r="H161" s="418"/>
      <c r="I161" s="418"/>
      <c r="J161" s="418"/>
      <c r="K161" s="421"/>
      <c r="L161" s="421"/>
      <c r="M161" s="421"/>
      <c r="N161" s="421"/>
      <c r="O161" s="421"/>
      <c r="P161" s="421"/>
      <c r="Q161" s="421"/>
      <c r="R161" s="421"/>
      <c r="S161" s="421"/>
      <c r="T161" s="421"/>
      <c r="U161" s="421"/>
      <c r="V161" s="421"/>
      <c r="W161" s="421"/>
      <c r="X161" s="421"/>
      <c r="Y161" s="421"/>
    </row>
    <row r="162" spans="1:25" ht="12.75" customHeight="1" x14ac:dyDescent="0.25">
      <c r="A162" s="421"/>
      <c r="B162" s="419"/>
      <c r="C162" s="421"/>
      <c r="D162" s="421"/>
      <c r="E162" s="421"/>
      <c r="F162" s="419"/>
      <c r="G162" s="470"/>
      <c r="H162" s="418"/>
      <c r="I162" s="418"/>
      <c r="J162" s="418"/>
      <c r="K162" s="421"/>
      <c r="L162" s="421"/>
      <c r="M162" s="421"/>
      <c r="N162" s="421"/>
      <c r="O162" s="421"/>
      <c r="P162" s="421"/>
      <c r="Q162" s="421"/>
      <c r="R162" s="421"/>
      <c r="S162" s="421"/>
      <c r="T162" s="421"/>
      <c r="U162" s="421"/>
      <c r="V162" s="421"/>
      <c r="W162" s="421"/>
      <c r="X162" s="421"/>
      <c r="Y162" s="421"/>
    </row>
    <row r="163" spans="1:25" ht="12.75" customHeight="1" x14ac:dyDescent="0.25">
      <c r="A163" s="421"/>
      <c r="B163" s="419"/>
      <c r="C163" s="421"/>
      <c r="D163" s="421"/>
      <c r="E163" s="421"/>
      <c r="F163" s="419"/>
      <c r="G163" s="470"/>
      <c r="H163" s="418"/>
      <c r="I163" s="418"/>
      <c r="J163" s="418"/>
      <c r="K163" s="421"/>
      <c r="L163" s="421"/>
      <c r="M163" s="421"/>
      <c r="N163" s="421"/>
      <c r="O163" s="421"/>
      <c r="P163" s="421"/>
      <c r="Q163" s="421"/>
      <c r="R163" s="421"/>
      <c r="S163" s="421"/>
      <c r="T163" s="421"/>
      <c r="U163" s="421"/>
      <c r="V163" s="421"/>
      <c r="W163" s="421"/>
      <c r="X163" s="421"/>
      <c r="Y163" s="421"/>
    </row>
    <row r="164" spans="1:25" ht="12.75" customHeight="1" x14ac:dyDescent="0.25">
      <c r="A164" s="421"/>
      <c r="B164" s="419"/>
      <c r="C164" s="421"/>
      <c r="D164" s="421"/>
      <c r="E164" s="421"/>
      <c r="F164" s="419"/>
      <c r="G164" s="470"/>
      <c r="H164" s="418"/>
      <c r="I164" s="418"/>
      <c r="J164" s="418"/>
      <c r="K164" s="421"/>
      <c r="L164" s="421"/>
      <c r="M164" s="421"/>
      <c r="N164" s="421"/>
      <c r="O164" s="421"/>
      <c r="P164" s="421"/>
      <c r="Q164" s="421"/>
      <c r="R164" s="421"/>
      <c r="S164" s="421"/>
      <c r="T164" s="421"/>
      <c r="U164" s="421"/>
      <c r="V164" s="421"/>
      <c r="W164" s="421"/>
      <c r="X164" s="421"/>
      <c r="Y164" s="421"/>
    </row>
    <row r="165" spans="1:25" ht="12.75" customHeight="1" x14ac:dyDescent="0.25">
      <c r="A165" s="421"/>
      <c r="B165" s="419"/>
      <c r="C165" s="421"/>
      <c r="D165" s="421"/>
      <c r="E165" s="421"/>
      <c r="F165" s="419"/>
      <c r="G165" s="470"/>
      <c r="H165" s="418"/>
      <c r="I165" s="418"/>
      <c r="J165" s="418"/>
      <c r="K165" s="421"/>
      <c r="L165" s="421"/>
      <c r="M165" s="421"/>
      <c r="N165" s="421"/>
      <c r="O165" s="421"/>
      <c r="P165" s="421"/>
      <c r="Q165" s="421"/>
      <c r="R165" s="421"/>
      <c r="S165" s="421"/>
      <c r="T165" s="421"/>
      <c r="U165" s="421"/>
      <c r="V165" s="421"/>
      <c r="W165" s="421"/>
      <c r="X165" s="421"/>
      <c r="Y165" s="421"/>
    </row>
    <row r="166" spans="1:25" ht="12.75" customHeight="1" x14ac:dyDescent="0.25">
      <c r="A166" s="421"/>
      <c r="B166" s="419"/>
      <c r="C166" s="421"/>
      <c r="D166" s="421"/>
      <c r="E166" s="421"/>
      <c r="F166" s="419"/>
      <c r="G166" s="470"/>
      <c r="H166" s="418"/>
      <c r="I166" s="418"/>
      <c r="J166" s="418"/>
      <c r="K166" s="421"/>
      <c r="L166" s="421"/>
      <c r="M166" s="421"/>
      <c r="N166" s="421"/>
      <c r="O166" s="421"/>
      <c r="P166" s="421"/>
      <c r="Q166" s="421"/>
      <c r="R166" s="421"/>
      <c r="S166" s="421"/>
      <c r="T166" s="421"/>
      <c r="U166" s="421"/>
      <c r="V166" s="421"/>
      <c r="W166" s="421"/>
      <c r="X166" s="421"/>
      <c r="Y166" s="421"/>
    </row>
    <row r="167" spans="1:25" ht="12.75" customHeight="1" x14ac:dyDescent="0.25">
      <c r="A167" s="421"/>
      <c r="B167" s="419"/>
      <c r="C167" s="421"/>
      <c r="D167" s="421"/>
      <c r="E167" s="421"/>
      <c r="F167" s="419"/>
      <c r="G167" s="470"/>
      <c r="H167" s="418"/>
      <c r="I167" s="418"/>
      <c r="J167" s="418"/>
      <c r="K167" s="421"/>
      <c r="L167" s="421"/>
      <c r="M167" s="421"/>
      <c r="N167" s="421"/>
      <c r="O167" s="421"/>
      <c r="P167" s="421"/>
      <c r="Q167" s="421"/>
      <c r="R167" s="421"/>
      <c r="S167" s="421"/>
      <c r="T167" s="421"/>
      <c r="U167" s="421"/>
      <c r="V167" s="421"/>
      <c r="W167" s="421"/>
      <c r="X167" s="421"/>
      <c r="Y167" s="421"/>
    </row>
    <row r="168" spans="1:25" ht="12.75" customHeight="1" x14ac:dyDescent="0.25">
      <c r="A168" s="421"/>
      <c r="B168" s="419"/>
      <c r="C168" s="421"/>
      <c r="D168" s="421"/>
      <c r="E168" s="421"/>
      <c r="F168" s="419"/>
      <c r="G168" s="470"/>
      <c r="H168" s="418"/>
      <c r="I168" s="418"/>
      <c r="J168" s="418"/>
      <c r="K168" s="421"/>
      <c r="L168" s="421"/>
      <c r="M168" s="421"/>
      <c r="N168" s="421"/>
      <c r="O168" s="421"/>
      <c r="P168" s="421"/>
      <c r="Q168" s="421"/>
      <c r="R168" s="421"/>
      <c r="S168" s="421"/>
      <c r="T168" s="421"/>
      <c r="U168" s="421"/>
      <c r="V168" s="421"/>
      <c r="W168" s="421"/>
      <c r="X168" s="421"/>
      <c r="Y168" s="421"/>
    </row>
    <row r="169" spans="1:25" ht="12.75" customHeight="1" x14ac:dyDescent="0.25">
      <c r="A169" s="421"/>
      <c r="B169" s="419"/>
      <c r="C169" s="421"/>
      <c r="D169" s="421"/>
      <c r="E169" s="421"/>
      <c r="F169" s="419"/>
      <c r="G169" s="470"/>
      <c r="H169" s="418"/>
      <c r="I169" s="418"/>
      <c r="J169" s="418"/>
      <c r="K169" s="421"/>
      <c r="L169" s="421"/>
      <c r="M169" s="421"/>
      <c r="N169" s="421"/>
      <c r="O169" s="421"/>
      <c r="P169" s="421"/>
      <c r="Q169" s="421"/>
      <c r="R169" s="421"/>
      <c r="S169" s="421"/>
      <c r="T169" s="421"/>
      <c r="U169" s="421"/>
      <c r="V169" s="421"/>
      <c r="W169" s="421"/>
      <c r="X169" s="421"/>
      <c r="Y169" s="421"/>
    </row>
    <row r="170" spans="1:25" ht="12.75" customHeight="1" x14ac:dyDescent="0.25">
      <c r="A170" s="421"/>
      <c r="B170" s="419"/>
      <c r="C170" s="421"/>
      <c r="D170" s="421"/>
      <c r="E170" s="421"/>
      <c r="F170" s="419"/>
      <c r="G170" s="470"/>
      <c r="H170" s="418"/>
      <c r="I170" s="418"/>
      <c r="J170" s="418"/>
      <c r="K170" s="421"/>
      <c r="L170" s="421"/>
      <c r="M170" s="421"/>
      <c r="N170" s="421"/>
      <c r="O170" s="421"/>
      <c r="P170" s="421"/>
      <c r="Q170" s="421"/>
      <c r="R170" s="421"/>
      <c r="S170" s="421"/>
      <c r="T170" s="421"/>
      <c r="U170" s="421"/>
      <c r="V170" s="421"/>
      <c r="W170" s="421"/>
      <c r="X170" s="421"/>
      <c r="Y170" s="421"/>
    </row>
    <row r="171" spans="1:25" ht="12.75" customHeight="1" x14ac:dyDescent="0.25">
      <c r="A171" s="421"/>
      <c r="B171" s="419"/>
      <c r="C171" s="421"/>
      <c r="D171" s="421"/>
      <c r="E171" s="421"/>
      <c r="F171" s="419"/>
      <c r="G171" s="470"/>
      <c r="H171" s="418"/>
      <c r="I171" s="418"/>
      <c r="J171" s="418"/>
      <c r="K171" s="421"/>
      <c r="L171" s="421"/>
      <c r="M171" s="421"/>
      <c r="N171" s="421"/>
      <c r="O171" s="421"/>
      <c r="P171" s="421"/>
      <c r="Q171" s="421"/>
      <c r="R171" s="421"/>
      <c r="S171" s="421"/>
      <c r="T171" s="421"/>
      <c r="U171" s="421"/>
      <c r="V171" s="421"/>
      <c r="W171" s="421"/>
      <c r="X171" s="421"/>
      <c r="Y171" s="421"/>
    </row>
    <row r="172" spans="1:25" ht="12.75" customHeight="1" x14ac:dyDescent="0.25">
      <c r="A172" s="421"/>
      <c r="B172" s="419"/>
      <c r="C172" s="421"/>
      <c r="D172" s="421"/>
      <c r="E172" s="421"/>
      <c r="F172" s="419"/>
      <c r="G172" s="470"/>
      <c r="H172" s="418"/>
      <c r="I172" s="418"/>
      <c r="J172" s="418"/>
      <c r="K172" s="421"/>
      <c r="L172" s="421"/>
      <c r="M172" s="421"/>
      <c r="N172" s="421"/>
      <c r="O172" s="421"/>
      <c r="P172" s="421"/>
      <c r="Q172" s="421"/>
      <c r="R172" s="421"/>
      <c r="S172" s="421"/>
      <c r="T172" s="421"/>
      <c r="U172" s="421"/>
      <c r="V172" s="421"/>
      <c r="W172" s="421"/>
      <c r="X172" s="421"/>
      <c r="Y172" s="421"/>
    </row>
    <row r="173" spans="1:25" ht="12.75" customHeight="1" x14ac:dyDescent="0.25">
      <c r="A173" s="421"/>
      <c r="B173" s="419"/>
      <c r="C173" s="421"/>
      <c r="D173" s="421"/>
      <c r="E173" s="421"/>
      <c r="F173" s="419"/>
      <c r="G173" s="470"/>
      <c r="H173" s="418"/>
      <c r="I173" s="418"/>
      <c r="J173" s="418"/>
      <c r="K173" s="421"/>
      <c r="L173" s="421"/>
      <c r="M173" s="421"/>
      <c r="N173" s="421"/>
      <c r="O173" s="421"/>
      <c r="P173" s="421"/>
      <c r="Q173" s="421"/>
      <c r="R173" s="421"/>
      <c r="S173" s="421"/>
      <c r="T173" s="421"/>
      <c r="U173" s="421"/>
      <c r="V173" s="421"/>
      <c r="W173" s="421"/>
      <c r="X173" s="421"/>
      <c r="Y173" s="421"/>
    </row>
    <row r="174" spans="1:25" ht="12.75" customHeight="1" x14ac:dyDescent="0.25">
      <c r="A174" s="421"/>
      <c r="B174" s="419"/>
      <c r="C174" s="421"/>
      <c r="D174" s="421"/>
      <c r="E174" s="421"/>
      <c r="F174" s="419"/>
      <c r="G174" s="470"/>
      <c r="H174" s="418"/>
      <c r="I174" s="418"/>
      <c r="J174" s="418"/>
      <c r="K174" s="421"/>
      <c r="L174" s="421"/>
      <c r="M174" s="421"/>
      <c r="N174" s="421"/>
      <c r="O174" s="421"/>
      <c r="P174" s="421"/>
      <c r="Q174" s="421"/>
      <c r="R174" s="421"/>
      <c r="S174" s="421"/>
      <c r="T174" s="421"/>
      <c r="U174" s="421"/>
      <c r="V174" s="421"/>
      <c r="W174" s="421"/>
      <c r="X174" s="421"/>
      <c r="Y174" s="421"/>
    </row>
    <row r="175" spans="1:25" ht="12.75" customHeight="1" x14ac:dyDescent="0.25">
      <c r="A175" s="421"/>
      <c r="B175" s="419"/>
      <c r="C175" s="421"/>
      <c r="D175" s="421"/>
      <c r="E175" s="421"/>
      <c r="F175" s="419"/>
      <c r="G175" s="470"/>
      <c r="H175" s="418"/>
      <c r="I175" s="418"/>
      <c r="J175" s="418"/>
      <c r="K175" s="421"/>
      <c r="L175" s="421"/>
      <c r="M175" s="421"/>
      <c r="N175" s="421"/>
      <c r="O175" s="421"/>
      <c r="P175" s="421"/>
      <c r="Q175" s="421"/>
      <c r="R175" s="421"/>
      <c r="S175" s="421"/>
      <c r="T175" s="421"/>
      <c r="U175" s="421"/>
      <c r="V175" s="421"/>
      <c r="W175" s="421"/>
      <c r="X175" s="421"/>
      <c r="Y175" s="421"/>
    </row>
    <row r="176" spans="1:25" ht="12.75" customHeight="1" x14ac:dyDescent="0.25">
      <c r="A176" s="421"/>
      <c r="B176" s="419"/>
      <c r="C176" s="421"/>
      <c r="D176" s="421"/>
      <c r="E176" s="421"/>
      <c r="F176" s="419"/>
      <c r="G176" s="470"/>
      <c r="H176" s="418"/>
      <c r="I176" s="418"/>
      <c r="J176" s="418"/>
      <c r="K176" s="421"/>
      <c r="L176" s="421"/>
      <c r="M176" s="421"/>
      <c r="N176" s="421"/>
      <c r="O176" s="421"/>
      <c r="P176" s="421"/>
      <c r="Q176" s="421"/>
      <c r="R176" s="421"/>
      <c r="S176" s="421"/>
      <c r="T176" s="421"/>
      <c r="U176" s="421"/>
      <c r="V176" s="421"/>
      <c r="W176" s="421"/>
      <c r="X176" s="421"/>
      <c r="Y176" s="421"/>
    </row>
    <row r="177" spans="1:25" ht="12.75" customHeight="1" x14ac:dyDescent="0.25">
      <c r="A177" s="421"/>
      <c r="B177" s="419"/>
      <c r="C177" s="421"/>
      <c r="D177" s="421"/>
      <c r="E177" s="421"/>
      <c r="F177" s="419"/>
      <c r="G177" s="470"/>
      <c r="H177" s="418"/>
      <c r="I177" s="418"/>
      <c r="J177" s="418"/>
      <c r="K177" s="421"/>
      <c r="L177" s="421"/>
      <c r="M177" s="421"/>
      <c r="N177" s="421"/>
      <c r="O177" s="421"/>
      <c r="P177" s="421"/>
      <c r="Q177" s="421"/>
      <c r="R177" s="421"/>
      <c r="S177" s="421"/>
      <c r="T177" s="421"/>
      <c r="U177" s="421"/>
      <c r="V177" s="421"/>
      <c r="W177" s="421"/>
      <c r="X177" s="421"/>
      <c r="Y177" s="421"/>
    </row>
    <row r="178" spans="1:25" ht="12.75" customHeight="1" x14ac:dyDescent="0.25">
      <c r="A178" s="421"/>
      <c r="B178" s="419"/>
      <c r="C178" s="421"/>
      <c r="D178" s="421"/>
      <c r="E178" s="421"/>
      <c r="F178" s="419"/>
      <c r="G178" s="470"/>
      <c r="H178" s="418"/>
      <c r="I178" s="418"/>
      <c r="J178" s="418"/>
      <c r="K178" s="421"/>
      <c r="L178" s="421"/>
      <c r="M178" s="421"/>
      <c r="N178" s="421"/>
      <c r="O178" s="421"/>
      <c r="P178" s="421"/>
      <c r="Q178" s="421"/>
      <c r="R178" s="421"/>
      <c r="S178" s="421"/>
      <c r="T178" s="421"/>
      <c r="U178" s="421"/>
      <c r="V178" s="421"/>
      <c r="W178" s="421"/>
      <c r="X178" s="421"/>
      <c r="Y178" s="421"/>
    </row>
    <row r="179" spans="1:25" ht="12.75" customHeight="1" x14ac:dyDescent="0.25">
      <c r="A179" s="421"/>
      <c r="B179" s="419"/>
      <c r="C179" s="421"/>
      <c r="D179" s="421"/>
      <c r="E179" s="421"/>
      <c r="F179" s="419"/>
      <c r="G179" s="470"/>
      <c r="H179" s="418"/>
      <c r="I179" s="418"/>
      <c r="J179" s="418"/>
      <c r="K179" s="421"/>
      <c r="L179" s="421"/>
      <c r="M179" s="421"/>
      <c r="N179" s="421"/>
      <c r="O179" s="421"/>
      <c r="P179" s="421"/>
      <c r="Q179" s="421"/>
      <c r="R179" s="421"/>
      <c r="S179" s="421"/>
      <c r="T179" s="421"/>
      <c r="U179" s="421"/>
      <c r="V179" s="421"/>
      <c r="W179" s="421"/>
      <c r="X179" s="421"/>
      <c r="Y179" s="421"/>
    </row>
    <row r="180" spans="1:25" ht="12.75" customHeight="1" x14ac:dyDescent="0.25">
      <c r="A180" s="421"/>
      <c r="B180" s="419"/>
      <c r="C180" s="421"/>
      <c r="D180" s="421"/>
      <c r="E180" s="421"/>
      <c r="F180" s="419"/>
      <c r="G180" s="470"/>
      <c r="H180" s="418"/>
      <c r="I180" s="418"/>
      <c r="J180" s="418"/>
      <c r="K180" s="421"/>
      <c r="L180" s="421"/>
      <c r="M180" s="421"/>
      <c r="N180" s="421"/>
      <c r="O180" s="421"/>
      <c r="P180" s="421"/>
      <c r="Q180" s="421"/>
      <c r="R180" s="421"/>
      <c r="S180" s="421"/>
      <c r="T180" s="421"/>
      <c r="U180" s="421"/>
      <c r="V180" s="421"/>
      <c r="W180" s="421"/>
      <c r="X180" s="421"/>
      <c r="Y180" s="421"/>
    </row>
    <row r="181" spans="1:25" ht="12.75" customHeight="1" x14ac:dyDescent="0.25">
      <c r="A181" s="421"/>
      <c r="B181" s="419"/>
      <c r="C181" s="421"/>
      <c r="D181" s="421"/>
      <c r="E181" s="421"/>
      <c r="F181" s="419"/>
      <c r="G181" s="470"/>
      <c r="H181" s="418"/>
      <c r="I181" s="418"/>
      <c r="J181" s="418"/>
      <c r="K181" s="421"/>
      <c r="L181" s="421"/>
      <c r="M181" s="421"/>
      <c r="N181" s="421"/>
      <c r="O181" s="421"/>
      <c r="P181" s="421"/>
      <c r="Q181" s="421"/>
      <c r="R181" s="421"/>
      <c r="S181" s="421"/>
      <c r="T181" s="421"/>
      <c r="U181" s="421"/>
      <c r="V181" s="421"/>
      <c r="W181" s="421"/>
      <c r="X181" s="421"/>
      <c r="Y181" s="421"/>
    </row>
    <row r="182" spans="1:25" ht="12.75" customHeight="1" x14ac:dyDescent="0.25">
      <c r="A182" s="421"/>
      <c r="B182" s="419"/>
      <c r="C182" s="421"/>
      <c r="D182" s="421"/>
      <c r="E182" s="421"/>
      <c r="F182" s="419"/>
      <c r="G182" s="470"/>
      <c r="H182" s="418"/>
      <c r="I182" s="418"/>
      <c r="J182" s="418"/>
      <c r="K182" s="421"/>
      <c r="L182" s="421"/>
      <c r="M182" s="421"/>
      <c r="N182" s="421"/>
      <c r="O182" s="421"/>
      <c r="P182" s="421"/>
      <c r="Q182" s="421"/>
      <c r="R182" s="421"/>
      <c r="S182" s="421"/>
      <c r="T182" s="421"/>
      <c r="U182" s="421"/>
      <c r="V182" s="421"/>
      <c r="W182" s="421"/>
      <c r="X182" s="421"/>
      <c r="Y182" s="421"/>
    </row>
    <row r="183" spans="1:25" ht="12.75" customHeight="1" x14ac:dyDescent="0.25">
      <c r="A183" s="421"/>
      <c r="B183" s="419"/>
      <c r="C183" s="421"/>
      <c r="D183" s="421"/>
      <c r="E183" s="421"/>
      <c r="F183" s="419"/>
      <c r="G183" s="470"/>
      <c r="H183" s="418"/>
      <c r="I183" s="418"/>
      <c r="J183" s="418"/>
      <c r="K183" s="421"/>
      <c r="L183" s="421"/>
      <c r="M183" s="421"/>
      <c r="N183" s="421"/>
      <c r="O183" s="421"/>
      <c r="P183" s="421"/>
      <c r="Q183" s="421"/>
      <c r="R183" s="421"/>
      <c r="S183" s="421"/>
      <c r="T183" s="421"/>
      <c r="U183" s="421"/>
      <c r="V183" s="421"/>
      <c r="W183" s="421"/>
      <c r="X183" s="421"/>
      <c r="Y183" s="421"/>
    </row>
    <row r="184" spans="1:25" ht="12.75" customHeight="1" x14ac:dyDescent="0.25">
      <c r="A184" s="421"/>
      <c r="B184" s="419"/>
      <c r="C184" s="421"/>
      <c r="D184" s="421"/>
      <c r="E184" s="421"/>
      <c r="F184" s="419"/>
      <c r="G184" s="470"/>
      <c r="H184" s="418"/>
      <c r="I184" s="418"/>
      <c r="J184" s="418"/>
      <c r="K184" s="421"/>
      <c r="L184" s="421"/>
      <c r="M184" s="421"/>
      <c r="N184" s="421"/>
      <c r="O184" s="421"/>
      <c r="P184" s="421"/>
      <c r="Q184" s="421"/>
      <c r="R184" s="421"/>
      <c r="S184" s="421"/>
      <c r="T184" s="421"/>
      <c r="U184" s="421"/>
      <c r="V184" s="421"/>
      <c r="W184" s="421"/>
      <c r="X184" s="421"/>
      <c r="Y184" s="421"/>
    </row>
    <row r="185" spans="1:25" ht="12.75" customHeight="1" x14ac:dyDescent="0.25">
      <c r="A185" s="421"/>
      <c r="B185" s="419"/>
      <c r="C185" s="421"/>
      <c r="D185" s="421"/>
      <c r="E185" s="421"/>
      <c r="F185" s="419"/>
      <c r="G185" s="470"/>
      <c r="H185" s="418"/>
      <c r="I185" s="418"/>
      <c r="J185" s="418"/>
      <c r="K185" s="421"/>
      <c r="L185" s="421"/>
      <c r="M185" s="421"/>
      <c r="N185" s="421"/>
      <c r="O185" s="421"/>
      <c r="P185" s="421"/>
      <c r="Q185" s="421"/>
      <c r="R185" s="421"/>
      <c r="S185" s="421"/>
      <c r="T185" s="421"/>
      <c r="U185" s="421"/>
      <c r="V185" s="421"/>
      <c r="W185" s="421"/>
      <c r="X185" s="421"/>
      <c r="Y185" s="421"/>
    </row>
    <row r="186" spans="1:25" ht="12.75" customHeight="1" x14ac:dyDescent="0.25">
      <c r="A186" s="421"/>
      <c r="B186" s="419"/>
      <c r="C186" s="421"/>
      <c r="D186" s="421"/>
      <c r="E186" s="421"/>
      <c r="F186" s="419"/>
      <c r="G186" s="470"/>
      <c r="H186" s="418"/>
      <c r="I186" s="418"/>
      <c r="J186" s="418"/>
      <c r="K186" s="421"/>
      <c r="L186" s="421"/>
      <c r="M186" s="421"/>
      <c r="N186" s="421"/>
      <c r="O186" s="421"/>
      <c r="P186" s="421"/>
      <c r="Q186" s="421"/>
      <c r="R186" s="421"/>
      <c r="S186" s="421"/>
      <c r="T186" s="421"/>
      <c r="U186" s="421"/>
      <c r="V186" s="421"/>
      <c r="W186" s="421"/>
      <c r="X186" s="421"/>
      <c r="Y186" s="421"/>
    </row>
    <row r="187" spans="1:25" ht="12.75" customHeight="1" x14ac:dyDescent="0.25">
      <c r="A187" s="421"/>
      <c r="B187" s="419"/>
      <c r="C187" s="421"/>
      <c r="D187" s="421"/>
      <c r="E187" s="421"/>
      <c r="F187" s="419"/>
      <c r="G187" s="470"/>
      <c r="H187" s="418"/>
      <c r="I187" s="418"/>
      <c r="J187" s="418"/>
      <c r="K187" s="421"/>
      <c r="L187" s="421"/>
      <c r="M187" s="421"/>
      <c r="N187" s="421"/>
      <c r="O187" s="421"/>
      <c r="P187" s="421"/>
      <c r="Q187" s="421"/>
      <c r="R187" s="421"/>
      <c r="S187" s="421"/>
      <c r="T187" s="421"/>
      <c r="U187" s="421"/>
      <c r="V187" s="421"/>
      <c r="W187" s="421"/>
      <c r="X187" s="421"/>
      <c r="Y187" s="421"/>
    </row>
    <row r="188" spans="1:25" ht="12.75" customHeight="1" x14ac:dyDescent="0.25">
      <c r="A188" s="421"/>
      <c r="B188" s="419"/>
      <c r="C188" s="421"/>
      <c r="D188" s="421"/>
      <c r="E188" s="421"/>
      <c r="F188" s="419"/>
      <c r="G188" s="470"/>
      <c r="H188" s="418"/>
      <c r="I188" s="418"/>
      <c r="J188" s="418"/>
      <c r="K188" s="421"/>
      <c r="L188" s="421"/>
      <c r="M188" s="421"/>
      <c r="N188" s="421"/>
      <c r="O188" s="421"/>
      <c r="P188" s="421"/>
      <c r="Q188" s="421"/>
      <c r="R188" s="421"/>
      <c r="S188" s="421"/>
      <c r="T188" s="421"/>
      <c r="U188" s="421"/>
      <c r="V188" s="421"/>
      <c r="W188" s="421"/>
      <c r="X188" s="421"/>
      <c r="Y188" s="421"/>
    </row>
    <row r="189" spans="1:25" ht="12.75" customHeight="1" x14ac:dyDescent="0.25">
      <c r="A189" s="421"/>
      <c r="B189" s="419"/>
      <c r="C189" s="421"/>
      <c r="D189" s="421"/>
      <c r="E189" s="421"/>
      <c r="F189" s="419"/>
      <c r="G189" s="470"/>
      <c r="H189" s="418"/>
      <c r="I189" s="418"/>
      <c r="J189" s="418"/>
      <c r="K189" s="421"/>
      <c r="L189" s="421"/>
      <c r="M189" s="421"/>
      <c r="N189" s="421"/>
      <c r="O189" s="421"/>
      <c r="P189" s="421"/>
      <c r="Q189" s="421"/>
      <c r="R189" s="421"/>
      <c r="S189" s="421"/>
      <c r="T189" s="421"/>
      <c r="U189" s="421"/>
      <c r="V189" s="421"/>
      <c r="W189" s="421"/>
      <c r="X189" s="421"/>
      <c r="Y189" s="421"/>
    </row>
    <row r="190" spans="1:25" ht="12.75" customHeight="1" x14ac:dyDescent="0.25">
      <c r="A190" s="421"/>
      <c r="B190" s="419"/>
      <c r="C190" s="421"/>
      <c r="D190" s="421"/>
      <c r="E190" s="421"/>
      <c r="F190" s="419"/>
      <c r="G190" s="470"/>
      <c r="H190" s="418"/>
      <c r="I190" s="418"/>
      <c r="J190" s="418"/>
      <c r="K190" s="421"/>
      <c r="L190" s="421"/>
      <c r="M190" s="421"/>
      <c r="N190" s="421"/>
      <c r="O190" s="421"/>
      <c r="P190" s="421"/>
      <c r="Q190" s="421"/>
      <c r="R190" s="421"/>
      <c r="S190" s="421"/>
      <c r="T190" s="421"/>
      <c r="U190" s="421"/>
      <c r="V190" s="421"/>
      <c r="W190" s="421"/>
      <c r="X190" s="421"/>
      <c r="Y190" s="421"/>
    </row>
    <row r="191" spans="1:25" ht="12.75" customHeight="1" x14ac:dyDescent="0.25">
      <c r="A191" s="421"/>
      <c r="B191" s="419"/>
      <c r="C191" s="421"/>
      <c r="D191" s="421"/>
      <c r="E191" s="421"/>
      <c r="F191" s="419"/>
      <c r="G191" s="470"/>
      <c r="H191" s="418"/>
      <c r="I191" s="418"/>
      <c r="J191" s="418"/>
      <c r="K191" s="421"/>
      <c r="L191" s="421"/>
      <c r="M191" s="421"/>
      <c r="N191" s="421"/>
      <c r="O191" s="421"/>
      <c r="P191" s="421"/>
      <c r="Q191" s="421"/>
      <c r="R191" s="421"/>
      <c r="S191" s="421"/>
      <c r="T191" s="421"/>
      <c r="U191" s="421"/>
      <c r="V191" s="421"/>
      <c r="W191" s="421"/>
      <c r="X191" s="421"/>
      <c r="Y191" s="421"/>
    </row>
    <row r="192" spans="1:25" ht="12.75" customHeight="1" x14ac:dyDescent="0.25">
      <c r="A192" s="421"/>
      <c r="B192" s="419"/>
      <c r="C192" s="421"/>
      <c r="D192" s="421"/>
      <c r="E192" s="421"/>
      <c r="F192" s="419"/>
      <c r="G192" s="470"/>
      <c r="H192" s="418"/>
      <c r="I192" s="418"/>
      <c r="J192" s="418"/>
      <c r="K192" s="421"/>
      <c r="L192" s="421"/>
      <c r="M192" s="421"/>
      <c r="N192" s="421"/>
      <c r="O192" s="421"/>
      <c r="P192" s="421"/>
      <c r="Q192" s="421"/>
      <c r="R192" s="421"/>
      <c r="S192" s="421"/>
      <c r="T192" s="421"/>
      <c r="U192" s="421"/>
      <c r="V192" s="421"/>
      <c r="W192" s="421"/>
      <c r="X192" s="421"/>
      <c r="Y192" s="421"/>
    </row>
    <row r="193" spans="1:25" ht="12.75" customHeight="1" x14ac:dyDescent="0.25">
      <c r="A193" s="421"/>
      <c r="B193" s="419"/>
      <c r="C193" s="421"/>
      <c r="D193" s="421"/>
      <c r="E193" s="421"/>
      <c r="F193" s="419"/>
      <c r="G193" s="470"/>
      <c r="H193" s="418"/>
      <c r="I193" s="418"/>
      <c r="J193" s="418"/>
      <c r="K193" s="421"/>
      <c r="L193" s="421"/>
      <c r="M193" s="421"/>
      <c r="N193" s="421"/>
      <c r="O193" s="421"/>
      <c r="P193" s="421"/>
      <c r="Q193" s="421"/>
      <c r="R193" s="421"/>
      <c r="S193" s="421"/>
      <c r="T193" s="421"/>
      <c r="U193" s="421"/>
      <c r="V193" s="421"/>
      <c r="W193" s="421"/>
      <c r="X193" s="421"/>
      <c r="Y193" s="421"/>
    </row>
    <row r="194" spans="1:25" ht="12.75" customHeight="1" x14ac:dyDescent="0.25">
      <c r="A194" s="421"/>
      <c r="B194" s="419"/>
      <c r="C194" s="421"/>
      <c r="D194" s="421"/>
      <c r="E194" s="421"/>
      <c r="F194" s="419"/>
      <c r="G194" s="470"/>
      <c r="H194" s="418"/>
      <c r="I194" s="418"/>
      <c r="J194" s="418"/>
      <c r="K194" s="421"/>
      <c r="L194" s="421"/>
      <c r="M194" s="421"/>
      <c r="N194" s="421"/>
      <c r="O194" s="421"/>
      <c r="P194" s="421"/>
      <c r="Q194" s="421"/>
      <c r="R194" s="421"/>
      <c r="S194" s="421"/>
      <c r="T194" s="421"/>
      <c r="U194" s="421"/>
      <c r="V194" s="421"/>
      <c r="W194" s="421"/>
      <c r="X194" s="421"/>
      <c r="Y194" s="421"/>
    </row>
    <row r="195" spans="1:25" ht="12.75" customHeight="1" x14ac:dyDescent="0.25">
      <c r="A195" s="421"/>
      <c r="B195" s="419"/>
      <c r="C195" s="421"/>
      <c r="D195" s="421"/>
      <c r="E195" s="421"/>
      <c r="F195" s="419"/>
      <c r="G195" s="470"/>
      <c r="H195" s="418"/>
      <c r="I195" s="418"/>
      <c r="J195" s="418"/>
      <c r="K195" s="421"/>
      <c r="L195" s="421"/>
      <c r="M195" s="421"/>
      <c r="N195" s="421"/>
      <c r="O195" s="421"/>
      <c r="P195" s="421"/>
      <c r="Q195" s="421"/>
      <c r="R195" s="421"/>
      <c r="S195" s="421"/>
      <c r="T195" s="421"/>
      <c r="U195" s="421"/>
      <c r="V195" s="421"/>
      <c r="W195" s="421"/>
      <c r="X195" s="421"/>
      <c r="Y195" s="421"/>
    </row>
    <row r="196" spans="1:25" ht="12.75" customHeight="1" x14ac:dyDescent="0.25">
      <c r="A196" s="421"/>
      <c r="B196" s="419"/>
      <c r="C196" s="421"/>
      <c r="D196" s="421"/>
      <c r="E196" s="421"/>
      <c r="F196" s="419"/>
      <c r="G196" s="470"/>
      <c r="H196" s="418"/>
      <c r="I196" s="418"/>
      <c r="J196" s="418"/>
      <c r="K196" s="421"/>
      <c r="L196" s="421"/>
      <c r="M196" s="421"/>
      <c r="N196" s="421"/>
      <c r="O196" s="421"/>
      <c r="P196" s="421"/>
      <c r="Q196" s="421"/>
      <c r="R196" s="421"/>
      <c r="S196" s="421"/>
      <c r="T196" s="421"/>
      <c r="U196" s="421"/>
      <c r="V196" s="421"/>
      <c r="W196" s="421"/>
      <c r="X196" s="421"/>
      <c r="Y196" s="421"/>
    </row>
    <row r="197" spans="1:25" ht="12.75" customHeight="1" x14ac:dyDescent="0.25">
      <c r="A197" s="421"/>
      <c r="B197" s="419"/>
      <c r="C197" s="421"/>
      <c r="D197" s="421"/>
      <c r="E197" s="421"/>
      <c r="F197" s="419"/>
      <c r="G197" s="470"/>
      <c r="H197" s="418"/>
      <c r="I197" s="418"/>
      <c r="J197" s="418"/>
      <c r="K197" s="421"/>
      <c r="L197" s="421"/>
      <c r="M197" s="421"/>
      <c r="N197" s="421"/>
      <c r="O197" s="421"/>
      <c r="P197" s="421"/>
      <c r="Q197" s="421"/>
      <c r="R197" s="421"/>
      <c r="S197" s="421"/>
      <c r="T197" s="421"/>
      <c r="U197" s="421"/>
      <c r="V197" s="421"/>
      <c r="W197" s="421"/>
      <c r="X197" s="421"/>
      <c r="Y197" s="421"/>
    </row>
    <row r="198" spans="1:25" ht="12.75" customHeight="1" x14ac:dyDescent="0.25">
      <c r="A198" s="421"/>
      <c r="B198" s="419"/>
      <c r="C198" s="421"/>
      <c r="D198" s="421"/>
      <c r="E198" s="421"/>
      <c r="F198" s="419"/>
      <c r="G198" s="470"/>
      <c r="H198" s="418"/>
      <c r="I198" s="418"/>
      <c r="J198" s="418"/>
      <c r="K198" s="421"/>
      <c r="L198" s="421"/>
      <c r="M198" s="421"/>
      <c r="N198" s="421"/>
      <c r="O198" s="421"/>
      <c r="P198" s="421"/>
      <c r="Q198" s="421"/>
      <c r="R198" s="421"/>
      <c r="S198" s="421"/>
      <c r="T198" s="421"/>
      <c r="U198" s="421"/>
      <c r="V198" s="421"/>
      <c r="W198" s="421"/>
      <c r="X198" s="421"/>
      <c r="Y198" s="421"/>
    </row>
    <row r="199" spans="1:25" ht="12.75" customHeight="1" x14ac:dyDescent="0.25">
      <c r="A199" s="421"/>
      <c r="B199" s="419"/>
      <c r="C199" s="421"/>
      <c r="D199" s="421"/>
      <c r="E199" s="421"/>
      <c r="F199" s="419"/>
      <c r="G199" s="470"/>
      <c r="H199" s="418"/>
      <c r="I199" s="418"/>
      <c r="J199" s="418"/>
      <c r="K199" s="421"/>
      <c r="L199" s="421"/>
      <c r="M199" s="421"/>
      <c r="N199" s="421"/>
      <c r="O199" s="421"/>
      <c r="P199" s="421"/>
      <c r="Q199" s="421"/>
      <c r="R199" s="421"/>
      <c r="S199" s="421"/>
      <c r="T199" s="421"/>
      <c r="U199" s="421"/>
      <c r="V199" s="421"/>
      <c r="W199" s="421"/>
      <c r="X199" s="421"/>
      <c r="Y199" s="421"/>
    </row>
    <row r="200" spans="1:25" ht="12.75" customHeight="1" x14ac:dyDescent="0.25">
      <c r="A200" s="421"/>
      <c r="B200" s="419"/>
      <c r="C200" s="421"/>
      <c r="D200" s="421"/>
      <c r="E200" s="421"/>
      <c r="F200" s="419"/>
      <c r="G200" s="470"/>
      <c r="H200" s="418"/>
      <c r="I200" s="418"/>
      <c r="J200" s="418"/>
      <c r="K200" s="421"/>
      <c r="L200" s="421"/>
      <c r="M200" s="421"/>
      <c r="N200" s="421"/>
      <c r="O200" s="421"/>
      <c r="P200" s="421"/>
      <c r="Q200" s="421"/>
      <c r="R200" s="421"/>
      <c r="S200" s="421"/>
      <c r="T200" s="421"/>
      <c r="U200" s="421"/>
      <c r="V200" s="421"/>
      <c r="W200" s="421"/>
      <c r="X200" s="421"/>
      <c r="Y200" s="421"/>
    </row>
    <row r="201" spans="1:25" ht="12.75" customHeight="1" x14ac:dyDescent="0.25">
      <c r="A201" s="421"/>
      <c r="B201" s="419"/>
      <c r="C201" s="421"/>
      <c r="D201" s="421"/>
      <c r="E201" s="421"/>
      <c r="F201" s="419"/>
      <c r="G201" s="470"/>
      <c r="H201" s="418"/>
      <c r="I201" s="418"/>
      <c r="J201" s="418"/>
      <c r="K201" s="421"/>
      <c r="L201" s="421"/>
      <c r="M201" s="421"/>
      <c r="N201" s="421"/>
      <c r="O201" s="421"/>
      <c r="P201" s="421"/>
      <c r="Q201" s="421"/>
      <c r="R201" s="421"/>
      <c r="S201" s="421"/>
      <c r="T201" s="421"/>
      <c r="U201" s="421"/>
      <c r="V201" s="421"/>
      <c r="W201" s="421"/>
      <c r="X201" s="421"/>
      <c r="Y201" s="421"/>
    </row>
    <row r="202" spans="1:25" ht="12.75" customHeight="1" x14ac:dyDescent="0.25">
      <c r="A202" s="421"/>
      <c r="B202" s="419"/>
      <c r="C202" s="421"/>
      <c r="D202" s="421"/>
      <c r="E202" s="421"/>
      <c r="F202" s="419"/>
      <c r="G202" s="470"/>
      <c r="H202" s="418"/>
      <c r="I202" s="418"/>
      <c r="J202" s="418"/>
      <c r="K202" s="421"/>
      <c r="L202" s="421"/>
      <c r="M202" s="421"/>
      <c r="N202" s="421"/>
      <c r="O202" s="421"/>
      <c r="P202" s="421"/>
      <c r="Q202" s="421"/>
      <c r="R202" s="421"/>
      <c r="S202" s="421"/>
      <c r="T202" s="421"/>
      <c r="U202" s="421"/>
      <c r="V202" s="421"/>
      <c r="W202" s="421"/>
      <c r="X202" s="421"/>
      <c r="Y202" s="421"/>
    </row>
    <row r="203" spans="1:25" ht="12.75" customHeight="1" x14ac:dyDescent="0.25">
      <c r="A203" s="421"/>
      <c r="B203" s="419"/>
      <c r="C203" s="421"/>
      <c r="D203" s="421"/>
      <c r="E203" s="421"/>
      <c r="F203" s="419"/>
      <c r="G203" s="470"/>
      <c r="H203" s="418"/>
      <c r="I203" s="418"/>
      <c r="J203" s="418"/>
      <c r="K203" s="421"/>
      <c r="L203" s="421"/>
      <c r="M203" s="421"/>
      <c r="N203" s="421"/>
      <c r="O203" s="421"/>
      <c r="P203" s="421"/>
      <c r="Q203" s="421"/>
      <c r="R203" s="421"/>
      <c r="S203" s="421"/>
      <c r="T203" s="421"/>
      <c r="U203" s="421"/>
      <c r="V203" s="421"/>
      <c r="W203" s="421"/>
      <c r="X203" s="421"/>
      <c r="Y203" s="421"/>
    </row>
    <row r="204" spans="1:25" ht="12.75" customHeight="1" x14ac:dyDescent="0.25">
      <c r="A204" s="421"/>
      <c r="B204" s="419"/>
      <c r="C204" s="421"/>
      <c r="D204" s="421"/>
      <c r="E204" s="421"/>
      <c r="F204" s="419"/>
      <c r="G204" s="470"/>
      <c r="H204" s="418"/>
      <c r="I204" s="418"/>
      <c r="J204" s="418"/>
      <c r="K204" s="421"/>
      <c r="L204" s="421"/>
      <c r="M204" s="421"/>
      <c r="N204" s="421"/>
      <c r="O204" s="421"/>
      <c r="P204" s="421"/>
      <c r="Q204" s="421"/>
      <c r="R204" s="421"/>
      <c r="S204" s="421"/>
      <c r="T204" s="421"/>
      <c r="U204" s="421"/>
      <c r="V204" s="421"/>
      <c r="W204" s="421"/>
      <c r="X204" s="421"/>
      <c r="Y204" s="421"/>
    </row>
    <row r="205" spans="1:25" ht="12.75" customHeight="1" x14ac:dyDescent="0.25">
      <c r="A205" s="421"/>
      <c r="B205" s="419"/>
      <c r="C205" s="421"/>
      <c r="D205" s="421"/>
      <c r="E205" s="421"/>
      <c r="F205" s="419"/>
      <c r="G205" s="470"/>
      <c r="H205" s="418"/>
      <c r="I205" s="418"/>
      <c r="J205" s="418"/>
      <c r="K205" s="421"/>
      <c r="L205" s="421"/>
      <c r="M205" s="421"/>
      <c r="N205" s="421"/>
      <c r="O205" s="421"/>
      <c r="P205" s="421"/>
      <c r="Q205" s="421"/>
      <c r="R205" s="421"/>
      <c r="S205" s="421"/>
      <c r="T205" s="421"/>
      <c r="U205" s="421"/>
      <c r="V205" s="421"/>
      <c r="W205" s="421"/>
      <c r="X205" s="421"/>
      <c r="Y205" s="421"/>
    </row>
    <row r="206" spans="1:25" ht="12.75" customHeight="1" x14ac:dyDescent="0.25">
      <c r="A206" s="421"/>
      <c r="B206" s="419"/>
      <c r="C206" s="421"/>
      <c r="D206" s="421"/>
      <c r="E206" s="421"/>
      <c r="F206" s="419"/>
      <c r="G206" s="470"/>
      <c r="H206" s="418"/>
      <c r="I206" s="418"/>
      <c r="J206" s="418"/>
      <c r="K206" s="421"/>
      <c r="L206" s="421"/>
      <c r="M206" s="421"/>
      <c r="N206" s="421"/>
      <c r="O206" s="421"/>
      <c r="P206" s="421"/>
      <c r="Q206" s="421"/>
      <c r="R206" s="421"/>
      <c r="S206" s="421"/>
      <c r="T206" s="421"/>
      <c r="U206" s="421"/>
      <c r="V206" s="421"/>
      <c r="W206" s="421"/>
      <c r="X206" s="421"/>
      <c r="Y206" s="421"/>
    </row>
    <row r="207" spans="1:25" ht="12.75" customHeight="1" x14ac:dyDescent="0.25">
      <c r="A207" s="421"/>
      <c r="B207" s="419"/>
      <c r="C207" s="421"/>
      <c r="D207" s="421"/>
      <c r="E207" s="421"/>
      <c r="F207" s="419"/>
      <c r="G207" s="470"/>
      <c r="H207" s="418"/>
      <c r="I207" s="418"/>
      <c r="J207" s="418"/>
      <c r="K207" s="421"/>
      <c r="L207" s="421"/>
      <c r="M207" s="421"/>
      <c r="N207" s="421"/>
      <c r="O207" s="421"/>
      <c r="P207" s="421"/>
      <c r="Q207" s="421"/>
      <c r="R207" s="421"/>
      <c r="S207" s="421"/>
      <c r="T207" s="421"/>
      <c r="U207" s="421"/>
      <c r="V207" s="421"/>
      <c r="W207" s="421"/>
      <c r="X207" s="421"/>
      <c r="Y207" s="421"/>
    </row>
    <row r="208" spans="1:25" ht="12.75" customHeight="1" x14ac:dyDescent="0.25">
      <c r="A208" s="421"/>
      <c r="B208" s="419"/>
      <c r="C208" s="421"/>
      <c r="D208" s="421"/>
      <c r="E208" s="421"/>
      <c r="F208" s="419"/>
      <c r="G208" s="470"/>
      <c r="H208" s="418"/>
      <c r="I208" s="418"/>
      <c r="J208" s="418"/>
      <c r="K208" s="421"/>
      <c r="L208" s="421"/>
      <c r="M208" s="421"/>
      <c r="N208" s="421"/>
      <c r="O208" s="421"/>
      <c r="P208" s="421"/>
      <c r="Q208" s="421"/>
      <c r="R208" s="421"/>
      <c r="S208" s="421"/>
      <c r="T208" s="421"/>
      <c r="U208" s="421"/>
      <c r="V208" s="421"/>
      <c r="W208" s="421"/>
      <c r="X208" s="421"/>
      <c r="Y208" s="421"/>
    </row>
    <row r="209" spans="1:25" ht="12.75" customHeight="1" x14ac:dyDescent="0.25">
      <c r="A209" s="421"/>
      <c r="B209" s="419"/>
      <c r="C209" s="421"/>
      <c r="D209" s="421"/>
      <c r="E209" s="421"/>
      <c r="F209" s="419"/>
      <c r="G209" s="470"/>
      <c r="H209" s="418"/>
      <c r="I209" s="418"/>
      <c r="J209" s="418"/>
      <c r="K209" s="421"/>
      <c r="L209" s="421"/>
      <c r="M209" s="421"/>
      <c r="N209" s="421"/>
      <c r="O209" s="421"/>
      <c r="P209" s="421"/>
      <c r="Q209" s="421"/>
      <c r="R209" s="421"/>
      <c r="S209" s="421"/>
      <c r="T209" s="421"/>
      <c r="U209" s="421"/>
      <c r="V209" s="421"/>
      <c r="W209" s="421"/>
      <c r="X209" s="421"/>
      <c r="Y209" s="421"/>
    </row>
    <row r="210" spans="1:25" ht="12.75" customHeight="1" x14ac:dyDescent="0.25">
      <c r="A210" s="421"/>
      <c r="B210" s="419"/>
      <c r="C210" s="421"/>
      <c r="D210" s="421"/>
      <c r="E210" s="421"/>
      <c r="F210" s="419"/>
      <c r="G210" s="470"/>
      <c r="H210" s="418"/>
      <c r="I210" s="418"/>
      <c r="J210" s="418"/>
      <c r="K210" s="421"/>
      <c r="L210" s="421"/>
      <c r="M210" s="421"/>
      <c r="N210" s="421"/>
      <c r="O210" s="421"/>
      <c r="P210" s="421"/>
      <c r="Q210" s="421"/>
      <c r="R210" s="421"/>
      <c r="S210" s="421"/>
      <c r="T210" s="421"/>
      <c r="U210" s="421"/>
      <c r="V210" s="421"/>
      <c r="W210" s="421"/>
      <c r="X210" s="421"/>
      <c r="Y210" s="421"/>
    </row>
    <row r="211" spans="1:25" ht="12.75" customHeight="1" x14ac:dyDescent="0.25">
      <c r="A211" s="421"/>
      <c r="B211" s="419"/>
      <c r="C211" s="421"/>
      <c r="D211" s="421"/>
      <c r="E211" s="421"/>
      <c r="F211" s="419"/>
      <c r="G211" s="470"/>
      <c r="H211" s="418"/>
      <c r="I211" s="418"/>
      <c r="J211" s="418"/>
      <c r="K211" s="421"/>
      <c r="L211" s="421"/>
      <c r="M211" s="421"/>
      <c r="N211" s="421"/>
      <c r="O211" s="421"/>
      <c r="P211" s="421"/>
      <c r="Q211" s="421"/>
      <c r="R211" s="421"/>
      <c r="S211" s="421"/>
      <c r="T211" s="421"/>
      <c r="U211" s="421"/>
      <c r="V211" s="421"/>
      <c r="W211" s="421"/>
      <c r="X211" s="421"/>
      <c r="Y211" s="421"/>
    </row>
    <row r="212" spans="1:25" ht="12.75" customHeight="1" x14ac:dyDescent="0.25">
      <c r="A212" s="421"/>
      <c r="B212" s="419"/>
      <c r="C212" s="421"/>
      <c r="D212" s="421"/>
      <c r="E212" s="421"/>
      <c r="F212" s="419"/>
      <c r="G212" s="470"/>
      <c r="H212" s="418"/>
      <c r="I212" s="418"/>
      <c r="J212" s="418"/>
      <c r="K212" s="421"/>
      <c r="L212" s="421"/>
      <c r="M212" s="421"/>
      <c r="N212" s="421"/>
      <c r="O212" s="421"/>
      <c r="P212" s="421"/>
      <c r="Q212" s="421"/>
      <c r="R212" s="421"/>
      <c r="S212" s="421"/>
      <c r="T212" s="421"/>
      <c r="U212" s="421"/>
      <c r="V212" s="421"/>
      <c r="W212" s="421"/>
      <c r="X212" s="421"/>
      <c r="Y212" s="421"/>
    </row>
    <row r="213" spans="1:25" ht="12.75" customHeight="1" x14ac:dyDescent="0.25">
      <c r="A213" s="421"/>
      <c r="B213" s="419"/>
      <c r="C213" s="421"/>
      <c r="D213" s="421"/>
      <c r="E213" s="421"/>
      <c r="F213" s="419"/>
      <c r="G213" s="470"/>
      <c r="H213" s="418"/>
      <c r="I213" s="418"/>
      <c r="J213" s="418"/>
      <c r="K213" s="421"/>
      <c r="L213" s="421"/>
      <c r="M213" s="421"/>
      <c r="N213" s="421"/>
      <c r="O213" s="421"/>
      <c r="P213" s="421"/>
      <c r="Q213" s="421"/>
      <c r="R213" s="421"/>
      <c r="S213" s="421"/>
      <c r="T213" s="421"/>
      <c r="U213" s="421"/>
      <c r="V213" s="421"/>
      <c r="W213" s="421"/>
      <c r="X213" s="421"/>
      <c r="Y213" s="421"/>
    </row>
    <row r="214" spans="1:25" ht="12.75" customHeight="1" x14ac:dyDescent="0.25">
      <c r="A214" s="421"/>
      <c r="B214" s="419"/>
      <c r="C214" s="421"/>
      <c r="D214" s="421"/>
      <c r="E214" s="421"/>
      <c r="F214" s="419"/>
      <c r="G214" s="470"/>
      <c r="H214" s="418"/>
      <c r="I214" s="418"/>
      <c r="J214" s="418"/>
      <c r="K214" s="421"/>
      <c r="L214" s="421"/>
      <c r="M214" s="421"/>
      <c r="N214" s="421"/>
      <c r="O214" s="421"/>
      <c r="P214" s="421"/>
      <c r="Q214" s="421"/>
      <c r="R214" s="421"/>
      <c r="S214" s="421"/>
      <c r="T214" s="421"/>
      <c r="U214" s="421"/>
      <c r="V214" s="421"/>
      <c r="W214" s="421"/>
      <c r="X214" s="421"/>
      <c r="Y214" s="421"/>
    </row>
    <row r="215" spans="1:25" ht="12.75" customHeight="1" x14ac:dyDescent="0.25">
      <c r="A215" s="421"/>
      <c r="B215" s="419"/>
      <c r="C215" s="421"/>
      <c r="D215" s="421"/>
      <c r="E215" s="421"/>
      <c r="F215" s="419"/>
      <c r="G215" s="470"/>
      <c r="H215" s="418"/>
      <c r="I215" s="418"/>
      <c r="J215" s="418"/>
      <c r="K215" s="421"/>
      <c r="L215" s="421"/>
      <c r="M215" s="421"/>
      <c r="N215" s="421"/>
      <c r="O215" s="421"/>
      <c r="P215" s="421"/>
      <c r="Q215" s="421"/>
      <c r="R215" s="421"/>
      <c r="S215" s="421"/>
      <c r="T215" s="421"/>
      <c r="U215" s="421"/>
      <c r="V215" s="421"/>
      <c r="W215" s="421"/>
      <c r="X215" s="421"/>
      <c r="Y215" s="421"/>
    </row>
    <row r="216" spans="1:25" ht="12.75" customHeight="1" x14ac:dyDescent="0.25">
      <c r="A216" s="421"/>
      <c r="B216" s="419"/>
      <c r="C216" s="421"/>
      <c r="D216" s="421"/>
      <c r="E216" s="421"/>
      <c r="F216" s="419"/>
      <c r="G216" s="470"/>
      <c r="H216" s="418"/>
      <c r="I216" s="418"/>
      <c r="J216" s="418"/>
      <c r="K216" s="421"/>
      <c r="L216" s="421"/>
      <c r="M216" s="421"/>
      <c r="N216" s="421"/>
      <c r="O216" s="421"/>
      <c r="P216" s="421"/>
      <c r="Q216" s="421"/>
      <c r="R216" s="421"/>
      <c r="S216" s="421"/>
      <c r="T216" s="421"/>
      <c r="U216" s="421"/>
      <c r="V216" s="421"/>
      <c r="W216" s="421"/>
      <c r="X216" s="421"/>
      <c r="Y216" s="421"/>
    </row>
    <row r="217" spans="1:25" ht="12.75" customHeight="1" x14ac:dyDescent="0.25">
      <c r="A217" s="421"/>
      <c r="B217" s="419"/>
      <c r="C217" s="421"/>
      <c r="D217" s="421"/>
      <c r="E217" s="421"/>
      <c r="F217" s="419"/>
      <c r="G217" s="470"/>
      <c r="H217" s="418"/>
      <c r="I217" s="418"/>
      <c r="J217" s="418"/>
      <c r="K217" s="421"/>
      <c r="L217" s="421"/>
      <c r="M217" s="421"/>
      <c r="N217" s="421"/>
      <c r="O217" s="421"/>
      <c r="P217" s="421"/>
      <c r="Q217" s="421"/>
      <c r="R217" s="421"/>
      <c r="S217" s="421"/>
      <c r="T217" s="421"/>
      <c r="U217" s="421"/>
      <c r="V217" s="421"/>
      <c r="W217" s="421"/>
      <c r="X217" s="421"/>
      <c r="Y217" s="421"/>
    </row>
    <row r="218" spans="1:25" ht="12.75" customHeight="1" x14ac:dyDescent="0.25">
      <c r="A218" s="421"/>
      <c r="B218" s="419"/>
      <c r="C218" s="421"/>
      <c r="D218" s="421"/>
      <c r="E218" s="421"/>
      <c r="F218" s="419"/>
      <c r="G218" s="470"/>
      <c r="H218" s="418"/>
      <c r="I218" s="418"/>
      <c r="J218" s="418"/>
      <c r="K218" s="421"/>
      <c r="L218" s="421"/>
      <c r="M218" s="421"/>
      <c r="N218" s="421"/>
      <c r="O218" s="421"/>
      <c r="P218" s="421"/>
      <c r="Q218" s="421"/>
      <c r="R218" s="421"/>
      <c r="S218" s="421"/>
      <c r="T218" s="421"/>
      <c r="U218" s="421"/>
      <c r="V218" s="421"/>
      <c r="W218" s="421"/>
      <c r="X218" s="421"/>
      <c r="Y218" s="421"/>
    </row>
    <row r="219" spans="1:25" ht="12.75" customHeight="1" x14ac:dyDescent="0.25">
      <c r="A219" s="421"/>
      <c r="B219" s="419"/>
      <c r="C219" s="421"/>
      <c r="D219" s="421"/>
      <c r="E219" s="421"/>
      <c r="F219" s="419"/>
      <c r="G219" s="470"/>
      <c r="H219" s="418"/>
      <c r="I219" s="418"/>
      <c r="J219" s="418"/>
      <c r="K219" s="421"/>
      <c r="L219" s="421"/>
      <c r="M219" s="421"/>
      <c r="N219" s="421"/>
      <c r="O219" s="421"/>
      <c r="P219" s="421"/>
      <c r="Q219" s="421"/>
      <c r="R219" s="421"/>
      <c r="S219" s="421"/>
      <c r="T219" s="421"/>
      <c r="U219" s="421"/>
      <c r="V219" s="421"/>
      <c r="W219" s="421"/>
      <c r="X219" s="421"/>
      <c r="Y219" s="421"/>
    </row>
    <row r="220" spans="1:25" ht="12.75" customHeight="1" x14ac:dyDescent="0.25">
      <c r="A220" s="421"/>
      <c r="B220" s="419"/>
      <c r="C220" s="421"/>
      <c r="D220" s="421"/>
      <c r="E220" s="421"/>
      <c r="F220" s="419"/>
      <c r="G220" s="470"/>
      <c r="H220" s="418"/>
      <c r="I220" s="418"/>
      <c r="J220" s="418"/>
      <c r="K220" s="421"/>
      <c r="L220" s="421"/>
      <c r="M220" s="421"/>
      <c r="N220" s="421"/>
      <c r="O220" s="421"/>
      <c r="P220" s="421"/>
      <c r="Q220" s="421"/>
      <c r="R220" s="421"/>
      <c r="S220" s="421"/>
      <c r="T220" s="421"/>
      <c r="U220" s="421"/>
      <c r="V220" s="421"/>
      <c r="W220" s="421"/>
      <c r="X220" s="421"/>
      <c r="Y220" s="421"/>
    </row>
    <row r="221" spans="1:25" ht="12.75" customHeight="1" x14ac:dyDescent="0.25">
      <c r="A221" s="421"/>
      <c r="B221" s="419"/>
      <c r="C221" s="421"/>
      <c r="D221" s="421"/>
      <c r="E221" s="421"/>
      <c r="F221" s="419"/>
      <c r="G221" s="470"/>
      <c r="H221" s="418"/>
      <c r="I221" s="418"/>
      <c r="J221" s="418"/>
      <c r="K221" s="421"/>
      <c r="L221" s="421"/>
      <c r="M221" s="421"/>
      <c r="N221" s="421"/>
      <c r="O221" s="421"/>
      <c r="P221" s="421"/>
      <c r="Q221" s="421"/>
      <c r="R221" s="421"/>
      <c r="S221" s="421"/>
      <c r="T221" s="421"/>
      <c r="U221" s="421"/>
      <c r="V221" s="421"/>
      <c r="W221" s="421"/>
      <c r="X221" s="421"/>
      <c r="Y221" s="421"/>
    </row>
    <row r="222" spans="1:25" ht="12.75" customHeight="1" x14ac:dyDescent="0.25">
      <c r="A222" s="421"/>
      <c r="B222" s="419"/>
      <c r="C222" s="421"/>
      <c r="D222" s="421"/>
      <c r="E222" s="421"/>
      <c r="F222" s="419"/>
      <c r="G222" s="470"/>
      <c r="H222" s="418"/>
      <c r="I222" s="418"/>
      <c r="J222" s="418"/>
      <c r="K222" s="421"/>
      <c r="L222" s="421"/>
      <c r="M222" s="421"/>
      <c r="N222" s="421"/>
      <c r="O222" s="421"/>
      <c r="P222" s="421"/>
      <c r="Q222" s="421"/>
      <c r="R222" s="421"/>
      <c r="S222" s="421"/>
      <c r="T222" s="421"/>
      <c r="U222" s="421"/>
      <c r="V222" s="421"/>
      <c r="W222" s="421"/>
      <c r="X222" s="421"/>
      <c r="Y222" s="421"/>
    </row>
    <row r="223" spans="1:25" ht="12.75" customHeight="1" x14ac:dyDescent="0.25">
      <c r="A223" s="421"/>
      <c r="B223" s="419"/>
      <c r="C223" s="421"/>
      <c r="D223" s="421"/>
      <c r="E223" s="421"/>
      <c r="F223" s="419"/>
      <c r="G223" s="470"/>
      <c r="H223" s="418"/>
      <c r="I223" s="418"/>
      <c r="J223" s="418"/>
      <c r="K223" s="421"/>
      <c r="L223" s="421"/>
      <c r="M223" s="421"/>
      <c r="N223" s="421"/>
      <c r="O223" s="421"/>
      <c r="P223" s="421"/>
      <c r="Q223" s="421"/>
      <c r="R223" s="421"/>
      <c r="S223" s="421"/>
      <c r="T223" s="421"/>
      <c r="U223" s="421"/>
      <c r="V223" s="421"/>
      <c r="W223" s="421"/>
      <c r="X223" s="421"/>
      <c r="Y223" s="421"/>
    </row>
    <row r="224" spans="1:25" ht="12.75" customHeight="1" x14ac:dyDescent="0.25">
      <c r="A224" s="421"/>
      <c r="B224" s="419"/>
      <c r="C224" s="421"/>
      <c r="D224" s="421"/>
      <c r="E224" s="421"/>
      <c r="F224" s="419"/>
      <c r="G224" s="470"/>
      <c r="H224" s="418"/>
      <c r="I224" s="418"/>
      <c r="J224" s="418"/>
      <c r="K224" s="421"/>
      <c r="L224" s="421"/>
      <c r="M224" s="421"/>
      <c r="N224" s="421"/>
      <c r="O224" s="421"/>
      <c r="P224" s="421"/>
      <c r="Q224" s="421"/>
      <c r="R224" s="421"/>
      <c r="S224" s="421"/>
      <c r="T224" s="421"/>
      <c r="U224" s="421"/>
      <c r="V224" s="421"/>
      <c r="W224" s="421"/>
      <c r="X224" s="421"/>
      <c r="Y224" s="421"/>
    </row>
    <row r="225" spans="1:25" ht="12.75" customHeight="1" x14ac:dyDescent="0.25">
      <c r="A225" s="421"/>
      <c r="B225" s="419"/>
      <c r="C225" s="421"/>
      <c r="D225" s="421"/>
      <c r="E225" s="421"/>
      <c r="F225" s="419"/>
      <c r="G225" s="470"/>
      <c r="H225" s="418"/>
      <c r="I225" s="418"/>
      <c r="J225" s="418"/>
      <c r="K225" s="421"/>
      <c r="L225" s="421"/>
      <c r="M225" s="421"/>
      <c r="N225" s="421"/>
      <c r="O225" s="421"/>
      <c r="P225" s="421"/>
      <c r="Q225" s="421"/>
      <c r="R225" s="421"/>
      <c r="S225" s="421"/>
      <c r="T225" s="421"/>
      <c r="U225" s="421"/>
      <c r="V225" s="421"/>
      <c r="W225" s="421"/>
      <c r="X225" s="421"/>
      <c r="Y225" s="421"/>
    </row>
    <row r="226" spans="1:25" ht="12.75" customHeight="1" x14ac:dyDescent="0.25">
      <c r="A226" s="421"/>
      <c r="B226" s="419"/>
      <c r="C226" s="421"/>
      <c r="D226" s="421"/>
      <c r="E226" s="421"/>
      <c r="F226" s="419"/>
      <c r="G226" s="470"/>
      <c r="H226" s="418"/>
      <c r="I226" s="418"/>
      <c r="J226" s="418"/>
      <c r="K226" s="421"/>
      <c r="L226" s="421"/>
      <c r="M226" s="421"/>
      <c r="N226" s="421"/>
      <c r="O226" s="421"/>
      <c r="P226" s="421"/>
      <c r="Q226" s="421"/>
      <c r="R226" s="421"/>
      <c r="S226" s="421"/>
      <c r="T226" s="421"/>
      <c r="U226" s="421"/>
      <c r="V226" s="421"/>
      <c r="W226" s="421"/>
      <c r="X226" s="421"/>
      <c r="Y226" s="421"/>
    </row>
    <row r="227" spans="1:25" ht="12.75" customHeight="1" x14ac:dyDescent="0.25">
      <c r="A227" s="421"/>
      <c r="B227" s="419"/>
      <c r="C227" s="421"/>
      <c r="D227" s="421"/>
      <c r="E227" s="421"/>
      <c r="F227" s="419"/>
      <c r="G227" s="470"/>
      <c r="H227" s="418"/>
      <c r="I227" s="418"/>
      <c r="J227" s="418"/>
      <c r="K227" s="421"/>
      <c r="L227" s="421"/>
      <c r="M227" s="421"/>
      <c r="N227" s="421"/>
      <c r="O227" s="421"/>
      <c r="P227" s="421"/>
      <c r="Q227" s="421"/>
      <c r="R227" s="421"/>
      <c r="S227" s="421"/>
      <c r="T227" s="421"/>
      <c r="U227" s="421"/>
      <c r="V227" s="421"/>
      <c r="W227" s="421"/>
      <c r="X227" s="421"/>
      <c r="Y227" s="421"/>
    </row>
    <row r="228" spans="1:25" ht="12.75" customHeight="1" x14ac:dyDescent="0.25">
      <c r="A228" s="421"/>
      <c r="B228" s="419"/>
      <c r="C228" s="421"/>
      <c r="D228" s="421"/>
      <c r="E228" s="421"/>
      <c r="F228" s="419"/>
      <c r="G228" s="470"/>
      <c r="H228" s="418"/>
      <c r="I228" s="418"/>
      <c r="J228" s="418"/>
      <c r="K228" s="421"/>
      <c r="L228" s="421"/>
      <c r="M228" s="421"/>
      <c r="N228" s="421"/>
      <c r="O228" s="421"/>
      <c r="P228" s="421"/>
      <c r="Q228" s="421"/>
      <c r="R228" s="421"/>
      <c r="S228" s="421"/>
      <c r="T228" s="421"/>
      <c r="U228" s="421"/>
      <c r="V228" s="421"/>
      <c r="W228" s="421"/>
      <c r="X228" s="421"/>
      <c r="Y228" s="421"/>
    </row>
    <row r="229" spans="1:25" ht="12.75" customHeight="1" x14ac:dyDescent="0.25">
      <c r="A229" s="421"/>
      <c r="B229" s="419"/>
      <c r="C229" s="421"/>
      <c r="D229" s="421"/>
      <c r="E229" s="421"/>
      <c r="F229" s="419"/>
      <c r="G229" s="470"/>
      <c r="H229" s="418"/>
      <c r="I229" s="418"/>
      <c r="J229" s="418"/>
      <c r="K229" s="421"/>
      <c r="L229" s="421"/>
      <c r="M229" s="421"/>
      <c r="N229" s="421"/>
      <c r="O229" s="421"/>
      <c r="P229" s="421"/>
      <c r="Q229" s="421"/>
      <c r="R229" s="421"/>
      <c r="S229" s="421"/>
      <c r="T229" s="421"/>
      <c r="U229" s="421"/>
      <c r="V229" s="421"/>
      <c r="W229" s="421"/>
      <c r="X229" s="421"/>
      <c r="Y229" s="421"/>
    </row>
    <row r="230" spans="1:25" ht="12.75" customHeight="1" x14ac:dyDescent="0.25">
      <c r="A230" s="421"/>
      <c r="B230" s="419"/>
      <c r="C230" s="421"/>
      <c r="D230" s="421"/>
      <c r="E230" s="421"/>
      <c r="F230" s="419"/>
      <c r="G230" s="470"/>
      <c r="H230" s="418"/>
      <c r="I230" s="418"/>
      <c r="J230" s="418"/>
      <c r="K230" s="421"/>
      <c r="L230" s="421"/>
      <c r="M230" s="421"/>
      <c r="N230" s="421"/>
      <c r="O230" s="421"/>
      <c r="P230" s="421"/>
      <c r="Q230" s="421"/>
      <c r="R230" s="421"/>
      <c r="S230" s="421"/>
      <c r="T230" s="421"/>
      <c r="U230" s="421"/>
      <c r="V230" s="421"/>
      <c r="W230" s="421"/>
      <c r="X230" s="421"/>
      <c r="Y230" s="421"/>
    </row>
    <row r="231" spans="1:25" ht="12.75" customHeight="1" x14ac:dyDescent="0.25">
      <c r="A231" s="421"/>
      <c r="B231" s="419"/>
      <c r="C231" s="421"/>
      <c r="D231" s="421"/>
      <c r="E231" s="421"/>
      <c r="F231" s="419"/>
      <c r="G231" s="470"/>
      <c r="H231" s="418"/>
      <c r="I231" s="418"/>
      <c r="J231" s="418"/>
      <c r="K231" s="421"/>
      <c r="L231" s="421"/>
      <c r="M231" s="421"/>
      <c r="N231" s="421"/>
      <c r="O231" s="421"/>
      <c r="P231" s="421"/>
      <c r="Q231" s="421"/>
      <c r="R231" s="421"/>
      <c r="S231" s="421"/>
      <c r="T231" s="421"/>
      <c r="U231" s="421"/>
      <c r="V231" s="421"/>
      <c r="W231" s="421"/>
      <c r="X231" s="421"/>
      <c r="Y231" s="421"/>
    </row>
    <row r="232" spans="1:25" ht="12.75" customHeight="1" x14ac:dyDescent="0.25">
      <c r="A232" s="421"/>
      <c r="B232" s="419"/>
      <c r="C232" s="421"/>
      <c r="D232" s="421"/>
      <c r="E232" s="421"/>
      <c r="F232" s="419"/>
      <c r="G232" s="470"/>
      <c r="H232" s="418"/>
      <c r="I232" s="418"/>
      <c r="J232" s="418"/>
      <c r="K232" s="421"/>
      <c r="L232" s="421"/>
      <c r="M232" s="421"/>
      <c r="N232" s="421"/>
      <c r="O232" s="421"/>
      <c r="P232" s="421"/>
      <c r="Q232" s="421"/>
      <c r="R232" s="421"/>
      <c r="S232" s="421"/>
      <c r="T232" s="421"/>
      <c r="U232" s="421"/>
      <c r="V232" s="421"/>
      <c r="W232" s="421"/>
      <c r="X232" s="421"/>
      <c r="Y232" s="421"/>
    </row>
    <row r="233" spans="1:25" ht="12.75" customHeight="1" x14ac:dyDescent="0.25">
      <c r="A233" s="421"/>
      <c r="B233" s="419"/>
      <c r="C233" s="421"/>
      <c r="D233" s="421"/>
      <c r="E233" s="421"/>
      <c r="F233" s="419"/>
      <c r="G233" s="470"/>
      <c r="H233" s="418"/>
      <c r="I233" s="418"/>
      <c r="J233" s="418"/>
      <c r="K233" s="421"/>
      <c r="L233" s="421"/>
      <c r="M233" s="421"/>
      <c r="N233" s="421"/>
      <c r="O233" s="421"/>
      <c r="P233" s="421"/>
      <c r="Q233" s="421"/>
      <c r="R233" s="421"/>
      <c r="S233" s="421"/>
      <c r="T233" s="421"/>
      <c r="U233" s="421"/>
      <c r="V233" s="421"/>
      <c r="W233" s="421"/>
      <c r="X233" s="421"/>
      <c r="Y233" s="421"/>
    </row>
    <row r="234" spans="1:25" ht="12.75" customHeight="1" x14ac:dyDescent="0.25">
      <c r="A234" s="421"/>
      <c r="B234" s="419"/>
      <c r="C234" s="421"/>
      <c r="D234" s="421"/>
      <c r="E234" s="421"/>
      <c r="F234" s="419"/>
      <c r="G234" s="470"/>
      <c r="H234" s="418"/>
      <c r="I234" s="418"/>
      <c r="J234" s="418"/>
      <c r="K234" s="421"/>
      <c r="L234" s="421"/>
      <c r="M234" s="421"/>
      <c r="N234" s="421"/>
      <c r="O234" s="421"/>
      <c r="P234" s="421"/>
      <c r="Q234" s="421"/>
      <c r="R234" s="421"/>
      <c r="S234" s="421"/>
      <c r="T234" s="421"/>
      <c r="U234" s="421"/>
      <c r="V234" s="421"/>
      <c r="W234" s="421"/>
      <c r="X234" s="421"/>
      <c r="Y234" s="421"/>
    </row>
    <row r="235" spans="1:25" ht="12.75" customHeight="1" x14ac:dyDescent="0.25">
      <c r="A235" s="421"/>
      <c r="B235" s="419"/>
      <c r="C235" s="421"/>
      <c r="D235" s="421"/>
      <c r="E235" s="421"/>
      <c r="F235" s="419"/>
      <c r="G235" s="470"/>
      <c r="H235" s="418"/>
      <c r="I235" s="418"/>
      <c r="J235" s="418"/>
      <c r="K235" s="421"/>
      <c r="L235" s="421"/>
      <c r="M235" s="421"/>
      <c r="N235" s="421"/>
      <c r="O235" s="421"/>
      <c r="P235" s="421"/>
      <c r="Q235" s="421"/>
      <c r="R235" s="421"/>
      <c r="S235" s="421"/>
      <c r="T235" s="421"/>
      <c r="U235" s="421"/>
      <c r="V235" s="421"/>
      <c r="W235" s="421"/>
      <c r="X235" s="421"/>
      <c r="Y235" s="421"/>
    </row>
    <row r="236" spans="1:25" ht="12.75" customHeight="1" x14ac:dyDescent="0.25">
      <c r="A236" s="421"/>
      <c r="B236" s="419"/>
      <c r="C236" s="421"/>
      <c r="D236" s="421"/>
      <c r="E236" s="421"/>
      <c r="F236" s="419"/>
      <c r="G236" s="470"/>
      <c r="H236" s="418"/>
      <c r="I236" s="418"/>
      <c r="J236" s="418"/>
      <c r="K236" s="421"/>
      <c r="L236" s="421"/>
      <c r="M236" s="421"/>
      <c r="N236" s="421"/>
      <c r="O236" s="421"/>
      <c r="P236" s="421"/>
      <c r="Q236" s="421"/>
      <c r="R236" s="421"/>
      <c r="S236" s="421"/>
      <c r="T236" s="421"/>
      <c r="U236" s="421"/>
      <c r="V236" s="421"/>
      <c r="W236" s="421"/>
      <c r="X236" s="421"/>
      <c r="Y236" s="421"/>
    </row>
    <row r="237" spans="1:25" ht="12.75" customHeight="1" x14ac:dyDescent="0.25">
      <c r="A237" s="421"/>
      <c r="B237" s="419"/>
      <c r="C237" s="421"/>
      <c r="D237" s="421"/>
      <c r="E237" s="421"/>
      <c r="F237" s="419"/>
      <c r="G237" s="470"/>
      <c r="H237" s="418"/>
      <c r="I237" s="418"/>
      <c r="J237" s="418"/>
      <c r="K237" s="421"/>
      <c r="L237" s="421"/>
      <c r="M237" s="421"/>
      <c r="N237" s="421"/>
      <c r="O237" s="421"/>
      <c r="P237" s="421"/>
      <c r="Q237" s="421"/>
      <c r="R237" s="421"/>
      <c r="S237" s="421"/>
      <c r="T237" s="421"/>
      <c r="U237" s="421"/>
      <c r="V237" s="421"/>
      <c r="W237" s="421"/>
      <c r="X237" s="421"/>
      <c r="Y237" s="421"/>
    </row>
    <row r="238" spans="1:25" ht="12.75" customHeight="1" x14ac:dyDescent="0.25">
      <c r="A238" s="421"/>
      <c r="B238" s="419"/>
      <c r="C238" s="421"/>
      <c r="D238" s="421"/>
      <c r="E238" s="421"/>
      <c r="F238" s="419"/>
      <c r="G238" s="470"/>
      <c r="H238" s="418"/>
      <c r="I238" s="418"/>
      <c r="J238" s="418"/>
      <c r="K238" s="421"/>
      <c r="L238" s="421"/>
      <c r="M238" s="421"/>
      <c r="N238" s="421"/>
      <c r="O238" s="421"/>
      <c r="P238" s="421"/>
      <c r="Q238" s="421"/>
      <c r="R238" s="421"/>
      <c r="S238" s="421"/>
      <c r="T238" s="421"/>
      <c r="U238" s="421"/>
      <c r="V238" s="421"/>
      <c r="W238" s="421"/>
      <c r="X238" s="421"/>
      <c r="Y238" s="421"/>
    </row>
    <row r="239" spans="1:25" ht="12.75" customHeight="1" x14ac:dyDescent="0.25">
      <c r="A239" s="421"/>
      <c r="B239" s="419"/>
      <c r="C239" s="421"/>
      <c r="D239" s="421"/>
      <c r="E239" s="421"/>
      <c r="F239" s="419"/>
      <c r="G239" s="470"/>
      <c r="H239" s="418"/>
      <c r="I239" s="418"/>
      <c r="J239" s="418"/>
      <c r="K239" s="421"/>
      <c r="L239" s="421"/>
      <c r="M239" s="421"/>
      <c r="N239" s="421"/>
      <c r="O239" s="421"/>
      <c r="P239" s="421"/>
      <c r="Q239" s="421"/>
      <c r="R239" s="421"/>
      <c r="S239" s="421"/>
      <c r="T239" s="421"/>
      <c r="U239" s="421"/>
      <c r="V239" s="421"/>
      <c r="W239" s="421"/>
      <c r="X239" s="421"/>
      <c r="Y239" s="421"/>
    </row>
    <row r="240" spans="1:25" ht="12.75" customHeight="1" x14ac:dyDescent="0.25">
      <c r="A240" s="421"/>
      <c r="B240" s="419"/>
      <c r="C240" s="421"/>
      <c r="D240" s="421"/>
      <c r="E240" s="421"/>
      <c r="F240" s="419"/>
      <c r="G240" s="470"/>
      <c r="H240" s="418"/>
      <c r="I240" s="418"/>
      <c r="J240" s="418"/>
      <c r="K240" s="421"/>
      <c r="L240" s="421"/>
      <c r="M240" s="421"/>
      <c r="N240" s="421"/>
      <c r="O240" s="421"/>
      <c r="P240" s="421"/>
      <c r="Q240" s="421"/>
      <c r="R240" s="421"/>
      <c r="S240" s="421"/>
      <c r="T240" s="421"/>
      <c r="U240" s="421"/>
      <c r="V240" s="421"/>
      <c r="W240" s="421"/>
      <c r="X240" s="421"/>
      <c r="Y240" s="421"/>
    </row>
    <row r="241" spans="1:25" ht="12.75" customHeight="1" x14ac:dyDescent="0.25">
      <c r="A241" s="421"/>
      <c r="B241" s="419"/>
      <c r="C241" s="421"/>
      <c r="D241" s="421"/>
      <c r="E241" s="421"/>
      <c r="F241" s="419"/>
      <c r="G241" s="470"/>
      <c r="H241" s="418"/>
      <c r="I241" s="418"/>
      <c r="J241" s="418"/>
      <c r="K241" s="421"/>
      <c r="L241" s="421"/>
      <c r="M241" s="421"/>
      <c r="N241" s="421"/>
      <c r="O241" s="421"/>
      <c r="P241" s="421"/>
      <c r="Q241" s="421"/>
      <c r="R241" s="421"/>
      <c r="S241" s="421"/>
      <c r="T241" s="421"/>
      <c r="U241" s="421"/>
      <c r="V241" s="421"/>
      <c r="W241" s="421"/>
      <c r="X241" s="421"/>
      <c r="Y241" s="421"/>
    </row>
    <row r="242" spans="1:25" ht="12.75" customHeight="1" x14ac:dyDescent="0.25">
      <c r="A242" s="421"/>
      <c r="B242" s="419"/>
      <c r="C242" s="421"/>
      <c r="D242" s="421"/>
      <c r="E242" s="421"/>
      <c r="F242" s="419"/>
      <c r="G242" s="470"/>
      <c r="H242" s="418"/>
      <c r="I242" s="418"/>
      <c r="J242" s="418"/>
      <c r="K242" s="421"/>
      <c r="L242" s="421"/>
      <c r="M242" s="421"/>
      <c r="N242" s="421"/>
      <c r="O242" s="421"/>
      <c r="P242" s="421"/>
      <c r="Q242" s="421"/>
      <c r="R242" s="421"/>
      <c r="S242" s="421"/>
      <c r="T242" s="421"/>
      <c r="U242" s="421"/>
      <c r="V242" s="421"/>
      <c r="W242" s="421"/>
      <c r="X242" s="421"/>
      <c r="Y242" s="421"/>
    </row>
    <row r="243" spans="1:25" ht="12.75" customHeight="1" x14ac:dyDescent="0.25">
      <c r="A243" s="421"/>
      <c r="B243" s="419"/>
      <c r="C243" s="421"/>
      <c r="D243" s="421"/>
      <c r="E243" s="421"/>
      <c r="F243" s="419"/>
      <c r="G243" s="470"/>
      <c r="H243" s="418"/>
      <c r="I243" s="418"/>
      <c r="J243" s="418"/>
      <c r="K243" s="421"/>
      <c r="L243" s="421"/>
      <c r="M243" s="421"/>
      <c r="N243" s="421"/>
      <c r="O243" s="421"/>
      <c r="P243" s="421"/>
      <c r="Q243" s="421"/>
      <c r="R243" s="421"/>
      <c r="S243" s="421"/>
      <c r="T243" s="421"/>
      <c r="U243" s="421"/>
      <c r="V243" s="421"/>
      <c r="W243" s="421"/>
      <c r="X243" s="421"/>
      <c r="Y243" s="421"/>
    </row>
    <row r="244" spans="1:25" ht="12.75" customHeight="1" x14ac:dyDescent="0.25">
      <c r="A244" s="421"/>
      <c r="B244" s="419"/>
      <c r="C244" s="421"/>
      <c r="D244" s="421"/>
      <c r="E244" s="421"/>
      <c r="F244" s="419"/>
      <c r="G244" s="470"/>
      <c r="H244" s="418"/>
      <c r="I244" s="418"/>
      <c r="J244" s="418"/>
      <c r="K244" s="421"/>
      <c r="L244" s="421"/>
      <c r="M244" s="421"/>
      <c r="N244" s="421"/>
      <c r="O244" s="421"/>
      <c r="P244" s="421"/>
      <c r="Q244" s="421"/>
      <c r="R244" s="421"/>
      <c r="S244" s="421"/>
      <c r="T244" s="421"/>
      <c r="U244" s="421"/>
      <c r="V244" s="421"/>
      <c r="W244" s="421"/>
      <c r="X244" s="421"/>
      <c r="Y244" s="421"/>
    </row>
    <row r="245" spans="1:25" ht="12.75" customHeight="1" x14ac:dyDescent="0.25">
      <c r="A245" s="421"/>
      <c r="B245" s="419"/>
      <c r="C245" s="421"/>
      <c r="D245" s="421"/>
      <c r="E245" s="421"/>
      <c r="F245" s="419"/>
      <c r="G245" s="470"/>
      <c r="H245" s="418"/>
      <c r="I245" s="418"/>
      <c r="J245" s="418"/>
      <c r="K245" s="421"/>
      <c r="L245" s="421"/>
      <c r="M245" s="421"/>
      <c r="N245" s="421"/>
      <c r="O245" s="421"/>
      <c r="P245" s="421"/>
      <c r="Q245" s="421"/>
      <c r="R245" s="421"/>
      <c r="S245" s="421"/>
      <c r="T245" s="421"/>
      <c r="U245" s="421"/>
      <c r="V245" s="421"/>
      <c r="W245" s="421"/>
      <c r="X245" s="421"/>
      <c r="Y245" s="421"/>
    </row>
    <row r="246" spans="1:25" ht="12.75" customHeight="1" x14ac:dyDescent="0.25">
      <c r="A246" s="421"/>
      <c r="B246" s="419"/>
      <c r="C246" s="421"/>
      <c r="D246" s="421"/>
      <c r="E246" s="421"/>
      <c r="F246" s="419"/>
      <c r="G246" s="470"/>
      <c r="H246" s="418"/>
      <c r="I246" s="418"/>
      <c r="J246" s="418"/>
      <c r="K246" s="421"/>
      <c r="L246" s="421"/>
      <c r="M246" s="421"/>
      <c r="N246" s="421"/>
      <c r="O246" s="421"/>
      <c r="P246" s="421"/>
      <c r="Q246" s="421"/>
      <c r="R246" s="421"/>
      <c r="S246" s="421"/>
      <c r="T246" s="421"/>
      <c r="U246" s="421"/>
      <c r="V246" s="421"/>
      <c r="W246" s="421"/>
      <c r="X246" s="421"/>
      <c r="Y246" s="421"/>
    </row>
    <row r="247" spans="1:25" ht="12.75" customHeight="1" x14ac:dyDescent="0.25">
      <c r="A247" s="421"/>
      <c r="B247" s="419"/>
      <c r="C247" s="421"/>
      <c r="D247" s="421"/>
      <c r="E247" s="421"/>
      <c r="F247" s="419"/>
      <c r="G247" s="470"/>
      <c r="H247" s="418"/>
      <c r="I247" s="418"/>
      <c r="J247" s="418"/>
      <c r="K247" s="421"/>
      <c r="L247" s="421"/>
      <c r="M247" s="421"/>
      <c r="N247" s="421"/>
      <c r="O247" s="421"/>
      <c r="P247" s="421"/>
      <c r="Q247" s="421"/>
      <c r="R247" s="421"/>
      <c r="S247" s="421"/>
      <c r="T247" s="421"/>
      <c r="U247" s="421"/>
      <c r="V247" s="421"/>
      <c r="W247" s="421"/>
      <c r="X247" s="421"/>
      <c r="Y247" s="421"/>
    </row>
    <row r="248" spans="1:25" ht="12.75" customHeight="1" x14ac:dyDescent="0.25">
      <c r="A248" s="421"/>
      <c r="B248" s="419"/>
      <c r="C248" s="421"/>
      <c r="D248" s="421"/>
      <c r="E248" s="421"/>
      <c r="F248" s="419"/>
      <c r="G248" s="470"/>
      <c r="H248" s="418"/>
      <c r="I248" s="418"/>
      <c r="J248" s="418"/>
      <c r="K248" s="421"/>
      <c r="L248" s="421"/>
      <c r="M248" s="421"/>
      <c r="N248" s="421"/>
      <c r="O248" s="421"/>
      <c r="P248" s="421"/>
      <c r="Q248" s="421"/>
      <c r="R248" s="421"/>
      <c r="S248" s="421"/>
      <c r="T248" s="421"/>
      <c r="U248" s="421"/>
      <c r="V248" s="421"/>
      <c r="W248" s="421"/>
      <c r="X248" s="421"/>
      <c r="Y248" s="421"/>
    </row>
    <row r="249" spans="1:25" ht="12.75" customHeight="1" x14ac:dyDescent="0.25">
      <c r="A249" s="421"/>
      <c r="B249" s="419"/>
      <c r="C249" s="421"/>
      <c r="D249" s="421"/>
      <c r="E249" s="421"/>
      <c r="F249" s="419"/>
      <c r="G249" s="470"/>
      <c r="H249" s="418"/>
      <c r="I249" s="418"/>
      <c r="J249" s="418"/>
      <c r="K249" s="421"/>
      <c r="L249" s="421"/>
      <c r="M249" s="421"/>
      <c r="N249" s="421"/>
      <c r="O249" s="421"/>
      <c r="P249" s="421"/>
      <c r="Q249" s="421"/>
      <c r="R249" s="421"/>
      <c r="S249" s="421"/>
      <c r="T249" s="421"/>
      <c r="U249" s="421"/>
      <c r="V249" s="421"/>
      <c r="W249" s="421"/>
      <c r="X249" s="421"/>
      <c r="Y249" s="421"/>
    </row>
    <row r="250" spans="1:25" ht="12.75" customHeight="1" x14ac:dyDescent="0.25">
      <c r="A250" s="421"/>
      <c r="B250" s="419"/>
      <c r="C250" s="421"/>
      <c r="D250" s="421"/>
      <c r="E250" s="421"/>
      <c r="F250" s="419"/>
      <c r="G250" s="470"/>
      <c r="H250" s="418"/>
      <c r="I250" s="418"/>
      <c r="J250" s="418"/>
      <c r="K250" s="421"/>
      <c r="L250" s="421"/>
      <c r="M250" s="421"/>
      <c r="N250" s="421"/>
      <c r="O250" s="421"/>
      <c r="P250" s="421"/>
      <c r="Q250" s="421"/>
      <c r="R250" s="421"/>
      <c r="S250" s="421"/>
      <c r="T250" s="421"/>
      <c r="U250" s="421"/>
      <c r="V250" s="421"/>
      <c r="W250" s="421"/>
      <c r="X250" s="421"/>
      <c r="Y250" s="421"/>
    </row>
    <row r="251" spans="1:25" ht="12.75" customHeight="1" x14ac:dyDescent="0.25">
      <c r="A251" s="421"/>
      <c r="B251" s="419"/>
      <c r="C251" s="421"/>
      <c r="D251" s="421"/>
      <c r="E251" s="421"/>
      <c r="F251" s="419"/>
      <c r="G251" s="470"/>
      <c r="H251" s="418"/>
      <c r="I251" s="418"/>
      <c r="J251" s="418"/>
      <c r="K251" s="421"/>
      <c r="L251" s="421"/>
      <c r="M251" s="421"/>
      <c r="N251" s="421"/>
      <c r="O251" s="421"/>
      <c r="P251" s="421"/>
      <c r="Q251" s="421"/>
      <c r="R251" s="421"/>
      <c r="S251" s="421"/>
      <c r="T251" s="421"/>
      <c r="U251" s="421"/>
      <c r="V251" s="421"/>
      <c r="W251" s="421"/>
      <c r="X251" s="421"/>
      <c r="Y251" s="421"/>
    </row>
    <row r="252" spans="1:25" ht="12.75" customHeight="1" x14ac:dyDescent="0.25">
      <c r="A252" s="421"/>
      <c r="B252" s="419"/>
      <c r="C252" s="421"/>
      <c r="D252" s="421"/>
      <c r="E252" s="421"/>
      <c r="F252" s="419"/>
      <c r="G252" s="470"/>
      <c r="H252" s="418"/>
      <c r="I252" s="418"/>
      <c r="J252" s="418"/>
      <c r="K252" s="421"/>
      <c r="L252" s="421"/>
      <c r="M252" s="421"/>
      <c r="N252" s="421"/>
      <c r="O252" s="421"/>
      <c r="P252" s="421"/>
      <c r="Q252" s="421"/>
      <c r="R252" s="421"/>
      <c r="S252" s="421"/>
      <c r="T252" s="421"/>
      <c r="U252" s="421"/>
      <c r="V252" s="421"/>
      <c r="W252" s="421"/>
      <c r="X252" s="421"/>
      <c r="Y252" s="421"/>
    </row>
    <row r="253" spans="1:25" ht="12.75" customHeight="1" x14ac:dyDescent="0.25">
      <c r="A253" s="421"/>
      <c r="B253" s="419"/>
      <c r="C253" s="421"/>
      <c r="D253" s="421"/>
      <c r="E253" s="421"/>
      <c r="F253" s="419"/>
      <c r="G253" s="470"/>
      <c r="H253" s="418"/>
      <c r="I253" s="418"/>
      <c r="J253" s="418"/>
      <c r="K253" s="421"/>
      <c r="L253" s="421"/>
      <c r="M253" s="421"/>
      <c r="N253" s="421"/>
      <c r="O253" s="421"/>
      <c r="P253" s="421"/>
      <c r="Q253" s="421"/>
      <c r="R253" s="421"/>
      <c r="S253" s="421"/>
      <c r="T253" s="421"/>
      <c r="U253" s="421"/>
      <c r="V253" s="421"/>
      <c r="W253" s="421"/>
      <c r="X253" s="421"/>
      <c r="Y253" s="421"/>
    </row>
    <row r="254" spans="1:25" ht="12.75" customHeight="1" x14ac:dyDescent="0.25">
      <c r="A254" s="421"/>
      <c r="B254" s="419"/>
      <c r="C254" s="421"/>
      <c r="D254" s="421"/>
      <c r="E254" s="421"/>
      <c r="F254" s="419"/>
      <c r="G254" s="470"/>
      <c r="H254" s="418"/>
      <c r="I254" s="418"/>
      <c r="J254" s="418"/>
      <c r="K254" s="421"/>
      <c r="L254" s="421"/>
      <c r="M254" s="421"/>
      <c r="N254" s="421"/>
      <c r="O254" s="421"/>
      <c r="P254" s="421"/>
      <c r="Q254" s="421"/>
      <c r="R254" s="421"/>
      <c r="S254" s="421"/>
      <c r="T254" s="421"/>
      <c r="U254" s="421"/>
      <c r="V254" s="421"/>
      <c r="W254" s="421"/>
      <c r="X254" s="421"/>
      <c r="Y254" s="421"/>
    </row>
    <row r="255" spans="1:25" ht="12.75" customHeight="1" x14ac:dyDescent="0.25">
      <c r="A255" s="421"/>
      <c r="B255" s="419"/>
      <c r="C255" s="421"/>
      <c r="D255" s="421"/>
      <c r="E255" s="421"/>
      <c r="F255" s="419"/>
      <c r="G255" s="470"/>
      <c r="H255" s="418"/>
      <c r="I255" s="418"/>
      <c r="J255" s="418"/>
      <c r="K255" s="421"/>
      <c r="L255" s="421"/>
      <c r="M255" s="421"/>
      <c r="N255" s="421"/>
      <c r="O255" s="421"/>
      <c r="P255" s="421"/>
      <c r="Q255" s="421"/>
      <c r="R255" s="421"/>
      <c r="S255" s="421"/>
      <c r="T255" s="421"/>
      <c r="U255" s="421"/>
      <c r="V255" s="421"/>
      <c r="W255" s="421"/>
      <c r="X255" s="421"/>
      <c r="Y255" s="421"/>
    </row>
    <row r="256" spans="1:25" ht="12.75" customHeight="1" x14ac:dyDescent="0.25">
      <c r="A256" s="421"/>
      <c r="B256" s="419"/>
      <c r="C256" s="421"/>
      <c r="D256" s="421"/>
      <c r="E256" s="421"/>
      <c r="F256" s="419"/>
      <c r="G256" s="470"/>
      <c r="H256" s="418"/>
      <c r="I256" s="418"/>
      <c r="J256" s="418"/>
      <c r="K256" s="421"/>
      <c r="L256" s="421"/>
      <c r="M256" s="421"/>
      <c r="N256" s="421"/>
      <c r="O256" s="421"/>
      <c r="P256" s="421"/>
      <c r="Q256" s="421"/>
      <c r="R256" s="421"/>
      <c r="S256" s="421"/>
      <c r="T256" s="421"/>
      <c r="U256" s="421"/>
      <c r="V256" s="421"/>
      <c r="W256" s="421"/>
      <c r="X256" s="421"/>
      <c r="Y256" s="421"/>
    </row>
    <row r="257" spans="1:25" ht="12.75" customHeight="1" x14ac:dyDescent="0.25">
      <c r="A257" s="421"/>
      <c r="B257" s="419"/>
      <c r="C257" s="421"/>
      <c r="D257" s="421"/>
      <c r="E257" s="421"/>
      <c r="F257" s="419"/>
      <c r="G257" s="470"/>
      <c r="H257" s="418"/>
      <c r="I257" s="418"/>
      <c r="J257" s="418"/>
      <c r="K257" s="421"/>
      <c r="L257" s="421"/>
      <c r="M257" s="421"/>
      <c r="N257" s="421"/>
      <c r="O257" s="421"/>
      <c r="P257" s="421"/>
      <c r="Q257" s="421"/>
      <c r="R257" s="421"/>
      <c r="S257" s="421"/>
      <c r="T257" s="421"/>
      <c r="U257" s="421"/>
      <c r="V257" s="421"/>
      <c r="W257" s="421"/>
      <c r="X257" s="421"/>
      <c r="Y257" s="421"/>
    </row>
    <row r="258" spans="1:25" ht="12.75" customHeight="1" x14ac:dyDescent="0.25">
      <c r="A258" s="421"/>
      <c r="B258" s="419"/>
      <c r="C258" s="421"/>
      <c r="D258" s="421"/>
      <c r="E258" s="421"/>
      <c r="F258" s="419"/>
      <c r="G258" s="470"/>
      <c r="H258" s="418"/>
      <c r="I258" s="418"/>
      <c r="J258" s="418"/>
      <c r="K258" s="421"/>
      <c r="L258" s="421"/>
      <c r="M258" s="421"/>
      <c r="N258" s="421"/>
      <c r="O258" s="421"/>
      <c r="P258" s="421"/>
      <c r="Q258" s="421"/>
      <c r="R258" s="421"/>
      <c r="S258" s="421"/>
      <c r="T258" s="421"/>
      <c r="U258" s="421"/>
      <c r="V258" s="421"/>
      <c r="W258" s="421"/>
      <c r="X258" s="421"/>
      <c r="Y258" s="421"/>
    </row>
    <row r="259" spans="1:25" ht="12.75" customHeight="1" x14ac:dyDescent="0.25">
      <c r="A259" s="421"/>
      <c r="B259" s="419"/>
      <c r="C259" s="421"/>
      <c r="D259" s="421"/>
      <c r="E259" s="421"/>
      <c r="F259" s="419"/>
      <c r="G259" s="470"/>
      <c r="H259" s="418"/>
      <c r="I259" s="418"/>
      <c r="J259" s="418"/>
      <c r="K259" s="421"/>
      <c r="L259" s="421"/>
      <c r="M259" s="421"/>
      <c r="N259" s="421"/>
      <c r="O259" s="421"/>
      <c r="P259" s="421"/>
      <c r="Q259" s="421"/>
      <c r="R259" s="421"/>
      <c r="S259" s="421"/>
      <c r="T259" s="421"/>
      <c r="U259" s="421"/>
      <c r="V259" s="421"/>
      <c r="W259" s="421"/>
      <c r="X259" s="421"/>
      <c r="Y259" s="421"/>
    </row>
    <row r="260" spans="1:25" ht="12.75" customHeight="1" x14ac:dyDescent="0.25">
      <c r="A260" s="421"/>
      <c r="B260" s="419"/>
      <c r="C260" s="421"/>
      <c r="D260" s="421"/>
      <c r="E260" s="421"/>
      <c r="F260" s="419"/>
      <c r="G260" s="470"/>
      <c r="H260" s="418"/>
      <c r="I260" s="418"/>
      <c r="J260" s="418"/>
      <c r="K260" s="421"/>
      <c r="L260" s="421"/>
      <c r="M260" s="421"/>
      <c r="N260" s="421"/>
      <c r="O260" s="421"/>
      <c r="P260" s="421"/>
      <c r="Q260" s="421"/>
      <c r="R260" s="421"/>
      <c r="S260" s="421"/>
      <c r="T260" s="421"/>
      <c r="U260" s="421"/>
      <c r="V260" s="421"/>
      <c r="W260" s="421"/>
      <c r="X260" s="421"/>
      <c r="Y260" s="421"/>
    </row>
    <row r="261" spans="1:25" ht="12.75" customHeight="1" x14ac:dyDescent="0.25">
      <c r="A261" s="421"/>
      <c r="B261" s="419"/>
      <c r="C261" s="421"/>
      <c r="D261" s="421"/>
      <c r="E261" s="421"/>
      <c r="F261" s="419"/>
      <c r="G261" s="470"/>
      <c r="H261" s="418"/>
      <c r="I261" s="418"/>
      <c r="J261" s="418"/>
      <c r="K261" s="421"/>
      <c r="L261" s="421"/>
      <c r="M261" s="421"/>
      <c r="N261" s="421"/>
      <c r="O261" s="421"/>
      <c r="P261" s="421"/>
      <c r="Q261" s="421"/>
      <c r="R261" s="421"/>
      <c r="S261" s="421"/>
      <c r="T261" s="421"/>
      <c r="U261" s="421"/>
      <c r="V261" s="421"/>
      <c r="W261" s="421"/>
      <c r="X261" s="421"/>
      <c r="Y261" s="421"/>
    </row>
    <row r="262" spans="1:25" ht="12.75" customHeight="1" x14ac:dyDescent="0.25">
      <c r="A262" s="421"/>
      <c r="B262" s="419"/>
      <c r="C262" s="421"/>
      <c r="D262" s="421"/>
      <c r="E262" s="421"/>
      <c r="F262" s="419"/>
      <c r="G262" s="470"/>
      <c r="H262" s="418"/>
      <c r="I262" s="418"/>
      <c r="J262" s="418"/>
      <c r="K262" s="421"/>
      <c r="L262" s="421"/>
      <c r="M262" s="421"/>
      <c r="N262" s="421"/>
      <c r="O262" s="421"/>
      <c r="P262" s="421"/>
      <c r="Q262" s="421"/>
      <c r="R262" s="421"/>
      <c r="S262" s="421"/>
      <c r="T262" s="421"/>
      <c r="U262" s="421"/>
      <c r="V262" s="421"/>
      <c r="W262" s="421"/>
      <c r="X262" s="421"/>
      <c r="Y262" s="421"/>
    </row>
    <row r="263" spans="1:25" ht="12.75" customHeight="1" x14ac:dyDescent="0.25">
      <c r="A263" s="421"/>
      <c r="B263" s="419"/>
      <c r="C263" s="421"/>
      <c r="D263" s="421"/>
      <c r="E263" s="421"/>
      <c r="F263" s="419"/>
      <c r="G263" s="470"/>
      <c r="H263" s="418"/>
      <c r="I263" s="418"/>
      <c r="J263" s="418"/>
      <c r="K263" s="421"/>
      <c r="L263" s="421"/>
      <c r="M263" s="421"/>
      <c r="N263" s="421"/>
      <c r="O263" s="421"/>
      <c r="P263" s="421"/>
      <c r="Q263" s="421"/>
      <c r="R263" s="421"/>
      <c r="S263" s="421"/>
      <c r="T263" s="421"/>
      <c r="U263" s="421"/>
      <c r="V263" s="421"/>
      <c r="W263" s="421"/>
      <c r="X263" s="421"/>
      <c r="Y263" s="421"/>
    </row>
    <row r="264" spans="1:25" ht="12.75" customHeight="1" x14ac:dyDescent="0.25">
      <c r="A264" s="421"/>
      <c r="B264" s="419"/>
      <c r="C264" s="421"/>
      <c r="D264" s="421"/>
      <c r="E264" s="421"/>
      <c r="F264" s="419"/>
      <c r="G264" s="470"/>
      <c r="H264" s="418"/>
      <c r="I264" s="418"/>
      <c r="J264" s="418"/>
      <c r="K264" s="421"/>
      <c r="L264" s="421"/>
      <c r="M264" s="421"/>
      <c r="N264" s="421"/>
      <c r="O264" s="421"/>
      <c r="P264" s="421"/>
      <c r="Q264" s="421"/>
      <c r="R264" s="421"/>
      <c r="S264" s="421"/>
      <c r="T264" s="421"/>
      <c r="U264" s="421"/>
      <c r="V264" s="421"/>
      <c r="W264" s="421"/>
      <c r="X264" s="421"/>
      <c r="Y264" s="421"/>
    </row>
    <row r="265" spans="1:25" ht="12.75" customHeight="1" x14ac:dyDescent="0.25">
      <c r="A265" s="421"/>
      <c r="B265" s="419"/>
      <c r="C265" s="421"/>
      <c r="D265" s="421"/>
      <c r="E265" s="421"/>
      <c r="F265" s="419"/>
      <c r="G265" s="470"/>
      <c r="H265" s="418"/>
      <c r="I265" s="418"/>
      <c r="J265" s="418"/>
      <c r="K265" s="421"/>
      <c r="L265" s="421"/>
      <c r="M265" s="421"/>
      <c r="N265" s="421"/>
      <c r="O265" s="421"/>
      <c r="P265" s="421"/>
      <c r="Q265" s="421"/>
      <c r="R265" s="421"/>
      <c r="S265" s="421"/>
      <c r="T265" s="421"/>
      <c r="U265" s="421"/>
      <c r="V265" s="421"/>
      <c r="W265" s="421"/>
      <c r="X265" s="421"/>
      <c r="Y265" s="421"/>
    </row>
    <row r="266" spans="1:25" ht="12.75" customHeight="1" x14ac:dyDescent="0.25">
      <c r="A266" s="421"/>
      <c r="B266" s="419"/>
      <c r="C266" s="421"/>
      <c r="D266" s="421"/>
      <c r="E266" s="421"/>
      <c r="F266" s="419"/>
      <c r="G266" s="470"/>
      <c r="H266" s="418"/>
      <c r="I266" s="418"/>
      <c r="J266" s="418"/>
      <c r="K266" s="421"/>
      <c r="L266" s="421"/>
      <c r="M266" s="421"/>
      <c r="N266" s="421"/>
      <c r="O266" s="421"/>
      <c r="P266" s="421"/>
      <c r="Q266" s="421"/>
      <c r="R266" s="421"/>
      <c r="S266" s="421"/>
      <c r="T266" s="421"/>
      <c r="U266" s="421"/>
      <c r="V266" s="421"/>
      <c r="W266" s="421"/>
      <c r="X266" s="421"/>
      <c r="Y266" s="421"/>
    </row>
    <row r="267" spans="1:25" ht="12.75" customHeight="1" x14ac:dyDescent="0.25">
      <c r="A267" s="421"/>
      <c r="B267" s="419"/>
      <c r="C267" s="421"/>
      <c r="D267" s="421"/>
      <c r="E267" s="421"/>
      <c r="F267" s="419"/>
      <c r="G267" s="470"/>
      <c r="H267" s="418"/>
      <c r="I267" s="418"/>
      <c r="J267" s="418"/>
      <c r="K267" s="421"/>
      <c r="L267" s="421"/>
      <c r="M267" s="421"/>
      <c r="N267" s="421"/>
      <c r="O267" s="421"/>
      <c r="P267" s="421"/>
      <c r="Q267" s="421"/>
      <c r="R267" s="421"/>
      <c r="S267" s="421"/>
      <c r="T267" s="421"/>
      <c r="U267" s="421"/>
      <c r="V267" s="421"/>
      <c r="W267" s="421"/>
      <c r="X267" s="421"/>
      <c r="Y267" s="421"/>
    </row>
    <row r="268" spans="1:25" ht="12.75" customHeight="1" x14ac:dyDescent="0.25">
      <c r="A268" s="421"/>
      <c r="B268" s="419"/>
      <c r="C268" s="421"/>
      <c r="D268" s="421"/>
      <c r="E268" s="421"/>
      <c r="F268" s="419"/>
      <c r="G268" s="470"/>
      <c r="H268" s="418"/>
      <c r="I268" s="418"/>
      <c r="J268" s="418"/>
      <c r="K268" s="421"/>
      <c r="L268" s="421"/>
      <c r="M268" s="421"/>
      <c r="N268" s="421"/>
      <c r="O268" s="421"/>
      <c r="P268" s="421"/>
      <c r="Q268" s="421"/>
      <c r="R268" s="421"/>
      <c r="S268" s="421"/>
      <c r="T268" s="421"/>
      <c r="U268" s="421"/>
      <c r="V268" s="421"/>
      <c r="W268" s="421"/>
      <c r="X268" s="421"/>
      <c r="Y268" s="421"/>
    </row>
    <row r="269" spans="1:25" ht="12.75" customHeight="1" x14ac:dyDescent="0.25">
      <c r="A269" s="421"/>
      <c r="B269" s="419"/>
      <c r="C269" s="421"/>
      <c r="D269" s="421"/>
      <c r="E269" s="421"/>
      <c r="F269" s="419"/>
      <c r="G269" s="470"/>
      <c r="H269" s="418"/>
      <c r="I269" s="418"/>
      <c r="J269" s="418"/>
      <c r="K269" s="421"/>
      <c r="L269" s="421"/>
      <c r="M269" s="421"/>
      <c r="N269" s="421"/>
      <c r="O269" s="421"/>
      <c r="P269" s="421"/>
      <c r="Q269" s="421"/>
      <c r="R269" s="421"/>
      <c r="S269" s="421"/>
      <c r="T269" s="421"/>
      <c r="U269" s="421"/>
      <c r="V269" s="421"/>
      <c r="W269" s="421"/>
      <c r="X269" s="421"/>
      <c r="Y269" s="421"/>
    </row>
    <row r="270" spans="1:25" ht="12.75" customHeight="1" x14ac:dyDescent="0.25">
      <c r="A270" s="421"/>
      <c r="B270" s="419"/>
      <c r="C270" s="421"/>
      <c r="D270" s="421"/>
      <c r="E270" s="421"/>
      <c r="F270" s="419"/>
      <c r="G270" s="470"/>
      <c r="H270" s="418"/>
      <c r="I270" s="418"/>
      <c r="J270" s="418"/>
      <c r="K270" s="421"/>
      <c r="L270" s="421"/>
      <c r="M270" s="421"/>
      <c r="N270" s="421"/>
      <c r="O270" s="421"/>
      <c r="P270" s="421"/>
      <c r="Q270" s="421"/>
      <c r="R270" s="421"/>
      <c r="S270" s="421"/>
      <c r="T270" s="421"/>
      <c r="U270" s="421"/>
      <c r="V270" s="421"/>
      <c r="W270" s="421"/>
      <c r="X270" s="421"/>
      <c r="Y270" s="421"/>
    </row>
    <row r="271" spans="1:25" ht="15.75" customHeight="1" x14ac:dyDescent="0.25">
      <c r="B271" s="419"/>
      <c r="F271" s="419"/>
      <c r="G271" s="470"/>
      <c r="H271" s="418"/>
      <c r="I271" s="418"/>
    </row>
    <row r="272" spans="1:25" ht="15.75" customHeight="1" x14ac:dyDescent="0.25">
      <c r="B272" s="419"/>
      <c r="F272" s="419"/>
      <c r="G272" s="470"/>
      <c r="H272" s="418"/>
      <c r="I272" s="418"/>
    </row>
    <row r="273" spans="2:9" ht="15.75" customHeight="1" x14ac:dyDescent="0.25">
      <c r="B273" s="419"/>
      <c r="F273" s="419"/>
      <c r="G273" s="470"/>
      <c r="H273" s="418"/>
      <c r="I273" s="418"/>
    </row>
    <row r="274" spans="2:9" ht="15.75" customHeight="1" x14ac:dyDescent="0.25">
      <c r="B274" s="419"/>
      <c r="F274" s="419"/>
      <c r="G274" s="470"/>
      <c r="H274" s="418"/>
      <c r="I274" s="418"/>
    </row>
    <row r="275" spans="2:9" ht="15.75" customHeight="1" x14ac:dyDescent="0.25">
      <c r="B275" s="419"/>
      <c r="F275" s="419"/>
      <c r="G275" s="470"/>
      <c r="H275" s="418"/>
      <c r="I275" s="418"/>
    </row>
    <row r="276" spans="2:9" ht="15.75" customHeight="1" x14ac:dyDescent="0.25">
      <c r="B276" s="419"/>
      <c r="F276" s="419"/>
      <c r="G276" s="470"/>
      <c r="H276" s="418"/>
      <c r="I276" s="418"/>
    </row>
    <row r="277" spans="2:9" ht="15.75" customHeight="1" x14ac:dyDescent="0.25">
      <c r="B277" s="419"/>
      <c r="F277" s="419"/>
      <c r="G277" s="470"/>
      <c r="H277" s="418"/>
      <c r="I277" s="418"/>
    </row>
    <row r="278" spans="2:9" ht="15.75" customHeight="1" x14ac:dyDescent="0.25">
      <c r="B278" s="419"/>
      <c r="F278" s="419"/>
      <c r="G278" s="470"/>
      <c r="H278" s="418"/>
      <c r="I278" s="418"/>
    </row>
    <row r="279" spans="2:9" ht="15.75" customHeight="1" x14ac:dyDescent="0.25">
      <c r="B279" s="419"/>
      <c r="F279" s="419"/>
      <c r="G279" s="470"/>
      <c r="H279" s="418"/>
      <c r="I279" s="418"/>
    </row>
    <row r="280" spans="2:9" ht="15.75" customHeight="1" x14ac:dyDescent="0.25">
      <c r="B280" s="419"/>
      <c r="F280" s="419"/>
      <c r="G280" s="470"/>
      <c r="H280" s="418"/>
      <c r="I280" s="418"/>
    </row>
    <row r="281" spans="2:9" ht="15.75" customHeight="1" x14ac:dyDescent="0.25">
      <c r="B281" s="419"/>
      <c r="F281" s="419"/>
      <c r="G281" s="470"/>
      <c r="H281" s="418"/>
      <c r="I281" s="418"/>
    </row>
    <row r="282" spans="2:9" ht="15.75" customHeight="1" x14ac:dyDescent="0.25">
      <c r="B282" s="419"/>
      <c r="F282" s="419"/>
      <c r="G282" s="470"/>
      <c r="H282" s="418"/>
      <c r="I282" s="418"/>
    </row>
    <row r="283" spans="2:9" ht="15.75" customHeight="1" x14ac:dyDescent="0.25">
      <c r="B283" s="419"/>
      <c r="F283" s="419"/>
      <c r="G283" s="470"/>
      <c r="H283" s="418"/>
      <c r="I283" s="418"/>
    </row>
    <row r="284" spans="2:9" ht="15.75" customHeight="1" x14ac:dyDescent="0.25">
      <c r="B284" s="419"/>
      <c r="F284" s="419"/>
      <c r="G284" s="470"/>
      <c r="H284" s="418"/>
      <c r="I284" s="418"/>
    </row>
    <row r="285" spans="2:9" ht="15.75" customHeight="1" x14ac:dyDescent="0.25">
      <c r="B285" s="419"/>
      <c r="F285" s="419"/>
      <c r="G285" s="470"/>
      <c r="H285" s="418"/>
      <c r="I285" s="418"/>
    </row>
    <row r="286" spans="2:9" ht="15.75" customHeight="1" x14ac:dyDescent="0.25">
      <c r="B286" s="419"/>
      <c r="F286" s="419"/>
      <c r="G286" s="470"/>
      <c r="H286" s="418"/>
      <c r="I286" s="418"/>
    </row>
    <row r="287" spans="2:9" ht="15.75" customHeight="1" x14ac:dyDescent="0.25">
      <c r="B287" s="419"/>
      <c r="F287" s="419"/>
      <c r="G287" s="470"/>
      <c r="H287" s="418"/>
      <c r="I287" s="418"/>
    </row>
    <row r="288" spans="2:9" ht="15.75" customHeight="1" x14ac:dyDescent="0.25">
      <c r="B288" s="419"/>
      <c r="F288" s="419"/>
      <c r="G288" s="470"/>
      <c r="H288" s="418"/>
      <c r="I288" s="418"/>
    </row>
    <row r="289" spans="2:9" ht="15.75" customHeight="1" x14ac:dyDescent="0.25">
      <c r="B289" s="419"/>
      <c r="F289" s="419"/>
      <c r="G289" s="470"/>
      <c r="H289" s="418"/>
      <c r="I289" s="418"/>
    </row>
    <row r="290" spans="2:9" ht="15.75" customHeight="1" x14ac:dyDescent="0.25">
      <c r="B290" s="419"/>
      <c r="F290" s="419"/>
      <c r="G290" s="470"/>
      <c r="H290" s="418"/>
      <c r="I290" s="418"/>
    </row>
    <row r="291" spans="2:9" ht="15.75" customHeight="1" x14ac:dyDescent="0.25">
      <c r="B291" s="419"/>
      <c r="F291" s="419"/>
      <c r="G291" s="470"/>
      <c r="H291" s="418"/>
      <c r="I291" s="418"/>
    </row>
    <row r="292" spans="2:9" ht="15.75" customHeight="1" x14ac:dyDescent="0.25">
      <c r="B292" s="419"/>
      <c r="F292" s="419"/>
      <c r="G292" s="470"/>
      <c r="H292" s="418"/>
      <c r="I292" s="418"/>
    </row>
    <row r="293" spans="2:9" ht="15.75" customHeight="1" x14ac:dyDescent="0.25">
      <c r="B293" s="419"/>
      <c r="F293" s="419"/>
      <c r="G293" s="470"/>
      <c r="H293" s="418"/>
      <c r="I293" s="418"/>
    </row>
    <row r="294" spans="2:9" ht="15.75" customHeight="1" x14ac:dyDescent="0.25">
      <c r="B294" s="419"/>
      <c r="F294" s="419"/>
      <c r="G294" s="470"/>
      <c r="H294" s="418"/>
      <c r="I294" s="418"/>
    </row>
    <row r="295" spans="2:9" ht="15.75" customHeight="1" x14ac:dyDescent="0.25">
      <c r="B295" s="419"/>
      <c r="F295" s="419"/>
      <c r="G295" s="470"/>
      <c r="H295" s="418"/>
      <c r="I295" s="418"/>
    </row>
    <row r="296" spans="2:9" ht="15.75" customHeight="1" x14ac:dyDescent="0.25">
      <c r="B296" s="419"/>
      <c r="F296" s="419"/>
      <c r="G296" s="470"/>
      <c r="H296" s="418"/>
      <c r="I296" s="418"/>
    </row>
    <row r="297" spans="2:9" ht="15.75" customHeight="1" x14ac:dyDescent="0.25">
      <c r="B297" s="419"/>
      <c r="F297" s="419"/>
      <c r="G297" s="470"/>
      <c r="H297" s="418"/>
      <c r="I297" s="418"/>
    </row>
    <row r="298" spans="2:9" ht="15.75" customHeight="1" x14ac:dyDescent="0.25">
      <c r="B298" s="419"/>
      <c r="F298" s="419"/>
      <c r="G298" s="470"/>
      <c r="H298" s="418"/>
      <c r="I298" s="418"/>
    </row>
    <row r="299" spans="2:9" ht="15.75" customHeight="1" x14ac:dyDescent="0.25">
      <c r="B299" s="419"/>
      <c r="F299" s="419"/>
      <c r="G299" s="470"/>
      <c r="H299" s="418"/>
      <c r="I299" s="418"/>
    </row>
    <row r="300" spans="2:9" ht="15.75" customHeight="1" x14ac:dyDescent="0.25">
      <c r="B300" s="419"/>
      <c r="F300" s="419"/>
      <c r="G300" s="470"/>
      <c r="H300" s="418"/>
      <c r="I300" s="418"/>
    </row>
    <row r="301" spans="2:9" ht="15.75" customHeight="1" x14ac:dyDescent="0.25">
      <c r="B301" s="419"/>
      <c r="F301" s="419"/>
      <c r="G301" s="470"/>
      <c r="H301" s="418"/>
      <c r="I301" s="418"/>
    </row>
    <row r="302" spans="2:9" ht="15.75" customHeight="1" x14ac:dyDescent="0.25">
      <c r="B302" s="419"/>
      <c r="F302" s="419"/>
      <c r="G302" s="470"/>
      <c r="H302" s="418"/>
      <c r="I302" s="418"/>
    </row>
    <row r="303" spans="2:9" ht="15.75" customHeight="1" x14ac:dyDescent="0.25">
      <c r="B303" s="419"/>
      <c r="F303" s="419"/>
      <c r="G303" s="470"/>
      <c r="H303" s="418"/>
      <c r="I303" s="418"/>
    </row>
    <row r="304" spans="2:9" ht="15.75" customHeight="1" x14ac:dyDescent="0.25">
      <c r="B304" s="419"/>
      <c r="F304" s="419"/>
      <c r="G304" s="470"/>
      <c r="H304" s="418"/>
      <c r="I304" s="418"/>
    </row>
    <row r="305" spans="2:9" ht="15.75" customHeight="1" x14ac:dyDescent="0.25">
      <c r="B305" s="419"/>
      <c r="F305" s="419"/>
      <c r="G305" s="470"/>
      <c r="H305" s="418"/>
      <c r="I305" s="418"/>
    </row>
    <row r="306" spans="2:9" ht="15.75" customHeight="1" x14ac:dyDescent="0.25">
      <c r="B306" s="419"/>
      <c r="F306" s="419"/>
      <c r="G306" s="470"/>
      <c r="H306" s="418"/>
      <c r="I306" s="418"/>
    </row>
    <row r="307" spans="2:9" ht="15.75" customHeight="1" x14ac:dyDescent="0.25">
      <c r="B307" s="419"/>
      <c r="F307" s="419"/>
      <c r="G307" s="470"/>
      <c r="H307" s="418"/>
      <c r="I307" s="418"/>
    </row>
    <row r="308" spans="2:9" ht="15.75" customHeight="1" x14ac:dyDescent="0.25">
      <c r="B308" s="419"/>
      <c r="F308" s="419"/>
      <c r="G308" s="470"/>
      <c r="H308" s="418"/>
      <c r="I308" s="418"/>
    </row>
    <row r="309" spans="2:9" ht="15.75" customHeight="1" x14ac:dyDescent="0.25">
      <c r="B309" s="419"/>
      <c r="F309" s="419"/>
      <c r="G309" s="470"/>
      <c r="H309" s="418"/>
      <c r="I309" s="418"/>
    </row>
    <row r="310" spans="2:9" ht="15.75" customHeight="1" x14ac:dyDescent="0.25">
      <c r="B310" s="419"/>
      <c r="F310" s="419"/>
      <c r="G310" s="470"/>
      <c r="H310" s="418"/>
      <c r="I310" s="418"/>
    </row>
    <row r="311" spans="2:9" ht="15.75" customHeight="1" x14ac:dyDescent="0.25">
      <c r="B311" s="419"/>
      <c r="F311" s="419"/>
      <c r="G311" s="470"/>
      <c r="H311" s="418"/>
      <c r="I311" s="418"/>
    </row>
    <row r="312" spans="2:9" ht="15.75" customHeight="1" x14ac:dyDescent="0.25">
      <c r="B312" s="419"/>
      <c r="F312" s="419"/>
      <c r="G312" s="470"/>
      <c r="H312" s="418"/>
      <c r="I312" s="418"/>
    </row>
    <row r="313" spans="2:9" ht="15.75" customHeight="1" x14ac:dyDescent="0.25">
      <c r="B313" s="419"/>
      <c r="F313" s="419"/>
      <c r="G313" s="470"/>
      <c r="H313" s="418"/>
      <c r="I313" s="418"/>
    </row>
    <row r="314" spans="2:9" ht="15.75" customHeight="1" x14ac:dyDescent="0.25">
      <c r="B314" s="419"/>
      <c r="F314" s="419"/>
      <c r="G314" s="470"/>
      <c r="H314" s="418"/>
      <c r="I314" s="418"/>
    </row>
    <row r="315" spans="2:9" ht="15.75" customHeight="1" x14ac:dyDescent="0.25">
      <c r="B315" s="419"/>
      <c r="F315" s="419"/>
      <c r="G315" s="470"/>
      <c r="H315" s="418"/>
      <c r="I315" s="418"/>
    </row>
    <row r="316" spans="2:9" ht="15.75" customHeight="1" x14ac:dyDescent="0.25">
      <c r="B316" s="419"/>
      <c r="F316" s="419"/>
      <c r="G316" s="470"/>
      <c r="H316" s="418"/>
      <c r="I316" s="418"/>
    </row>
    <row r="317" spans="2:9" ht="15.75" customHeight="1" x14ac:dyDescent="0.25">
      <c r="B317" s="419"/>
      <c r="F317" s="419"/>
      <c r="G317" s="470"/>
      <c r="H317" s="418"/>
      <c r="I317" s="418"/>
    </row>
    <row r="318" spans="2:9" ht="15.75" customHeight="1" x14ac:dyDescent="0.25">
      <c r="B318" s="419"/>
      <c r="F318" s="419"/>
      <c r="G318" s="470"/>
      <c r="H318" s="418"/>
      <c r="I318" s="418"/>
    </row>
    <row r="319" spans="2:9" ht="15.75" customHeight="1" x14ac:dyDescent="0.25">
      <c r="B319" s="419"/>
      <c r="F319" s="419"/>
      <c r="G319" s="470"/>
      <c r="H319" s="418"/>
      <c r="I319" s="418"/>
    </row>
    <row r="320" spans="2:9" ht="15.75" customHeight="1" x14ac:dyDescent="0.25">
      <c r="B320" s="419"/>
      <c r="F320" s="419"/>
      <c r="G320" s="470"/>
      <c r="H320" s="418"/>
      <c r="I320" s="418"/>
    </row>
    <row r="321" spans="2:9" ht="15.75" customHeight="1" x14ac:dyDescent="0.25">
      <c r="B321" s="419"/>
      <c r="F321" s="419"/>
      <c r="G321" s="470"/>
      <c r="H321" s="418"/>
      <c r="I321" s="418"/>
    </row>
    <row r="322" spans="2:9" ht="15.75" customHeight="1" x14ac:dyDescent="0.25">
      <c r="B322" s="419"/>
      <c r="F322" s="419"/>
      <c r="G322" s="470"/>
      <c r="H322" s="418"/>
      <c r="I322" s="418"/>
    </row>
    <row r="323" spans="2:9" ht="15.75" customHeight="1" x14ac:dyDescent="0.25">
      <c r="B323" s="419"/>
      <c r="F323" s="419"/>
      <c r="G323" s="470"/>
      <c r="H323" s="418"/>
      <c r="I323" s="418"/>
    </row>
    <row r="324" spans="2:9" ht="15.75" customHeight="1" x14ac:dyDescent="0.25">
      <c r="B324" s="419"/>
      <c r="F324" s="419"/>
      <c r="G324" s="470"/>
      <c r="H324" s="418"/>
      <c r="I324" s="418"/>
    </row>
    <row r="325" spans="2:9" ht="15.75" customHeight="1" x14ac:dyDescent="0.25">
      <c r="B325" s="419"/>
      <c r="F325" s="419"/>
      <c r="G325" s="470"/>
      <c r="H325" s="418"/>
      <c r="I325" s="418"/>
    </row>
    <row r="326" spans="2:9" ht="15.75" customHeight="1" x14ac:dyDescent="0.25">
      <c r="B326" s="419"/>
      <c r="F326" s="419"/>
      <c r="G326" s="470"/>
      <c r="H326" s="418"/>
      <c r="I326" s="418"/>
    </row>
    <row r="327" spans="2:9" ht="15.75" customHeight="1" x14ac:dyDescent="0.25">
      <c r="B327" s="419"/>
      <c r="F327" s="419"/>
      <c r="G327" s="470"/>
      <c r="H327" s="418"/>
      <c r="I327" s="418"/>
    </row>
    <row r="328" spans="2:9" ht="15.75" customHeight="1" x14ac:dyDescent="0.25">
      <c r="B328" s="419"/>
      <c r="F328" s="419"/>
      <c r="G328" s="470"/>
      <c r="H328" s="418"/>
      <c r="I328" s="418"/>
    </row>
    <row r="329" spans="2:9" ht="15.75" customHeight="1" x14ac:dyDescent="0.25">
      <c r="B329" s="419"/>
      <c r="F329" s="419"/>
      <c r="G329" s="470"/>
      <c r="H329" s="418"/>
      <c r="I329" s="418"/>
    </row>
    <row r="330" spans="2:9" ht="15.75" customHeight="1" x14ac:dyDescent="0.25">
      <c r="B330" s="419"/>
      <c r="F330" s="419"/>
      <c r="G330" s="470"/>
      <c r="H330" s="418"/>
      <c r="I330" s="418"/>
    </row>
    <row r="331" spans="2:9" ht="15.75" customHeight="1" x14ac:dyDescent="0.25">
      <c r="B331" s="419"/>
      <c r="F331" s="419"/>
      <c r="G331" s="470"/>
      <c r="H331" s="418"/>
      <c r="I331" s="418"/>
    </row>
    <row r="332" spans="2:9" ht="15.75" customHeight="1" x14ac:dyDescent="0.25">
      <c r="B332" s="419"/>
      <c r="F332" s="419"/>
      <c r="G332" s="470"/>
      <c r="H332" s="418"/>
      <c r="I332" s="418"/>
    </row>
    <row r="333" spans="2:9" ht="15.75" customHeight="1" x14ac:dyDescent="0.25">
      <c r="B333" s="419"/>
      <c r="F333" s="419"/>
      <c r="G333" s="470"/>
      <c r="H333" s="418"/>
      <c r="I333" s="418"/>
    </row>
    <row r="334" spans="2:9" ht="15.75" customHeight="1" x14ac:dyDescent="0.25">
      <c r="B334" s="419"/>
      <c r="F334" s="419"/>
      <c r="G334" s="470"/>
      <c r="H334" s="418"/>
      <c r="I334" s="418"/>
    </row>
    <row r="335" spans="2:9" ht="15.75" customHeight="1" x14ac:dyDescent="0.25">
      <c r="B335" s="419"/>
      <c r="F335" s="419"/>
      <c r="G335" s="470"/>
      <c r="H335" s="418"/>
      <c r="I335" s="418"/>
    </row>
    <row r="336" spans="2:9" ht="15.75" customHeight="1" x14ac:dyDescent="0.25">
      <c r="B336" s="419"/>
      <c r="F336" s="419"/>
      <c r="G336" s="470"/>
      <c r="H336" s="418"/>
      <c r="I336" s="418"/>
    </row>
    <row r="337" spans="2:9" ht="15.75" customHeight="1" x14ac:dyDescent="0.25">
      <c r="B337" s="419"/>
      <c r="F337" s="419"/>
      <c r="G337" s="470"/>
      <c r="H337" s="418"/>
      <c r="I337" s="418"/>
    </row>
    <row r="338" spans="2:9" ht="15.75" customHeight="1" x14ac:dyDescent="0.25">
      <c r="B338" s="419"/>
      <c r="F338" s="419"/>
      <c r="G338" s="470"/>
      <c r="H338" s="418"/>
      <c r="I338" s="418"/>
    </row>
    <row r="339" spans="2:9" ht="15.75" customHeight="1" x14ac:dyDescent="0.25">
      <c r="B339" s="419"/>
      <c r="F339" s="419"/>
      <c r="G339" s="470"/>
      <c r="H339" s="418"/>
      <c r="I339" s="418"/>
    </row>
    <row r="340" spans="2:9" ht="15.75" customHeight="1" x14ac:dyDescent="0.25">
      <c r="B340" s="419"/>
      <c r="F340" s="419"/>
      <c r="G340" s="470"/>
      <c r="H340" s="418"/>
      <c r="I340" s="418"/>
    </row>
    <row r="341" spans="2:9" ht="15.75" customHeight="1" x14ac:dyDescent="0.25">
      <c r="B341" s="419"/>
      <c r="F341" s="419"/>
      <c r="G341" s="470"/>
      <c r="H341" s="418"/>
      <c r="I341" s="418"/>
    </row>
    <row r="342" spans="2:9" ht="15.75" customHeight="1" x14ac:dyDescent="0.25">
      <c r="B342" s="419"/>
      <c r="F342" s="419"/>
      <c r="G342" s="470"/>
      <c r="H342" s="418"/>
      <c r="I342" s="418"/>
    </row>
    <row r="343" spans="2:9" ht="15.75" customHeight="1" x14ac:dyDescent="0.25">
      <c r="B343" s="419"/>
      <c r="F343" s="419"/>
      <c r="G343" s="470"/>
      <c r="H343" s="418"/>
      <c r="I343" s="418"/>
    </row>
    <row r="344" spans="2:9" ht="15.75" customHeight="1" x14ac:dyDescent="0.25">
      <c r="B344" s="419"/>
      <c r="F344" s="419"/>
      <c r="G344" s="470"/>
      <c r="H344" s="418"/>
      <c r="I344" s="418"/>
    </row>
    <row r="345" spans="2:9" ht="15.75" customHeight="1" x14ac:dyDescent="0.25">
      <c r="B345" s="419"/>
      <c r="F345" s="419"/>
      <c r="G345" s="470"/>
      <c r="H345" s="418"/>
      <c r="I345" s="418"/>
    </row>
    <row r="346" spans="2:9" ht="15.75" customHeight="1" x14ac:dyDescent="0.25">
      <c r="B346" s="419"/>
      <c r="F346" s="419"/>
      <c r="G346" s="470"/>
      <c r="H346" s="418"/>
      <c r="I346" s="418"/>
    </row>
    <row r="347" spans="2:9" ht="15.75" customHeight="1" x14ac:dyDescent="0.25">
      <c r="B347" s="419"/>
      <c r="F347" s="419"/>
      <c r="G347" s="470"/>
      <c r="H347" s="418"/>
      <c r="I347" s="418"/>
    </row>
    <row r="348" spans="2:9" ht="15.75" customHeight="1" x14ac:dyDescent="0.25">
      <c r="B348" s="419"/>
      <c r="F348" s="419"/>
      <c r="G348" s="470"/>
      <c r="H348" s="418"/>
      <c r="I348" s="418"/>
    </row>
    <row r="349" spans="2:9" ht="15.75" customHeight="1" x14ac:dyDescent="0.25">
      <c r="B349" s="419"/>
      <c r="F349" s="419"/>
      <c r="G349" s="470"/>
      <c r="H349" s="418"/>
      <c r="I349" s="418"/>
    </row>
    <row r="350" spans="2:9" ht="15.75" customHeight="1" x14ac:dyDescent="0.25">
      <c r="B350" s="419"/>
      <c r="F350" s="419"/>
      <c r="G350" s="470"/>
      <c r="H350" s="418"/>
      <c r="I350" s="418"/>
    </row>
    <row r="351" spans="2:9" ht="15.75" customHeight="1" x14ac:dyDescent="0.25">
      <c r="B351" s="419"/>
      <c r="F351" s="419"/>
      <c r="G351" s="470"/>
      <c r="H351" s="418"/>
      <c r="I351" s="418"/>
    </row>
    <row r="352" spans="2:9" ht="15.75" customHeight="1" x14ac:dyDescent="0.25">
      <c r="B352" s="419"/>
      <c r="F352" s="419"/>
      <c r="G352" s="470"/>
      <c r="H352" s="418"/>
      <c r="I352" s="418"/>
    </row>
    <row r="353" spans="2:9" ht="15.75" customHeight="1" x14ac:dyDescent="0.25">
      <c r="B353" s="419"/>
      <c r="F353" s="419"/>
      <c r="G353" s="470"/>
      <c r="H353" s="418"/>
      <c r="I353" s="418"/>
    </row>
    <row r="354" spans="2:9" ht="15.75" customHeight="1" x14ac:dyDescent="0.25">
      <c r="B354" s="419"/>
      <c r="F354" s="419"/>
      <c r="G354" s="470"/>
      <c r="H354" s="418"/>
      <c r="I354" s="418"/>
    </row>
    <row r="355" spans="2:9" ht="15.75" customHeight="1" x14ac:dyDescent="0.25">
      <c r="B355" s="419"/>
      <c r="F355" s="419"/>
      <c r="G355" s="470"/>
      <c r="H355" s="418"/>
      <c r="I355" s="418"/>
    </row>
    <row r="356" spans="2:9" ht="15.75" customHeight="1" x14ac:dyDescent="0.25">
      <c r="B356" s="419"/>
      <c r="F356" s="419"/>
      <c r="G356" s="470"/>
      <c r="H356" s="418"/>
      <c r="I356" s="418"/>
    </row>
    <row r="357" spans="2:9" ht="15.75" customHeight="1" x14ac:dyDescent="0.25">
      <c r="B357" s="419"/>
      <c r="F357" s="419"/>
      <c r="G357" s="470"/>
      <c r="H357" s="418"/>
      <c r="I357" s="418"/>
    </row>
    <row r="358" spans="2:9" ht="15.75" customHeight="1" x14ac:dyDescent="0.25">
      <c r="B358" s="419"/>
      <c r="F358" s="419"/>
      <c r="G358" s="470"/>
      <c r="H358" s="418"/>
      <c r="I358" s="418"/>
    </row>
    <row r="359" spans="2:9" ht="15.75" customHeight="1" x14ac:dyDescent="0.25">
      <c r="B359" s="419"/>
      <c r="F359" s="419"/>
      <c r="G359" s="470"/>
      <c r="H359" s="418"/>
      <c r="I359" s="418"/>
    </row>
    <row r="360" spans="2:9" ht="15.75" customHeight="1" x14ac:dyDescent="0.25">
      <c r="B360" s="419"/>
      <c r="F360" s="419"/>
      <c r="G360" s="470"/>
      <c r="H360" s="418"/>
      <c r="I360" s="418"/>
    </row>
    <row r="361" spans="2:9" ht="15.75" customHeight="1" x14ac:dyDescent="0.25">
      <c r="B361" s="419"/>
      <c r="F361" s="419"/>
      <c r="G361" s="470"/>
      <c r="H361" s="418"/>
      <c r="I361" s="418"/>
    </row>
    <row r="362" spans="2:9" ht="15.75" customHeight="1" x14ac:dyDescent="0.25">
      <c r="B362" s="419"/>
      <c r="F362" s="419"/>
      <c r="G362" s="470"/>
      <c r="H362" s="418"/>
      <c r="I362" s="418"/>
    </row>
    <row r="363" spans="2:9" ht="15.75" customHeight="1" x14ac:dyDescent="0.25">
      <c r="B363" s="419"/>
      <c r="F363" s="419"/>
      <c r="G363" s="470"/>
      <c r="H363" s="418"/>
      <c r="I363" s="418"/>
    </row>
    <row r="364" spans="2:9" ht="15.75" customHeight="1" x14ac:dyDescent="0.25">
      <c r="B364" s="419"/>
      <c r="F364" s="419"/>
      <c r="G364" s="470"/>
      <c r="H364" s="418"/>
      <c r="I364" s="418"/>
    </row>
    <row r="365" spans="2:9" ht="15.75" customHeight="1" x14ac:dyDescent="0.25">
      <c r="B365" s="419"/>
      <c r="F365" s="419"/>
      <c r="G365" s="470"/>
      <c r="H365" s="418"/>
      <c r="I365" s="418"/>
    </row>
    <row r="366" spans="2:9" ht="15.75" customHeight="1" x14ac:dyDescent="0.25">
      <c r="B366" s="419"/>
      <c r="F366" s="419"/>
      <c r="G366" s="470"/>
      <c r="H366" s="418"/>
      <c r="I366" s="418"/>
    </row>
    <row r="367" spans="2:9" ht="15.75" customHeight="1" x14ac:dyDescent="0.25">
      <c r="B367" s="419"/>
      <c r="F367" s="419"/>
      <c r="G367" s="470"/>
      <c r="H367" s="418"/>
      <c r="I367" s="418"/>
    </row>
    <row r="368" spans="2:9" ht="15.75" customHeight="1" x14ac:dyDescent="0.25">
      <c r="B368" s="419"/>
      <c r="F368" s="419"/>
      <c r="G368" s="470"/>
      <c r="H368" s="418"/>
      <c r="I368" s="418"/>
    </row>
    <row r="369" spans="2:9" ht="15.75" customHeight="1" x14ac:dyDescent="0.25">
      <c r="B369" s="419"/>
      <c r="F369" s="419"/>
      <c r="G369" s="470"/>
      <c r="H369" s="418"/>
      <c r="I369" s="418"/>
    </row>
    <row r="370" spans="2:9" ht="15.75" customHeight="1" x14ac:dyDescent="0.25">
      <c r="B370" s="419"/>
      <c r="F370" s="419"/>
      <c r="G370" s="470"/>
      <c r="H370" s="418"/>
      <c r="I370" s="418"/>
    </row>
    <row r="371" spans="2:9" ht="15.75" customHeight="1" x14ac:dyDescent="0.25">
      <c r="B371" s="419"/>
      <c r="F371" s="419"/>
      <c r="G371" s="470"/>
      <c r="H371" s="418"/>
      <c r="I371" s="418"/>
    </row>
    <row r="372" spans="2:9" ht="15.75" customHeight="1" x14ac:dyDescent="0.25">
      <c r="B372" s="419"/>
      <c r="F372" s="419"/>
      <c r="G372" s="470"/>
      <c r="H372" s="418"/>
      <c r="I372" s="418"/>
    </row>
    <row r="373" spans="2:9" ht="15.75" customHeight="1" x14ac:dyDescent="0.25">
      <c r="B373" s="419"/>
      <c r="F373" s="419"/>
      <c r="G373" s="470"/>
      <c r="H373" s="418"/>
      <c r="I373" s="418"/>
    </row>
    <row r="374" spans="2:9" ht="15.75" customHeight="1" x14ac:dyDescent="0.25">
      <c r="B374" s="419"/>
      <c r="F374" s="419"/>
      <c r="G374" s="470"/>
      <c r="H374" s="418"/>
      <c r="I374" s="418"/>
    </row>
    <row r="375" spans="2:9" ht="15.75" customHeight="1" x14ac:dyDescent="0.25">
      <c r="B375" s="419"/>
      <c r="F375" s="419"/>
      <c r="G375" s="470"/>
      <c r="H375" s="418"/>
      <c r="I375" s="418"/>
    </row>
    <row r="376" spans="2:9" ht="15.75" customHeight="1" x14ac:dyDescent="0.25">
      <c r="B376" s="419"/>
      <c r="F376" s="419"/>
      <c r="G376" s="470"/>
      <c r="H376" s="418"/>
      <c r="I376" s="418"/>
    </row>
    <row r="377" spans="2:9" ht="15.75" customHeight="1" x14ac:dyDescent="0.25">
      <c r="B377" s="419"/>
      <c r="F377" s="419"/>
      <c r="G377" s="470"/>
      <c r="H377" s="418"/>
      <c r="I377" s="418"/>
    </row>
    <row r="378" spans="2:9" ht="15.75" customHeight="1" x14ac:dyDescent="0.25">
      <c r="B378" s="419"/>
      <c r="F378" s="419"/>
      <c r="G378" s="470"/>
      <c r="H378" s="418"/>
      <c r="I378" s="418"/>
    </row>
    <row r="379" spans="2:9" ht="15.75" customHeight="1" x14ac:dyDescent="0.25">
      <c r="B379" s="419"/>
      <c r="F379" s="419"/>
      <c r="G379" s="470"/>
      <c r="H379" s="418"/>
      <c r="I379" s="418"/>
    </row>
    <row r="380" spans="2:9" ht="15.75" customHeight="1" x14ac:dyDescent="0.25">
      <c r="B380" s="419"/>
      <c r="F380" s="419"/>
      <c r="G380" s="470"/>
      <c r="H380" s="418"/>
      <c r="I380" s="418"/>
    </row>
    <row r="381" spans="2:9" ht="15.75" customHeight="1" x14ac:dyDescent="0.25">
      <c r="B381" s="419"/>
      <c r="F381" s="419"/>
      <c r="G381" s="470"/>
      <c r="H381" s="418"/>
      <c r="I381" s="418"/>
    </row>
    <row r="382" spans="2:9" ht="15.75" customHeight="1" x14ac:dyDescent="0.25">
      <c r="B382" s="419"/>
      <c r="F382" s="419"/>
      <c r="G382" s="470"/>
      <c r="H382" s="418"/>
      <c r="I382" s="418"/>
    </row>
    <row r="383" spans="2:9" ht="15.75" customHeight="1" x14ac:dyDescent="0.25">
      <c r="B383" s="419"/>
      <c r="F383" s="419"/>
      <c r="G383" s="470"/>
      <c r="H383" s="418"/>
      <c r="I383" s="418"/>
    </row>
    <row r="384" spans="2:9" ht="15.75" customHeight="1" x14ac:dyDescent="0.25">
      <c r="B384" s="419"/>
      <c r="F384" s="419"/>
      <c r="G384" s="470"/>
      <c r="H384" s="418"/>
      <c r="I384" s="418"/>
    </row>
    <row r="385" spans="2:9" ht="15.75" customHeight="1" x14ac:dyDescent="0.25">
      <c r="B385" s="419"/>
      <c r="F385" s="419"/>
      <c r="G385" s="470"/>
      <c r="H385" s="418"/>
      <c r="I385" s="418"/>
    </row>
    <row r="386" spans="2:9" ht="15.75" customHeight="1" x14ac:dyDescent="0.25">
      <c r="B386" s="419"/>
      <c r="F386" s="419"/>
      <c r="G386" s="470"/>
      <c r="H386" s="418"/>
      <c r="I386" s="418"/>
    </row>
    <row r="387" spans="2:9" ht="15.75" customHeight="1" x14ac:dyDescent="0.25">
      <c r="B387" s="419"/>
      <c r="F387" s="419"/>
      <c r="G387" s="470"/>
      <c r="H387" s="418"/>
      <c r="I387" s="418"/>
    </row>
    <row r="388" spans="2:9" ht="15.75" customHeight="1" x14ac:dyDescent="0.25">
      <c r="B388" s="419"/>
      <c r="F388" s="419"/>
      <c r="G388" s="470"/>
      <c r="H388" s="418"/>
      <c r="I388" s="418"/>
    </row>
    <row r="389" spans="2:9" ht="15.75" customHeight="1" x14ac:dyDescent="0.25">
      <c r="B389" s="419"/>
      <c r="F389" s="419"/>
      <c r="G389" s="470"/>
      <c r="H389" s="418"/>
      <c r="I389" s="418"/>
    </row>
    <row r="390" spans="2:9" ht="15.75" customHeight="1" x14ac:dyDescent="0.25">
      <c r="B390" s="419"/>
      <c r="F390" s="419"/>
      <c r="G390" s="470"/>
      <c r="H390" s="418"/>
      <c r="I390" s="418"/>
    </row>
    <row r="391" spans="2:9" ht="15.75" customHeight="1" x14ac:dyDescent="0.25">
      <c r="B391" s="419"/>
      <c r="F391" s="419"/>
      <c r="G391" s="470"/>
      <c r="H391" s="418"/>
      <c r="I391" s="418"/>
    </row>
    <row r="392" spans="2:9" ht="15.75" customHeight="1" x14ac:dyDescent="0.25">
      <c r="B392" s="419"/>
      <c r="F392" s="419"/>
      <c r="G392" s="470"/>
      <c r="H392" s="418"/>
      <c r="I392" s="418"/>
    </row>
    <row r="393" spans="2:9" ht="15.75" customHeight="1" x14ac:dyDescent="0.25">
      <c r="B393" s="419"/>
      <c r="F393" s="419"/>
      <c r="G393" s="470"/>
      <c r="H393" s="418"/>
      <c r="I393" s="418"/>
    </row>
    <row r="394" spans="2:9" ht="15.75" customHeight="1" x14ac:dyDescent="0.25">
      <c r="B394" s="419"/>
      <c r="F394" s="419"/>
      <c r="G394" s="470"/>
      <c r="H394" s="418"/>
      <c r="I394" s="418"/>
    </row>
    <row r="395" spans="2:9" ht="15.75" customHeight="1" x14ac:dyDescent="0.25">
      <c r="B395" s="419"/>
      <c r="F395" s="419"/>
      <c r="G395" s="470"/>
      <c r="H395" s="418"/>
      <c r="I395" s="418"/>
    </row>
    <row r="396" spans="2:9" ht="15.75" customHeight="1" x14ac:dyDescent="0.25">
      <c r="B396" s="419"/>
      <c r="F396" s="419"/>
      <c r="G396" s="470"/>
      <c r="H396" s="418"/>
      <c r="I396" s="418"/>
    </row>
    <row r="397" spans="2:9" ht="15.75" customHeight="1" x14ac:dyDescent="0.25">
      <c r="B397" s="419"/>
      <c r="F397" s="419"/>
      <c r="G397" s="470"/>
      <c r="H397" s="418"/>
      <c r="I397" s="418"/>
    </row>
    <row r="398" spans="2:9" ht="15.75" customHeight="1" x14ac:dyDescent="0.25">
      <c r="B398" s="419"/>
      <c r="F398" s="419"/>
      <c r="G398" s="470"/>
      <c r="H398" s="418"/>
      <c r="I398" s="418"/>
    </row>
    <row r="399" spans="2:9" ht="15.75" customHeight="1" x14ac:dyDescent="0.25">
      <c r="B399" s="419"/>
      <c r="F399" s="419"/>
      <c r="G399" s="470"/>
      <c r="H399" s="418"/>
      <c r="I399" s="418"/>
    </row>
    <row r="400" spans="2:9" ht="15.75" customHeight="1" x14ac:dyDescent="0.25">
      <c r="B400" s="419"/>
      <c r="F400" s="419"/>
      <c r="G400" s="470"/>
      <c r="H400" s="418"/>
      <c r="I400" s="418"/>
    </row>
    <row r="401" spans="2:9" ht="15.75" customHeight="1" x14ac:dyDescent="0.25">
      <c r="B401" s="419"/>
      <c r="F401" s="419"/>
      <c r="G401" s="470"/>
      <c r="H401" s="418"/>
      <c r="I401" s="418"/>
    </row>
    <row r="402" spans="2:9" ht="15.75" customHeight="1" x14ac:dyDescent="0.25">
      <c r="B402" s="419"/>
      <c r="F402" s="419"/>
      <c r="G402" s="470"/>
      <c r="H402" s="418"/>
      <c r="I402" s="418"/>
    </row>
    <row r="403" spans="2:9" ht="15.75" customHeight="1" x14ac:dyDescent="0.25">
      <c r="B403" s="419"/>
      <c r="F403" s="419"/>
      <c r="G403" s="470"/>
      <c r="H403" s="418"/>
      <c r="I403" s="418"/>
    </row>
    <row r="404" spans="2:9" ht="15.75" customHeight="1" x14ac:dyDescent="0.25">
      <c r="B404" s="419"/>
      <c r="F404" s="419"/>
      <c r="G404" s="470"/>
      <c r="H404" s="418"/>
      <c r="I404" s="418"/>
    </row>
    <row r="405" spans="2:9" ht="15.75" customHeight="1" x14ac:dyDescent="0.25">
      <c r="B405" s="419"/>
      <c r="F405" s="419"/>
      <c r="G405" s="470"/>
      <c r="H405" s="418"/>
      <c r="I405" s="418"/>
    </row>
    <row r="406" spans="2:9" ht="15.75" customHeight="1" x14ac:dyDescent="0.25">
      <c r="B406" s="419"/>
      <c r="F406" s="419"/>
      <c r="G406" s="470"/>
      <c r="H406" s="418"/>
      <c r="I406" s="418"/>
    </row>
    <row r="407" spans="2:9" ht="15.75" customHeight="1" x14ac:dyDescent="0.25">
      <c r="B407" s="419"/>
      <c r="F407" s="419"/>
      <c r="G407" s="470"/>
      <c r="H407" s="418"/>
      <c r="I407" s="418"/>
    </row>
    <row r="408" spans="2:9" ht="15.75" customHeight="1" x14ac:dyDescent="0.25">
      <c r="B408" s="419"/>
      <c r="F408" s="419"/>
      <c r="G408" s="470"/>
      <c r="H408" s="418"/>
      <c r="I408" s="418"/>
    </row>
    <row r="409" spans="2:9" ht="15.75" customHeight="1" x14ac:dyDescent="0.25">
      <c r="B409" s="419"/>
      <c r="F409" s="419"/>
      <c r="G409" s="470"/>
      <c r="H409" s="418"/>
      <c r="I409" s="418"/>
    </row>
    <row r="410" spans="2:9" ht="15.75" customHeight="1" x14ac:dyDescent="0.25">
      <c r="B410" s="419"/>
      <c r="F410" s="419"/>
      <c r="G410" s="470"/>
      <c r="H410" s="418"/>
      <c r="I410" s="418"/>
    </row>
    <row r="411" spans="2:9" ht="15.75" customHeight="1" x14ac:dyDescent="0.25">
      <c r="B411" s="419"/>
      <c r="F411" s="419"/>
      <c r="G411" s="470"/>
      <c r="H411" s="418"/>
      <c r="I411" s="418"/>
    </row>
    <row r="412" spans="2:9" ht="15.75" customHeight="1" x14ac:dyDescent="0.25">
      <c r="B412" s="419"/>
      <c r="F412" s="419"/>
      <c r="G412" s="470"/>
      <c r="H412" s="418"/>
      <c r="I412" s="418"/>
    </row>
    <row r="413" spans="2:9" ht="15.75" customHeight="1" x14ac:dyDescent="0.25">
      <c r="B413" s="419"/>
      <c r="F413" s="419"/>
      <c r="G413" s="470"/>
      <c r="H413" s="418"/>
      <c r="I413" s="418"/>
    </row>
    <row r="414" spans="2:9" ht="15.75" customHeight="1" x14ac:dyDescent="0.25">
      <c r="B414" s="419"/>
      <c r="F414" s="419"/>
      <c r="G414" s="470"/>
      <c r="H414" s="418"/>
      <c r="I414" s="418"/>
    </row>
    <row r="415" spans="2:9" ht="15.75" customHeight="1" x14ac:dyDescent="0.25">
      <c r="B415" s="419"/>
      <c r="F415" s="419"/>
      <c r="G415" s="470"/>
      <c r="H415" s="418"/>
      <c r="I415" s="418"/>
    </row>
    <row r="416" spans="2:9" ht="15.75" customHeight="1" x14ac:dyDescent="0.25">
      <c r="B416" s="419"/>
      <c r="F416" s="419"/>
      <c r="G416" s="470"/>
      <c r="H416" s="418"/>
      <c r="I416" s="418"/>
    </row>
    <row r="417" spans="2:9" ht="15.75" customHeight="1" x14ac:dyDescent="0.25">
      <c r="B417" s="419"/>
      <c r="F417" s="419"/>
      <c r="G417" s="470"/>
      <c r="H417" s="418"/>
      <c r="I417" s="418"/>
    </row>
    <row r="418" spans="2:9" ht="15.75" customHeight="1" x14ac:dyDescent="0.25">
      <c r="B418" s="419"/>
      <c r="F418" s="419"/>
      <c r="G418" s="470"/>
      <c r="H418" s="418"/>
      <c r="I418" s="418"/>
    </row>
    <row r="419" spans="2:9" ht="15.75" customHeight="1" x14ac:dyDescent="0.25">
      <c r="B419" s="419"/>
      <c r="F419" s="419"/>
      <c r="G419" s="470"/>
      <c r="H419" s="418"/>
      <c r="I419" s="418"/>
    </row>
    <row r="420" spans="2:9" ht="15.75" customHeight="1" x14ac:dyDescent="0.25">
      <c r="B420" s="419"/>
      <c r="F420" s="419"/>
      <c r="G420" s="470"/>
      <c r="H420" s="418"/>
      <c r="I420" s="418"/>
    </row>
    <row r="421" spans="2:9" ht="15.75" customHeight="1" x14ac:dyDescent="0.25">
      <c r="B421" s="419"/>
      <c r="F421" s="419"/>
      <c r="G421" s="470"/>
      <c r="H421" s="418"/>
      <c r="I421" s="418"/>
    </row>
    <row r="422" spans="2:9" ht="15.75" customHeight="1" x14ac:dyDescent="0.25">
      <c r="B422" s="419"/>
      <c r="F422" s="419"/>
      <c r="G422" s="470"/>
      <c r="H422" s="418"/>
      <c r="I422" s="418"/>
    </row>
    <row r="423" spans="2:9" ht="15.75" customHeight="1" x14ac:dyDescent="0.25">
      <c r="B423" s="419"/>
      <c r="F423" s="419"/>
      <c r="G423" s="470"/>
      <c r="H423" s="418"/>
      <c r="I423" s="418"/>
    </row>
    <row r="424" spans="2:9" ht="15.75" customHeight="1" x14ac:dyDescent="0.25">
      <c r="B424" s="419"/>
      <c r="F424" s="419"/>
      <c r="G424" s="470"/>
      <c r="H424" s="418"/>
      <c r="I424" s="418"/>
    </row>
    <row r="425" spans="2:9" ht="15.75" customHeight="1" x14ac:dyDescent="0.25">
      <c r="B425" s="419"/>
      <c r="F425" s="419"/>
      <c r="G425" s="470"/>
      <c r="H425" s="418"/>
      <c r="I425" s="418"/>
    </row>
    <row r="426" spans="2:9" ht="15.75" customHeight="1" x14ac:dyDescent="0.25">
      <c r="B426" s="419"/>
      <c r="F426" s="419"/>
      <c r="G426" s="470"/>
      <c r="H426" s="418"/>
      <c r="I426" s="418"/>
    </row>
    <row r="427" spans="2:9" ht="15.75" customHeight="1" x14ac:dyDescent="0.25">
      <c r="B427" s="419"/>
      <c r="F427" s="419"/>
      <c r="G427" s="470"/>
      <c r="H427" s="418"/>
      <c r="I427" s="418"/>
    </row>
    <row r="428" spans="2:9" ht="15.75" customHeight="1" x14ac:dyDescent="0.25">
      <c r="B428" s="419"/>
      <c r="F428" s="419"/>
      <c r="G428" s="470"/>
      <c r="H428" s="418"/>
      <c r="I428" s="418"/>
    </row>
    <row r="429" spans="2:9" ht="15.75" customHeight="1" x14ac:dyDescent="0.25">
      <c r="B429" s="419"/>
      <c r="F429" s="419"/>
      <c r="G429" s="470"/>
      <c r="H429" s="418"/>
      <c r="I429" s="418"/>
    </row>
    <row r="430" spans="2:9" ht="15.75" customHeight="1" x14ac:dyDescent="0.25">
      <c r="B430" s="419"/>
      <c r="F430" s="419"/>
      <c r="G430" s="470"/>
      <c r="H430" s="418"/>
      <c r="I430" s="418"/>
    </row>
    <row r="431" spans="2:9" ht="15.75" customHeight="1" x14ac:dyDescent="0.25">
      <c r="B431" s="419"/>
      <c r="F431" s="419"/>
      <c r="G431" s="470"/>
      <c r="H431" s="418"/>
      <c r="I431" s="418"/>
    </row>
    <row r="432" spans="2:9" ht="15.75" customHeight="1" x14ac:dyDescent="0.25">
      <c r="B432" s="419"/>
      <c r="F432" s="419"/>
      <c r="G432" s="470"/>
      <c r="H432" s="418"/>
      <c r="I432" s="418"/>
    </row>
    <row r="433" spans="2:9" ht="15.75" customHeight="1" x14ac:dyDescent="0.25">
      <c r="B433" s="419"/>
      <c r="F433" s="419"/>
      <c r="G433" s="470"/>
      <c r="H433" s="418"/>
      <c r="I433" s="418"/>
    </row>
    <row r="434" spans="2:9" ht="15.75" customHeight="1" x14ac:dyDescent="0.25">
      <c r="B434" s="419"/>
      <c r="F434" s="419"/>
      <c r="G434" s="470"/>
      <c r="H434" s="418"/>
      <c r="I434" s="418"/>
    </row>
    <row r="435" spans="2:9" ht="15.75" customHeight="1" x14ac:dyDescent="0.25">
      <c r="B435" s="419"/>
      <c r="F435" s="419"/>
      <c r="G435" s="470"/>
      <c r="H435" s="418"/>
      <c r="I435" s="418"/>
    </row>
    <row r="436" spans="2:9" ht="15.75" customHeight="1" x14ac:dyDescent="0.25">
      <c r="B436" s="419"/>
      <c r="F436" s="419"/>
      <c r="G436" s="470"/>
      <c r="H436" s="418"/>
      <c r="I436" s="418"/>
    </row>
    <row r="437" spans="2:9" ht="15.75" customHeight="1" x14ac:dyDescent="0.25">
      <c r="B437" s="419"/>
      <c r="F437" s="419"/>
      <c r="G437" s="470"/>
      <c r="H437" s="418"/>
      <c r="I437" s="418"/>
    </row>
    <row r="438" spans="2:9" ht="15.75" customHeight="1" x14ac:dyDescent="0.25">
      <c r="B438" s="419"/>
      <c r="F438" s="419"/>
      <c r="G438" s="470"/>
      <c r="H438" s="418"/>
      <c r="I438" s="418"/>
    </row>
    <row r="439" spans="2:9" ht="15.75" customHeight="1" x14ac:dyDescent="0.25">
      <c r="B439" s="419"/>
      <c r="F439" s="419"/>
      <c r="G439" s="470"/>
      <c r="H439" s="418"/>
      <c r="I439" s="418"/>
    </row>
    <row r="440" spans="2:9" ht="15.75" customHeight="1" x14ac:dyDescent="0.25">
      <c r="B440" s="419"/>
      <c r="F440" s="419"/>
      <c r="G440" s="470"/>
      <c r="H440" s="418"/>
      <c r="I440" s="418"/>
    </row>
    <row r="441" spans="2:9" ht="15.75" customHeight="1" x14ac:dyDescent="0.25">
      <c r="B441" s="419"/>
      <c r="F441" s="419"/>
      <c r="G441" s="470"/>
      <c r="H441" s="418"/>
      <c r="I441" s="418"/>
    </row>
    <row r="442" spans="2:9" ht="15.75" customHeight="1" x14ac:dyDescent="0.25">
      <c r="B442" s="419"/>
      <c r="F442" s="419"/>
      <c r="G442" s="470"/>
      <c r="H442" s="418"/>
      <c r="I442" s="418"/>
    </row>
    <row r="443" spans="2:9" ht="15.75" customHeight="1" x14ac:dyDescent="0.25">
      <c r="B443" s="419"/>
      <c r="F443" s="419"/>
      <c r="G443" s="470"/>
      <c r="H443" s="418"/>
      <c r="I443" s="418"/>
    </row>
    <row r="444" spans="2:9" ht="15.75" customHeight="1" x14ac:dyDescent="0.25">
      <c r="B444" s="419"/>
      <c r="F444" s="419"/>
      <c r="G444" s="470"/>
      <c r="H444" s="418"/>
      <c r="I444" s="418"/>
    </row>
    <row r="445" spans="2:9" ht="15.75" customHeight="1" x14ac:dyDescent="0.25">
      <c r="B445" s="419"/>
      <c r="F445" s="419"/>
      <c r="G445" s="470"/>
      <c r="H445" s="418"/>
      <c r="I445" s="418"/>
    </row>
    <row r="446" spans="2:9" ht="15.75" customHeight="1" x14ac:dyDescent="0.25">
      <c r="B446" s="419"/>
      <c r="F446" s="419"/>
      <c r="G446" s="470"/>
      <c r="H446" s="418"/>
      <c r="I446" s="418"/>
    </row>
    <row r="447" spans="2:9" ht="15.75" customHeight="1" x14ac:dyDescent="0.25">
      <c r="B447" s="419"/>
      <c r="F447" s="419"/>
      <c r="G447" s="470"/>
      <c r="H447" s="418"/>
      <c r="I447" s="418"/>
    </row>
    <row r="448" spans="2:9" ht="15.75" customHeight="1" x14ac:dyDescent="0.25">
      <c r="B448" s="419"/>
      <c r="F448" s="419"/>
      <c r="G448" s="470"/>
      <c r="H448" s="418"/>
      <c r="I448" s="418"/>
    </row>
    <row r="449" spans="2:9" ht="15.75" customHeight="1" x14ac:dyDescent="0.25">
      <c r="B449" s="419"/>
      <c r="F449" s="419"/>
      <c r="G449" s="470"/>
      <c r="H449" s="418"/>
      <c r="I449" s="418"/>
    </row>
    <row r="450" spans="2:9" ht="15.75" customHeight="1" x14ac:dyDescent="0.25">
      <c r="B450" s="419"/>
      <c r="F450" s="419"/>
      <c r="G450" s="470"/>
      <c r="H450" s="418"/>
      <c r="I450" s="418"/>
    </row>
    <row r="451" spans="2:9" ht="15.75" customHeight="1" x14ac:dyDescent="0.25">
      <c r="B451" s="419"/>
      <c r="F451" s="419"/>
      <c r="G451" s="470"/>
      <c r="H451" s="418"/>
      <c r="I451" s="418"/>
    </row>
    <row r="452" spans="2:9" ht="15.75" customHeight="1" x14ac:dyDescent="0.25">
      <c r="B452" s="419"/>
      <c r="F452" s="419"/>
      <c r="G452" s="470"/>
      <c r="H452" s="418"/>
      <c r="I452" s="418"/>
    </row>
    <row r="453" spans="2:9" ht="15.75" customHeight="1" x14ac:dyDescent="0.25">
      <c r="B453" s="419"/>
      <c r="F453" s="419"/>
      <c r="G453" s="470"/>
      <c r="H453" s="418"/>
      <c r="I453" s="418"/>
    </row>
    <row r="454" spans="2:9" ht="15.75" customHeight="1" x14ac:dyDescent="0.25">
      <c r="B454" s="419"/>
      <c r="F454" s="419"/>
      <c r="G454" s="470"/>
      <c r="H454" s="418"/>
      <c r="I454" s="418"/>
    </row>
    <row r="455" spans="2:9" ht="15.75" customHeight="1" x14ac:dyDescent="0.25">
      <c r="B455" s="419"/>
      <c r="F455" s="419"/>
      <c r="G455" s="470"/>
      <c r="H455" s="418"/>
      <c r="I455" s="418"/>
    </row>
    <row r="456" spans="2:9" ht="15.75" customHeight="1" x14ac:dyDescent="0.25">
      <c r="B456" s="419"/>
      <c r="F456" s="419"/>
      <c r="G456" s="470"/>
      <c r="H456" s="418"/>
      <c r="I456" s="418"/>
    </row>
    <row r="457" spans="2:9" ht="15.75" customHeight="1" x14ac:dyDescent="0.25">
      <c r="B457" s="419"/>
      <c r="F457" s="419"/>
      <c r="G457" s="470"/>
      <c r="H457" s="418"/>
      <c r="I457" s="418"/>
    </row>
    <row r="458" spans="2:9" ht="15.75" customHeight="1" x14ac:dyDescent="0.25">
      <c r="B458" s="419"/>
      <c r="F458" s="419"/>
      <c r="G458" s="470"/>
      <c r="H458" s="418"/>
      <c r="I458" s="418"/>
    </row>
    <row r="459" spans="2:9" ht="15.75" customHeight="1" x14ac:dyDescent="0.25">
      <c r="B459" s="419"/>
      <c r="F459" s="419"/>
      <c r="G459" s="470"/>
      <c r="H459" s="418"/>
      <c r="I459" s="418"/>
    </row>
    <row r="460" spans="2:9" ht="15.75" customHeight="1" x14ac:dyDescent="0.25">
      <c r="B460" s="419"/>
      <c r="F460" s="419"/>
      <c r="G460" s="470"/>
      <c r="H460" s="418"/>
      <c r="I460" s="418"/>
    </row>
    <row r="461" spans="2:9" ht="15.75" customHeight="1" x14ac:dyDescent="0.25">
      <c r="B461" s="419"/>
      <c r="F461" s="419"/>
      <c r="G461" s="470"/>
      <c r="H461" s="418"/>
      <c r="I461" s="418"/>
    </row>
    <row r="462" spans="2:9" ht="15.75" customHeight="1" x14ac:dyDescent="0.25">
      <c r="B462" s="419"/>
      <c r="F462" s="419"/>
      <c r="G462" s="470"/>
      <c r="H462" s="418"/>
      <c r="I462" s="418"/>
    </row>
    <row r="463" spans="2:9" ht="15.75" customHeight="1" x14ac:dyDescent="0.25">
      <c r="B463" s="419"/>
      <c r="F463" s="419"/>
      <c r="G463" s="470"/>
      <c r="H463" s="418"/>
      <c r="I463" s="418"/>
    </row>
    <row r="464" spans="2:9" ht="15.75" customHeight="1" x14ac:dyDescent="0.25">
      <c r="B464" s="419"/>
      <c r="F464" s="419"/>
      <c r="G464" s="470"/>
      <c r="H464" s="418"/>
      <c r="I464" s="418"/>
    </row>
    <row r="465" spans="2:9" ht="15.75" customHeight="1" x14ac:dyDescent="0.25">
      <c r="B465" s="419"/>
      <c r="F465" s="419"/>
      <c r="G465" s="470"/>
      <c r="H465" s="418"/>
      <c r="I465" s="418"/>
    </row>
    <row r="466" spans="2:9" ht="15.75" customHeight="1" x14ac:dyDescent="0.25">
      <c r="B466" s="419"/>
      <c r="F466" s="419"/>
      <c r="G466" s="470"/>
      <c r="H466" s="418"/>
      <c r="I466" s="418"/>
    </row>
    <row r="467" spans="2:9" ht="15.75" customHeight="1" x14ac:dyDescent="0.25">
      <c r="B467" s="419"/>
      <c r="F467" s="419"/>
      <c r="G467" s="470"/>
      <c r="H467" s="418"/>
      <c r="I467" s="418"/>
    </row>
    <row r="468" spans="2:9" ht="15.75" customHeight="1" x14ac:dyDescent="0.25">
      <c r="B468" s="419"/>
      <c r="F468" s="419"/>
      <c r="G468" s="470"/>
      <c r="H468" s="418"/>
      <c r="I468" s="418"/>
    </row>
    <row r="469" spans="2:9" ht="15.75" customHeight="1" x14ac:dyDescent="0.25">
      <c r="B469" s="419"/>
      <c r="F469" s="419"/>
      <c r="G469" s="470"/>
      <c r="H469" s="418"/>
      <c r="I469" s="418"/>
    </row>
    <row r="470" spans="2:9" ht="15.75" customHeight="1" x14ac:dyDescent="0.25">
      <c r="B470" s="419"/>
      <c r="F470" s="419"/>
      <c r="G470" s="470"/>
      <c r="H470" s="418"/>
      <c r="I470" s="418"/>
    </row>
    <row r="471" spans="2:9" ht="15.75" customHeight="1" x14ac:dyDescent="0.25">
      <c r="B471" s="419"/>
      <c r="F471" s="419"/>
      <c r="G471" s="470"/>
      <c r="H471" s="418"/>
      <c r="I471" s="418"/>
    </row>
    <row r="472" spans="2:9" ht="15.75" customHeight="1" x14ac:dyDescent="0.25">
      <c r="B472" s="419"/>
      <c r="F472" s="419"/>
      <c r="G472" s="470"/>
      <c r="H472" s="418"/>
      <c r="I472" s="418"/>
    </row>
    <row r="473" spans="2:9" ht="15.75" customHeight="1" x14ac:dyDescent="0.25">
      <c r="B473" s="419"/>
      <c r="F473" s="419"/>
      <c r="G473" s="470"/>
      <c r="H473" s="418"/>
      <c r="I473" s="418"/>
    </row>
    <row r="474" spans="2:9" ht="15.75" customHeight="1" x14ac:dyDescent="0.25">
      <c r="B474" s="419"/>
      <c r="F474" s="419"/>
      <c r="G474" s="470"/>
      <c r="H474" s="418"/>
      <c r="I474" s="418"/>
    </row>
    <row r="475" spans="2:9" ht="15.75" customHeight="1" x14ac:dyDescent="0.25">
      <c r="B475" s="419"/>
      <c r="F475" s="419"/>
      <c r="G475" s="470"/>
      <c r="H475" s="418"/>
      <c r="I475" s="418"/>
    </row>
    <row r="476" spans="2:9" ht="15.75" customHeight="1" x14ac:dyDescent="0.25">
      <c r="B476" s="419"/>
      <c r="F476" s="419"/>
      <c r="G476" s="470"/>
      <c r="H476" s="418"/>
      <c r="I476" s="418"/>
    </row>
    <row r="477" spans="2:9" ht="15.75" customHeight="1" x14ac:dyDescent="0.25">
      <c r="B477" s="419"/>
      <c r="F477" s="419"/>
      <c r="G477" s="470"/>
      <c r="H477" s="418"/>
      <c r="I477" s="418"/>
    </row>
    <row r="478" spans="2:9" ht="15.75" customHeight="1" x14ac:dyDescent="0.25">
      <c r="B478" s="419"/>
      <c r="F478" s="419"/>
      <c r="G478" s="470"/>
      <c r="H478" s="418"/>
      <c r="I478" s="418"/>
    </row>
    <row r="479" spans="2:9" ht="15.75" customHeight="1" x14ac:dyDescent="0.25">
      <c r="B479" s="419"/>
      <c r="F479" s="419"/>
      <c r="G479" s="470"/>
      <c r="H479" s="418"/>
      <c r="I479" s="418"/>
    </row>
    <row r="480" spans="2:9" ht="15.75" customHeight="1" x14ac:dyDescent="0.25">
      <c r="B480" s="419"/>
      <c r="F480" s="419"/>
      <c r="G480" s="470"/>
      <c r="H480" s="418"/>
      <c r="I480" s="418"/>
    </row>
    <row r="481" spans="2:9" ht="15.75" customHeight="1" x14ac:dyDescent="0.25">
      <c r="B481" s="419"/>
      <c r="F481" s="419"/>
      <c r="G481" s="470"/>
      <c r="H481" s="418"/>
      <c r="I481" s="418"/>
    </row>
    <row r="482" spans="2:9" ht="15.75" customHeight="1" x14ac:dyDescent="0.25">
      <c r="B482" s="419"/>
      <c r="F482" s="419"/>
      <c r="G482" s="470"/>
      <c r="H482" s="418"/>
      <c r="I482" s="418"/>
    </row>
    <row r="483" spans="2:9" ht="15.75" customHeight="1" x14ac:dyDescent="0.25">
      <c r="B483" s="419"/>
      <c r="F483" s="419"/>
      <c r="G483" s="470"/>
      <c r="H483" s="418"/>
      <c r="I483" s="418"/>
    </row>
    <row r="484" spans="2:9" ht="15.75" customHeight="1" x14ac:dyDescent="0.25">
      <c r="B484" s="419"/>
      <c r="F484" s="419"/>
      <c r="G484" s="470"/>
      <c r="H484" s="418"/>
      <c r="I484" s="418"/>
    </row>
    <row r="485" spans="2:9" ht="15.75" customHeight="1" x14ac:dyDescent="0.25">
      <c r="B485" s="419"/>
      <c r="F485" s="419"/>
      <c r="G485" s="470"/>
      <c r="H485" s="418"/>
      <c r="I485" s="418"/>
    </row>
    <row r="486" spans="2:9" ht="15.75" customHeight="1" x14ac:dyDescent="0.25">
      <c r="B486" s="419"/>
      <c r="F486" s="419"/>
      <c r="G486" s="470"/>
      <c r="H486" s="418"/>
      <c r="I486" s="418"/>
    </row>
    <row r="487" spans="2:9" ht="15.75" customHeight="1" x14ac:dyDescent="0.25">
      <c r="B487" s="419"/>
      <c r="F487" s="419"/>
      <c r="G487" s="470"/>
      <c r="H487" s="418"/>
      <c r="I487" s="418"/>
    </row>
    <row r="488" spans="2:9" ht="15.75" customHeight="1" x14ac:dyDescent="0.25">
      <c r="B488" s="419"/>
      <c r="F488" s="419"/>
      <c r="G488" s="470"/>
      <c r="H488" s="418"/>
      <c r="I488" s="418"/>
    </row>
    <row r="489" spans="2:9" ht="15.75" customHeight="1" x14ac:dyDescent="0.25">
      <c r="B489" s="419"/>
      <c r="F489" s="419"/>
      <c r="G489" s="470"/>
      <c r="H489" s="418"/>
      <c r="I489" s="418"/>
    </row>
    <row r="490" spans="2:9" ht="15.75" customHeight="1" x14ac:dyDescent="0.25">
      <c r="B490" s="419"/>
      <c r="F490" s="419"/>
      <c r="G490" s="470"/>
      <c r="H490" s="418"/>
      <c r="I490" s="418"/>
    </row>
    <row r="491" spans="2:9" ht="15.75" customHeight="1" x14ac:dyDescent="0.25">
      <c r="B491" s="419"/>
      <c r="F491" s="419"/>
      <c r="G491" s="470"/>
      <c r="H491" s="418"/>
      <c r="I491" s="418"/>
    </row>
    <row r="492" spans="2:9" ht="15.75" customHeight="1" x14ac:dyDescent="0.25">
      <c r="B492" s="419"/>
      <c r="F492" s="419"/>
      <c r="G492" s="470"/>
      <c r="H492" s="418"/>
      <c r="I492" s="418"/>
    </row>
    <row r="493" spans="2:9" ht="15.75" customHeight="1" x14ac:dyDescent="0.25">
      <c r="B493" s="419"/>
      <c r="F493" s="419"/>
      <c r="G493" s="470"/>
      <c r="H493" s="418"/>
      <c r="I493" s="418"/>
    </row>
    <row r="494" spans="2:9" ht="15.75" customHeight="1" x14ac:dyDescent="0.25">
      <c r="B494" s="419"/>
      <c r="F494" s="419"/>
      <c r="G494" s="470"/>
      <c r="H494" s="418"/>
      <c r="I494" s="418"/>
    </row>
    <row r="495" spans="2:9" ht="15.75" customHeight="1" x14ac:dyDescent="0.25">
      <c r="B495" s="419"/>
      <c r="F495" s="419"/>
      <c r="G495" s="470"/>
      <c r="H495" s="418"/>
      <c r="I495" s="418"/>
    </row>
    <row r="496" spans="2:9" ht="15.75" customHeight="1" x14ac:dyDescent="0.25">
      <c r="B496" s="419"/>
      <c r="F496" s="419"/>
      <c r="G496" s="470"/>
      <c r="H496" s="418"/>
      <c r="I496" s="418"/>
    </row>
    <row r="497" spans="2:9" ht="15.75" customHeight="1" x14ac:dyDescent="0.25">
      <c r="B497" s="419"/>
      <c r="F497" s="419"/>
      <c r="G497" s="470"/>
      <c r="H497" s="418"/>
      <c r="I497" s="418"/>
    </row>
    <row r="498" spans="2:9" ht="15.75" customHeight="1" x14ac:dyDescent="0.25">
      <c r="B498" s="419"/>
      <c r="F498" s="419"/>
      <c r="G498" s="470"/>
      <c r="H498" s="418"/>
      <c r="I498" s="418"/>
    </row>
    <row r="499" spans="2:9" ht="15.75" customHeight="1" x14ac:dyDescent="0.25">
      <c r="B499" s="419"/>
      <c r="F499" s="419"/>
      <c r="G499" s="470"/>
      <c r="H499" s="418"/>
      <c r="I499" s="418"/>
    </row>
    <row r="500" spans="2:9" ht="15.75" customHeight="1" x14ac:dyDescent="0.25">
      <c r="B500" s="419"/>
      <c r="F500" s="419"/>
      <c r="G500" s="470"/>
      <c r="H500" s="418"/>
      <c r="I500" s="418"/>
    </row>
    <row r="501" spans="2:9" ht="15.75" customHeight="1" x14ac:dyDescent="0.25">
      <c r="B501" s="419"/>
      <c r="F501" s="419"/>
      <c r="G501" s="470"/>
      <c r="H501" s="418"/>
      <c r="I501" s="418"/>
    </row>
    <row r="502" spans="2:9" ht="15.75" customHeight="1" x14ac:dyDescent="0.25">
      <c r="B502" s="419"/>
      <c r="F502" s="419"/>
      <c r="G502" s="470"/>
      <c r="H502" s="418"/>
      <c r="I502" s="418"/>
    </row>
    <row r="503" spans="2:9" ht="15.75" customHeight="1" x14ac:dyDescent="0.25">
      <c r="B503" s="419"/>
      <c r="F503" s="419"/>
      <c r="G503" s="470"/>
      <c r="H503" s="418"/>
      <c r="I503" s="418"/>
    </row>
    <row r="504" spans="2:9" ht="15.75" customHeight="1" x14ac:dyDescent="0.25">
      <c r="B504" s="419"/>
      <c r="F504" s="419"/>
      <c r="G504" s="470"/>
      <c r="H504" s="418"/>
      <c r="I504" s="418"/>
    </row>
    <row r="505" spans="2:9" ht="15.75" customHeight="1" x14ac:dyDescent="0.25">
      <c r="B505" s="419"/>
      <c r="F505" s="419"/>
      <c r="G505" s="470"/>
      <c r="H505" s="418"/>
      <c r="I505" s="418"/>
    </row>
    <row r="506" spans="2:9" ht="15.75" customHeight="1" x14ac:dyDescent="0.25">
      <c r="B506" s="419"/>
      <c r="F506" s="419"/>
      <c r="G506" s="470"/>
      <c r="H506" s="418"/>
      <c r="I506" s="418"/>
    </row>
    <row r="507" spans="2:9" ht="15.75" customHeight="1" x14ac:dyDescent="0.25">
      <c r="B507" s="419"/>
      <c r="F507" s="419"/>
      <c r="G507" s="470"/>
      <c r="H507" s="418"/>
      <c r="I507" s="418"/>
    </row>
    <row r="508" spans="2:9" ht="15.75" customHeight="1" x14ac:dyDescent="0.25">
      <c r="B508" s="419"/>
      <c r="F508" s="419"/>
      <c r="G508" s="470"/>
      <c r="H508" s="418"/>
      <c r="I508" s="418"/>
    </row>
    <row r="509" spans="2:9" ht="15.75" customHeight="1" x14ac:dyDescent="0.25">
      <c r="B509" s="419"/>
      <c r="F509" s="419"/>
      <c r="G509" s="470"/>
      <c r="H509" s="418"/>
      <c r="I509" s="418"/>
    </row>
    <row r="510" spans="2:9" ht="15.75" customHeight="1" x14ac:dyDescent="0.25">
      <c r="B510" s="419"/>
      <c r="F510" s="419"/>
      <c r="G510" s="470"/>
      <c r="H510" s="418"/>
      <c r="I510" s="418"/>
    </row>
    <row r="511" spans="2:9" ht="15.75" customHeight="1" x14ac:dyDescent="0.25">
      <c r="B511" s="419"/>
      <c r="F511" s="419"/>
      <c r="G511" s="470"/>
      <c r="H511" s="418"/>
      <c r="I511" s="418"/>
    </row>
    <row r="512" spans="2:9" ht="15.75" customHeight="1" x14ac:dyDescent="0.25">
      <c r="B512" s="419"/>
      <c r="F512" s="419"/>
      <c r="G512" s="470"/>
      <c r="H512" s="418"/>
      <c r="I512" s="418"/>
    </row>
    <row r="513" spans="2:9" ht="15.75" customHeight="1" x14ac:dyDescent="0.25">
      <c r="B513" s="419"/>
      <c r="F513" s="419"/>
      <c r="G513" s="470"/>
      <c r="H513" s="418"/>
      <c r="I513" s="418"/>
    </row>
    <row r="514" spans="2:9" ht="15.75" customHeight="1" x14ac:dyDescent="0.25">
      <c r="B514" s="419"/>
      <c r="F514" s="419"/>
      <c r="G514" s="470"/>
      <c r="H514" s="418"/>
      <c r="I514" s="418"/>
    </row>
    <row r="515" spans="2:9" ht="15.75" customHeight="1" x14ac:dyDescent="0.25">
      <c r="B515" s="419"/>
      <c r="F515" s="419"/>
      <c r="G515" s="470"/>
      <c r="H515" s="418"/>
      <c r="I515" s="418"/>
    </row>
    <row r="516" spans="2:9" ht="15.75" customHeight="1" x14ac:dyDescent="0.25">
      <c r="B516" s="419"/>
      <c r="F516" s="419"/>
      <c r="G516" s="470"/>
      <c r="H516" s="418"/>
      <c r="I516" s="418"/>
    </row>
    <row r="517" spans="2:9" ht="15.75" customHeight="1" x14ac:dyDescent="0.25">
      <c r="B517" s="419"/>
      <c r="F517" s="419"/>
      <c r="G517" s="470"/>
      <c r="H517" s="418"/>
      <c r="I517" s="418"/>
    </row>
    <row r="518" spans="2:9" ht="15.75" customHeight="1" x14ac:dyDescent="0.25">
      <c r="B518" s="419"/>
      <c r="F518" s="419"/>
      <c r="G518" s="470"/>
      <c r="H518" s="418"/>
      <c r="I518" s="418"/>
    </row>
    <row r="519" spans="2:9" ht="15.75" customHeight="1" x14ac:dyDescent="0.25">
      <c r="B519" s="419"/>
      <c r="F519" s="419"/>
      <c r="G519" s="470"/>
      <c r="H519" s="418"/>
      <c r="I519" s="418"/>
    </row>
    <row r="520" spans="2:9" ht="15.75" customHeight="1" x14ac:dyDescent="0.25">
      <c r="B520" s="419"/>
      <c r="F520" s="419"/>
      <c r="G520" s="470"/>
      <c r="H520" s="418"/>
      <c r="I520" s="418"/>
    </row>
    <row r="521" spans="2:9" ht="15.75" customHeight="1" x14ac:dyDescent="0.25">
      <c r="B521" s="419"/>
      <c r="F521" s="419"/>
      <c r="G521" s="470"/>
      <c r="H521" s="418"/>
      <c r="I521" s="418"/>
    </row>
    <row r="522" spans="2:9" ht="15.75" customHeight="1" x14ac:dyDescent="0.25">
      <c r="B522" s="419"/>
      <c r="F522" s="419"/>
      <c r="G522" s="470"/>
      <c r="H522" s="418"/>
      <c r="I522" s="418"/>
    </row>
    <row r="523" spans="2:9" ht="15.75" customHeight="1" x14ac:dyDescent="0.25">
      <c r="B523" s="419"/>
      <c r="F523" s="419"/>
      <c r="G523" s="470"/>
      <c r="H523" s="418"/>
      <c r="I523" s="418"/>
    </row>
    <row r="524" spans="2:9" ht="15.75" customHeight="1" x14ac:dyDescent="0.25">
      <c r="B524" s="419"/>
      <c r="F524" s="419"/>
      <c r="G524" s="470"/>
      <c r="H524" s="418"/>
      <c r="I524" s="418"/>
    </row>
    <row r="525" spans="2:9" ht="15.75" customHeight="1" x14ac:dyDescent="0.25">
      <c r="B525" s="419"/>
      <c r="F525" s="419"/>
      <c r="G525" s="470"/>
      <c r="H525" s="418"/>
      <c r="I525" s="418"/>
    </row>
    <row r="526" spans="2:9" ht="15.75" customHeight="1" x14ac:dyDescent="0.25">
      <c r="B526" s="419"/>
      <c r="F526" s="419"/>
      <c r="G526" s="470"/>
      <c r="H526" s="418"/>
      <c r="I526" s="418"/>
    </row>
    <row r="527" spans="2:9" ht="15.75" customHeight="1" x14ac:dyDescent="0.25">
      <c r="B527" s="419"/>
      <c r="F527" s="419"/>
      <c r="G527" s="470"/>
      <c r="H527" s="418"/>
      <c r="I527" s="418"/>
    </row>
    <row r="528" spans="2:9" ht="15.75" customHeight="1" x14ac:dyDescent="0.25">
      <c r="B528" s="419"/>
      <c r="F528" s="419"/>
      <c r="G528" s="470"/>
      <c r="H528" s="418"/>
      <c r="I528" s="418"/>
    </row>
    <row r="529" spans="2:9" ht="15.75" customHeight="1" x14ac:dyDescent="0.25">
      <c r="B529" s="419"/>
      <c r="F529" s="419"/>
      <c r="G529" s="470"/>
      <c r="H529" s="418"/>
      <c r="I529" s="418"/>
    </row>
    <row r="530" spans="2:9" ht="15.75" customHeight="1" x14ac:dyDescent="0.25">
      <c r="B530" s="419"/>
      <c r="F530" s="419"/>
      <c r="G530" s="470"/>
      <c r="H530" s="418"/>
      <c r="I530" s="418"/>
    </row>
    <row r="531" spans="2:9" ht="15.75" customHeight="1" x14ac:dyDescent="0.25">
      <c r="B531" s="419"/>
      <c r="F531" s="419"/>
      <c r="G531" s="470"/>
      <c r="H531" s="418"/>
      <c r="I531" s="418"/>
    </row>
    <row r="532" spans="2:9" ht="15.75" customHeight="1" x14ac:dyDescent="0.25">
      <c r="B532" s="419"/>
      <c r="F532" s="419"/>
      <c r="G532" s="470"/>
      <c r="H532" s="418"/>
      <c r="I532" s="418"/>
    </row>
    <row r="533" spans="2:9" ht="15.75" customHeight="1" x14ac:dyDescent="0.25">
      <c r="B533" s="419"/>
      <c r="F533" s="419"/>
      <c r="G533" s="470"/>
      <c r="H533" s="418"/>
      <c r="I533" s="418"/>
    </row>
    <row r="534" spans="2:9" ht="15.75" customHeight="1" x14ac:dyDescent="0.25">
      <c r="B534" s="419"/>
      <c r="F534" s="419"/>
      <c r="G534" s="470"/>
      <c r="H534" s="418"/>
      <c r="I534" s="418"/>
    </row>
    <row r="535" spans="2:9" ht="15.75" customHeight="1" x14ac:dyDescent="0.25">
      <c r="B535" s="419"/>
      <c r="F535" s="419"/>
      <c r="G535" s="470"/>
      <c r="H535" s="418"/>
      <c r="I535" s="418"/>
    </row>
    <row r="536" spans="2:9" ht="15.75" customHeight="1" x14ac:dyDescent="0.25">
      <c r="B536" s="419"/>
      <c r="F536" s="419"/>
      <c r="G536" s="470"/>
      <c r="H536" s="418"/>
      <c r="I536" s="418"/>
    </row>
    <row r="537" spans="2:9" ht="15.75" customHeight="1" x14ac:dyDescent="0.25">
      <c r="B537" s="419"/>
      <c r="F537" s="419"/>
      <c r="G537" s="470"/>
      <c r="H537" s="418"/>
      <c r="I537" s="418"/>
    </row>
    <row r="538" spans="2:9" ht="15.75" customHeight="1" x14ac:dyDescent="0.25">
      <c r="B538" s="419"/>
      <c r="F538" s="419"/>
      <c r="G538" s="470"/>
      <c r="H538" s="418"/>
      <c r="I538" s="418"/>
    </row>
    <row r="539" spans="2:9" ht="15.75" customHeight="1" x14ac:dyDescent="0.25">
      <c r="B539" s="419"/>
      <c r="F539" s="419"/>
      <c r="G539" s="470"/>
      <c r="H539" s="418"/>
      <c r="I539" s="418"/>
    </row>
    <row r="540" spans="2:9" ht="15.75" customHeight="1" x14ac:dyDescent="0.25">
      <c r="B540" s="419"/>
      <c r="F540" s="419"/>
      <c r="G540" s="470"/>
      <c r="H540" s="418"/>
      <c r="I540" s="418"/>
    </row>
    <row r="541" spans="2:9" ht="15.75" customHeight="1" x14ac:dyDescent="0.25">
      <c r="B541" s="419"/>
      <c r="F541" s="419"/>
      <c r="G541" s="470"/>
      <c r="H541" s="418"/>
      <c r="I541" s="418"/>
    </row>
    <row r="542" spans="2:9" ht="15.75" customHeight="1" x14ac:dyDescent="0.25">
      <c r="B542" s="419"/>
      <c r="F542" s="419"/>
      <c r="G542" s="470"/>
      <c r="H542" s="418"/>
      <c r="I542" s="418"/>
    </row>
    <row r="543" spans="2:9" ht="15.75" customHeight="1" x14ac:dyDescent="0.25">
      <c r="B543" s="419"/>
      <c r="F543" s="419"/>
      <c r="G543" s="470"/>
      <c r="H543" s="418"/>
      <c r="I543" s="418"/>
    </row>
    <row r="544" spans="2:9" ht="15.75" customHeight="1" x14ac:dyDescent="0.25">
      <c r="B544" s="419"/>
      <c r="F544" s="419"/>
      <c r="G544" s="470"/>
      <c r="H544" s="418"/>
      <c r="I544" s="418"/>
    </row>
    <row r="545" spans="2:9" ht="15.75" customHeight="1" x14ac:dyDescent="0.25">
      <c r="B545" s="419"/>
      <c r="F545" s="419"/>
      <c r="G545" s="470"/>
      <c r="H545" s="418"/>
      <c r="I545" s="418"/>
    </row>
    <row r="546" spans="2:9" ht="15.75" customHeight="1" x14ac:dyDescent="0.25">
      <c r="B546" s="419"/>
      <c r="F546" s="419"/>
      <c r="G546" s="470"/>
      <c r="H546" s="418"/>
      <c r="I546" s="418"/>
    </row>
    <row r="547" spans="2:9" ht="15.75" customHeight="1" x14ac:dyDescent="0.25">
      <c r="B547" s="419"/>
      <c r="F547" s="419"/>
      <c r="G547" s="470"/>
      <c r="H547" s="418"/>
      <c r="I547" s="418"/>
    </row>
    <row r="548" spans="2:9" ht="15.75" customHeight="1" x14ac:dyDescent="0.25">
      <c r="B548" s="419"/>
      <c r="F548" s="419"/>
      <c r="G548" s="470"/>
      <c r="H548" s="418"/>
      <c r="I548" s="418"/>
    </row>
    <row r="549" spans="2:9" ht="15.75" customHeight="1" x14ac:dyDescent="0.25">
      <c r="B549" s="419"/>
      <c r="F549" s="419"/>
      <c r="G549" s="470"/>
      <c r="H549" s="418"/>
      <c r="I549" s="418"/>
    </row>
    <row r="550" spans="2:9" ht="15.75" customHeight="1" x14ac:dyDescent="0.25">
      <c r="B550" s="419"/>
      <c r="F550" s="419"/>
      <c r="G550" s="470"/>
      <c r="H550" s="418"/>
      <c r="I550" s="418"/>
    </row>
    <row r="551" spans="2:9" ht="15.75" customHeight="1" x14ac:dyDescent="0.25">
      <c r="B551" s="419"/>
      <c r="F551" s="419"/>
      <c r="G551" s="470"/>
      <c r="H551" s="418"/>
      <c r="I551" s="418"/>
    </row>
    <row r="552" spans="2:9" ht="15.75" customHeight="1" x14ac:dyDescent="0.25">
      <c r="B552" s="419"/>
      <c r="F552" s="419"/>
      <c r="G552" s="470"/>
      <c r="H552" s="418"/>
      <c r="I552" s="418"/>
    </row>
    <row r="553" spans="2:9" ht="15.75" customHeight="1" x14ac:dyDescent="0.25">
      <c r="B553" s="419"/>
      <c r="F553" s="419"/>
      <c r="G553" s="470"/>
      <c r="H553" s="418"/>
      <c r="I553" s="418"/>
    </row>
    <row r="554" spans="2:9" ht="15.75" customHeight="1" x14ac:dyDescent="0.25">
      <c r="B554" s="419"/>
      <c r="F554" s="419"/>
      <c r="G554" s="470"/>
      <c r="H554" s="418"/>
      <c r="I554" s="418"/>
    </row>
    <row r="555" spans="2:9" ht="15.75" customHeight="1" x14ac:dyDescent="0.25">
      <c r="B555" s="419"/>
      <c r="F555" s="419"/>
      <c r="G555" s="470"/>
      <c r="H555" s="418"/>
      <c r="I555" s="418"/>
    </row>
    <row r="556" spans="2:9" ht="15.75" customHeight="1" x14ac:dyDescent="0.25">
      <c r="B556" s="419"/>
      <c r="F556" s="419"/>
      <c r="G556" s="470"/>
      <c r="H556" s="418"/>
      <c r="I556" s="418"/>
    </row>
    <row r="557" spans="2:9" ht="15.75" customHeight="1" x14ac:dyDescent="0.25">
      <c r="B557" s="419"/>
      <c r="F557" s="419"/>
      <c r="G557" s="470"/>
      <c r="H557" s="418"/>
      <c r="I557" s="418"/>
    </row>
    <row r="558" spans="2:9" ht="15.75" customHeight="1" x14ac:dyDescent="0.25">
      <c r="B558" s="419"/>
      <c r="F558" s="419"/>
      <c r="G558" s="470"/>
      <c r="H558" s="418"/>
      <c r="I558" s="418"/>
    </row>
    <row r="559" spans="2:9" ht="15.75" customHeight="1" x14ac:dyDescent="0.25">
      <c r="B559" s="419"/>
      <c r="F559" s="419"/>
      <c r="G559" s="470"/>
      <c r="H559" s="418"/>
      <c r="I559" s="418"/>
    </row>
    <row r="560" spans="2:9" ht="15.75" customHeight="1" x14ac:dyDescent="0.25">
      <c r="B560" s="419"/>
      <c r="F560" s="419"/>
      <c r="G560" s="470"/>
      <c r="H560" s="418"/>
      <c r="I560" s="418"/>
    </row>
    <row r="561" spans="2:9" ht="15.75" customHeight="1" x14ac:dyDescent="0.25">
      <c r="B561" s="419"/>
      <c r="F561" s="419"/>
      <c r="G561" s="470"/>
      <c r="H561" s="418"/>
      <c r="I561" s="418"/>
    </row>
    <row r="562" spans="2:9" ht="15.75" customHeight="1" x14ac:dyDescent="0.25">
      <c r="B562" s="419"/>
      <c r="F562" s="419"/>
      <c r="G562" s="470"/>
      <c r="H562" s="418"/>
      <c r="I562" s="418"/>
    </row>
    <row r="563" spans="2:9" ht="15.75" customHeight="1" x14ac:dyDescent="0.25">
      <c r="B563" s="419"/>
      <c r="F563" s="419"/>
      <c r="G563" s="470"/>
      <c r="H563" s="418"/>
      <c r="I563" s="418"/>
    </row>
    <row r="564" spans="2:9" ht="15.75" customHeight="1" x14ac:dyDescent="0.25">
      <c r="B564" s="419"/>
      <c r="F564" s="419"/>
      <c r="G564" s="470"/>
      <c r="H564" s="418"/>
      <c r="I564" s="418"/>
    </row>
    <row r="565" spans="2:9" ht="15.75" customHeight="1" x14ac:dyDescent="0.25">
      <c r="B565" s="419"/>
      <c r="F565" s="419"/>
      <c r="G565" s="470"/>
      <c r="H565" s="418"/>
      <c r="I565" s="418"/>
    </row>
    <row r="566" spans="2:9" ht="15.75" customHeight="1" x14ac:dyDescent="0.25">
      <c r="B566" s="419"/>
      <c r="F566" s="419"/>
      <c r="G566" s="470"/>
      <c r="H566" s="418"/>
      <c r="I566" s="418"/>
    </row>
    <row r="567" spans="2:9" ht="15.75" customHeight="1" x14ac:dyDescent="0.25">
      <c r="B567" s="419"/>
      <c r="F567" s="419"/>
      <c r="G567" s="470"/>
      <c r="H567" s="418"/>
      <c r="I567" s="418"/>
    </row>
    <row r="568" spans="2:9" ht="15.75" customHeight="1" x14ac:dyDescent="0.25">
      <c r="B568" s="419"/>
      <c r="F568" s="419"/>
      <c r="G568" s="470"/>
      <c r="H568" s="418"/>
      <c r="I568" s="418"/>
    </row>
    <row r="569" spans="2:9" ht="15.75" customHeight="1" x14ac:dyDescent="0.25">
      <c r="B569" s="419"/>
      <c r="F569" s="419"/>
      <c r="G569" s="470"/>
      <c r="H569" s="418"/>
      <c r="I569" s="418"/>
    </row>
    <row r="570" spans="2:9" ht="15.75" customHeight="1" x14ac:dyDescent="0.25">
      <c r="B570" s="419"/>
      <c r="F570" s="419"/>
      <c r="G570" s="470"/>
      <c r="H570" s="418"/>
      <c r="I570" s="418"/>
    </row>
    <row r="571" spans="2:9" ht="15.75" customHeight="1" x14ac:dyDescent="0.25">
      <c r="B571" s="419"/>
      <c r="F571" s="419"/>
      <c r="G571" s="470"/>
      <c r="H571" s="418"/>
      <c r="I571" s="418"/>
    </row>
    <row r="572" spans="2:9" ht="15.75" customHeight="1" x14ac:dyDescent="0.25">
      <c r="B572" s="419"/>
      <c r="F572" s="419"/>
      <c r="G572" s="470"/>
      <c r="H572" s="418"/>
      <c r="I572" s="418"/>
    </row>
    <row r="573" spans="2:9" ht="15.75" customHeight="1" x14ac:dyDescent="0.25">
      <c r="B573" s="419"/>
      <c r="F573" s="419"/>
      <c r="G573" s="470"/>
      <c r="H573" s="418"/>
      <c r="I573" s="418"/>
    </row>
    <row r="574" spans="2:9" ht="15.75" customHeight="1" x14ac:dyDescent="0.25">
      <c r="B574" s="419"/>
      <c r="F574" s="419"/>
      <c r="G574" s="470"/>
      <c r="H574" s="418"/>
      <c r="I574" s="418"/>
    </row>
    <row r="575" spans="2:9" ht="15.75" customHeight="1" x14ac:dyDescent="0.25">
      <c r="B575" s="419"/>
      <c r="F575" s="419"/>
      <c r="G575" s="470"/>
      <c r="H575" s="418"/>
      <c r="I575" s="418"/>
    </row>
    <row r="576" spans="2:9" ht="15.75" customHeight="1" x14ac:dyDescent="0.25">
      <c r="B576" s="419"/>
      <c r="F576" s="419"/>
      <c r="G576" s="470"/>
      <c r="H576" s="418"/>
      <c r="I576" s="418"/>
    </row>
    <row r="577" spans="2:9" ht="15.75" customHeight="1" x14ac:dyDescent="0.25">
      <c r="B577" s="419"/>
      <c r="F577" s="419"/>
      <c r="G577" s="470"/>
      <c r="H577" s="418"/>
      <c r="I577" s="418"/>
    </row>
    <row r="578" spans="2:9" ht="15.75" customHeight="1" x14ac:dyDescent="0.25">
      <c r="B578" s="419"/>
      <c r="F578" s="419"/>
      <c r="G578" s="470"/>
      <c r="H578" s="418"/>
      <c r="I578" s="418"/>
    </row>
    <row r="579" spans="2:9" ht="15.75" customHeight="1" x14ac:dyDescent="0.25">
      <c r="B579" s="419"/>
      <c r="F579" s="419"/>
      <c r="G579" s="470"/>
      <c r="H579" s="418"/>
      <c r="I579" s="418"/>
    </row>
    <row r="580" spans="2:9" ht="15.75" customHeight="1" x14ac:dyDescent="0.25">
      <c r="B580" s="419"/>
      <c r="F580" s="419"/>
      <c r="G580" s="470"/>
      <c r="H580" s="418"/>
      <c r="I580" s="418"/>
    </row>
    <row r="581" spans="2:9" ht="15.75" customHeight="1" x14ac:dyDescent="0.25">
      <c r="B581" s="419"/>
      <c r="F581" s="419"/>
      <c r="G581" s="470"/>
      <c r="H581" s="418"/>
      <c r="I581" s="418"/>
    </row>
    <row r="582" spans="2:9" ht="15.75" customHeight="1" x14ac:dyDescent="0.25">
      <c r="B582" s="419"/>
      <c r="F582" s="419"/>
      <c r="G582" s="470"/>
      <c r="H582" s="418"/>
      <c r="I582" s="418"/>
    </row>
    <row r="583" spans="2:9" ht="15.75" customHeight="1" x14ac:dyDescent="0.25">
      <c r="B583" s="419"/>
      <c r="F583" s="419"/>
      <c r="G583" s="470"/>
      <c r="H583" s="418"/>
      <c r="I583" s="418"/>
    </row>
    <row r="584" spans="2:9" ht="15.75" customHeight="1" x14ac:dyDescent="0.25">
      <c r="B584" s="419"/>
      <c r="F584" s="419"/>
      <c r="G584" s="470"/>
      <c r="H584" s="418"/>
      <c r="I584" s="418"/>
    </row>
    <row r="585" spans="2:9" ht="15.75" customHeight="1" x14ac:dyDescent="0.25">
      <c r="B585" s="419"/>
      <c r="F585" s="419"/>
      <c r="G585" s="470"/>
      <c r="H585" s="418"/>
      <c r="I585" s="418"/>
    </row>
    <row r="586" spans="2:9" ht="15.75" customHeight="1" x14ac:dyDescent="0.25">
      <c r="B586" s="419"/>
      <c r="F586" s="419"/>
      <c r="G586" s="470"/>
      <c r="H586" s="418"/>
      <c r="I586" s="418"/>
    </row>
    <row r="587" spans="2:9" ht="15.75" customHeight="1" x14ac:dyDescent="0.25">
      <c r="B587" s="419"/>
      <c r="F587" s="419"/>
      <c r="G587" s="470"/>
      <c r="H587" s="418"/>
      <c r="I587" s="418"/>
    </row>
    <row r="588" spans="2:9" ht="15.75" customHeight="1" x14ac:dyDescent="0.25">
      <c r="B588" s="419"/>
      <c r="F588" s="419"/>
      <c r="G588" s="470"/>
      <c r="H588" s="418"/>
      <c r="I588" s="418"/>
    </row>
    <row r="589" spans="2:9" ht="15.75" customHeight="1" x14ac:dyDescent="0.25">
      <c r="B589" s="419"/>
      <c r="F589" s="419"/>
      <c r="G589" s="470"/>
      <c r="H589" s="418"/>
      <c r="I589" s="418"/>
    </row>
    <row r="590" spans="2:9" ht="15.75" customHeight="1" x14ac:dyDescent="0.25">
      <c r="B590" s="419"/>
      <c r="F590" s="419"/>
      <c r="G590" s="470"/>
      <c r="H590" s="418"/>
      <c r="I590" s="418"/>
    </row>
    <row r="591" spans="2:9" ht="15.75" customHeight="1" x14ac:dyDescent="0.25">
      <c r="B591" s="419"/>
      <c r="F591" s="419"/>
      <c r="G591" s="470"/>
      <c r="H591" s="418"/>
      <c r="I591" s="418"/>
    </row>
    <row r="592" spans="2:9" ht="15.75" customHeight="1" x14ac:dyDescent="0.25">
      <c r="B592" s="419"/>
      <c r="F592" s="419"/>
      <c r="G592" s="470"/>
      <c r="H592" s="418"/>
      <c r="I592" s="418"/>
    </row>
    <row r="593" spans="2:9" ht="15.75" customHeight="1" x14ac:dyDescent="0.25">
      <c r="B593" s="419"/>
      <c r="F593" s="419"/>
      <c r="G593" s="470"/>
      <c r="H593" s="418"/>
      <c r="I593" s="418"/>
    </row>
    <row r="594" spans="2:9" ht="15.75" customHeight="1" x14ac:dyDescent="0.25">
      <c r="B594" s="419"/>
      <c r="F594" s="419"/>
      <c r="G594" s="470"/>
      <c r="H594" s="418"/>
      <c r="I594" s="418"/>
    </row>
    <row r="595" spans="2:9" ht="15.75" customHeight="1" x14ac:dyDescent="0.25">
      <c r="B595" s="419"/>
      <c r="F595" s="419"/>
      <c r="G595" s="470"/>
      <c r="H595" s="418"/>
      <c r="I595" s="418"/>
    </row>
    <row r="596" spans="2:9" ht="15.75" customHeight="1" x14ac:dyDescent="0.25">
      <c r="B596" s="419"/>
      <c r="F596" s="419"/>
      <c r="G596" s="470"/>
      <c r="H596" s="418"/>
      <c r="I596" s="418"/>
    </row>
    <row r="597" spans="2:9" ht="15.75" customHeight="1" x14ac:dyDescent="0.25">
      <c r="B597" s="419"/>
      <c r="F597" s="419"/>
      <c r="G597" s="470"/>
      <c r="H597" s="418"/>
      <c r="I597" s="418"/>
    </row>
    <row r="598" spans="2:9" ht="15.75" customHeight="1" x14ac:dyDescent="0.25">
      <c r="B598" s="419"/>
      <c r="F598" s="419"/>
      <c r="G598" s="470"/>
      <c r="H598" s="418"/>
      <c r="I598" s="418"/>
    </row>
    <row r="599" spans="2:9" ht="15.75" customHeight="1" x14ac:dyDescent="0.25">
      <c r="B599" s="419"/>
      <c r="F599" s="419"/>
      <c r="G599" s="470"/>
      <c r="H599" s="418"/>
      <c r="I599" s="418"/>
    </row>
    <row r="600" spans="2:9" ht="15.75" customHeight="1" x14ac:dyDescent="0.25">
      <c r="B600" s="419"/>
      <c r="F600" s="419"/>
      <c r="G600" s="470"/>
      <c r="H600" s="418"/>
      <c r="I600" s="418"/>
    </row>
    <row r="601" spans="2:9" ht="15.75" customHeight="1" x14ac:dyDescent="0.25">
      <c r="B601" s="419"/>
      <c r="F601" s="419"/>
      <c r="G601" s="470"/>
      <c r="H601" s="418"/>
      <c r="I601" s="418"/>
    </row>
    <row r="602" spans="2:9" ht="15.75" customHeight="1" x14ac:dyDescent="0.25">
      <c r="B602" s="419"/>
      <c r="F602" s="419"/>
      <c r="G602" s="470"/>
      <c r="H602" s="418"/>
      <c r="I602" s="418"/>
    </row>
    <row r="603" spans="2:9" ht="15.75" customHeight="1" x14ac:dyDescent="0.25">
      <c r="B603" s="419"/>
      <c r="F603" s="419"/>
      <c r="G603" s="470"/>
      <c r="H603" s="418"/>
      <c r="I603" s="418"/>
    </row>
    <row r="604" spans="2:9" ht="15.75" customHeight="1" x14ac:dyDescent="0.25">
      <c r="B604" s="419"/>
      <c r="F604" s="419"/>
      <c r="G604" s="470"/>
      <c r="H604" s="418"/>
      <c r="I604" s="418"/>
    </row>
    <row r="605" spans="2:9" ht="15.75" customHeight="1" x14ac:dyDescent="0.25">
      <c r="B605" s="419"/>
      <c r="F605" s="419"/>
      <c r="G605" s="470"/>
      <c r="H605" s="418"/>
      <c r="I605" s="418"/>
    </row>
    <row r="606" spans="2:9" ht="15.75" customHeight="1" x14ac:dyDescent="0.25">
      <c r="B606" s="419"/>
      <c r="F606" s="419"/>
      <c r="G606" s="470"/>
      <c r="H606" s="418"/>
      <c r="I606" s="418"/>
    </row>
    <row r="607" spans="2:9" ht="15.75" customHeight="1" x14ac:dyDescent="0.25">
      <c r="B607" s="419"/>
      <c r="F607" s="419"/>
      <c r="G607" s="470"/>
      <c r="H607" s="418"/>
      <c r="I607" s="418"/>
    </row>
    <row r="608" spans="2:9" ht="15.75" customHeight="1" x14ac:dyDescent="0.25">
      <c r="B608" s="419"/>
      <c r="F608" s="419"/>
      <c r="G608" s="470"/>
      <c r="H608" s="418"/>
      <c r="I608" s="418"/>
    </row>
    <row r="609" spans="2:9" ht="15.75" customHeight="1" x14ac:dyDescent="0.25">
      <c r="B609" s="419"/>
      <c r="F609" s="419"/>
      <c r="G609" s="470"/>
      <c r="H609" s="418"/>
      <c r="I609" s="418"/>
    </row>
    <row r="610" spans="2:9" ht="15.75" customHeight="1" x14ac:dyDescent="0.25">
      <c r="B610" s="419"/>
      <c r="F610" s="419"/>
      <c r="G610" s="470"/>
      <c r="H610" s="418"/>
      <c r="I610" s="418"/>
    </row>
    <row r="611" spans="2:9" ht="15.75" customHeight="1" x14ac:dyDescent="0.25">
      <c r="B611" s="419"/>
      <c r="F611" s="419"/>
      <c r="G611" s="470"/>
      <c r="H611" s="418"/>
      <c r="I611" s="418"/>
    </row>
    <row r="612" spans="2:9" ht="15.75" customHeight="1" x14ac:dyDescent="0.25">
      <c r="B612" s="419"/>
      <c r="F612" s="419"/>
      <c r="G612" s="470"/>
      <c r="H612" s="418"/>
      <c r="I612" s="418"/>
    </row>
    <row r="613" spans="2:9" ht="15.75" customHeight="1" x14ac:dyDescent="0.25">
      <c r="B613" s="419"/>
      <c r="F613" s="419"/>
      <c r="G613" s="470"/>
      <c r="H613" s="418"/>
      <c r="I613" s="418"/>
    </row>
    <row r="614" spans="2:9" ht="15.75" customHeight="1" x14ac:dyDescent="0.25">
      <c r="B614" s="419"/>
      <c r="F614" s="419"/>
      <c r="G614" s="470"/>
      <c r="H614" s="418"/>
      <c r="I614" s="418"/>
    </row>
    <row r="615" spans="2:9" ht="15.75" customHeight="1" x14ac:dyDescent="0.25">
      <c r="B615" s="419"/>
      <c r="F615" s="419"/>
      <c r="G615" s="470"/>
      <c r="H615" s="418"/>
      <c r="I615" s="418"/>
    </row>
    <row r="616" spans="2:9" ht="15.75" customHeight="1" x14ac:dyDescent="0.25">
      <c r="B616" s="419"/>
      <c r="F616" s="419"/>
      <c r="G616" s="470"/>
      <c r="H616" s="418"/>
      <c r="I616" s="418"/>
    </row>
    <row r="617" spans="2:9" ht="15.75" customHeight="1" x14ac:dyDescent="0.25">
      <c r="B617" s="419"/>
      <c r="F617" s="419"/>
      <c r="G617" s="470"/>
      <c r="H617" s="418"/>
      <c r="I617" s="418"/>
    </row>
    <row r="618" spans="2:9" ht="15.75" customHeight="1" x14ac:dyDescent="0.25">
      <c r="B618" s="419"/>
      <c r="F618" s="419"/>
      <c r="G618" s="470"/>
      <c r="H618" s="418"/>
      <c r="I618" s="418"/>
    </row>
    <row r="619" spans="2:9" ht="15.75" customHeight="1" x14ac:dyDescent="0.25">
      <c r="B619" s="419"/>
      <c r="F619" s="419"/>
      <c r="G619" s="470"/>
      <c r="H619" s="418"/>
      <c r="I619" s="418"/>
    </row>
    <row r="620" spans="2:9" ht="15.75" customHeight="1" x14ac:dyDescent="0.25">
      <c r="B620" s="419"/>
      <c r="F620" s="419"/>
      <c r="G620" s="470"/>
      <c r="H620" s="418"/>
      <c r="I620" s="418"/>
    </row>
    <row r="621" spans="2:9" ht="15.75" customHeight="1" x14ac:dyDescent="0.25">
      <c r="B621" s="419"/>
      <c r="F621" s="419"/>
      <c r="G621" s="470"/>
      <c r="H621" s="418"/>
      <c r="I621" s="418"/>
    </row>
    <row r="622" spans="2:9" ht="15.75" customHeight="1" x14ac:dyDescent="0.25">
      <c r="B622" s="419"/>
      <c r="F622" s="419"/>
      <c r="G622" s="470"/>
      <c r="H622" s="418"/>
      <c r="I622" s="418"/>
    </row>
    <row r="623" spans="2:9" ht="15.75" customHeight="1" x14ac:dyDescent="0.25">
      <c r="B623" s="419"/>
      <c r="F623" s="419"/>
      <c r="G623" s="470"/>
      <c r="H623" s="418"/>
      <c r="I623" s="418"/>
    </row>
    <row r="624" spans="2:9" ht="15.75" customHeight="1" x14ac:dyDescent="0.25">
      <c r="B624" s="419"/>
      <c r="F624" s="419"/>
      <c r="G624" s="470"/>
      <c r="H624" s="418"/>
      <c r="I624" s="418"/>
    </row>
    <row r="625" spans="2:9" ht="15.75" customHeight="1" x14ac:dyDescent="0.25">
      <c r="B625" s="419"/>
      <c r="F625" s="419"/>
      <c r="G625" s="470"/>
      <c r="H625" s="418"/>
      <c r="I625" s="418"/>
    </row>
    <row r="626" spans="2:9" ht="15.75" customHeight="1" x14ac:dyDescent="0.25">
      <c r="B626" s="419"/>
      <c r="F626" s="419"/>
      <c r="G626" s="470"/>
      <c r="H626" s="418"/>
      <c r="I626" s="418"/>
    </row>
    <row r="627" spans="2:9" ht="15.75" customHeight="1" x14ac:dyDescent="0.25">
      <c r="B627" s="419"/>
      <c r="F627" s="419"/>
      <c r="G627" s="470"/>
      <c r="H627" s="418"/>
      <c r="I627" s="418"/>
    </row>
    <row r="628" spans="2:9" ht="15.75" customHeight="1" x14ac:dyDescent="0.25">
      <c r="B628" s="419"/>
      <c r="F628" s="419"/>
      <c r="G628" s="470"/>
      <c r="H628" s="418"/>
      <c r="I628" s="418"/>
    </row>
    <row r="629" spans="2:9" ht="15.75" customHeight="1" x14ac:dyDescent="0.25">
      <c r="B629" s="419"/>
      <c r="F629" s="419"/>
      <c r="G629" s="470"/>
      <c r="H629" s="418"/>
      <c r="I629" s="418"/>
    </row>
    <row r="630" spans="2:9" ht="15.75" customHeight="1" x14ac:dyDescent="0.25">
      <c r="B630" s="419"/>
      <c r="F630" s="419"/>
      <c r="G630" s="470"/>
      <c r="H630" s="418"/>
      <c r="I630" s="418"/>
    </row>
    <row r="631" spans="2:9" ht="15.75" customHeight="1" x14ac:dyDescent="0.25">
      <c r="B631" s="419"/>
      <c r="F631" s="419"/>
      <c r="G631" s="470"/>
      <c r="H631" s="418"/>
      <c r="I631" s="418"/>
    </row>
    <row r="632" spans="2:9" ht="15.75" customHeight="1" x14ac:dyDescent="0.25">
      <c r="B632" s="419"/>
      <c r="F632" s="419"/>
      <c r="G632" s="470"/>
      <c r="H632" s="418"/>
      <c r="I632" s="418"/>
    </row>
    <row r="633" spans="2:9" ht="15.75" customHeight="1" x14ac:dyDescent="0.25">
      <c r="B633" s="419"/>
      <c r="F633" s="419"/>
      <c r="G633" s="470"/>
      <c r="H633" s="418"/>
      <c r="I633" s="418"/>
    </row>
    <row r="634" spans="2:9" ht="15.75" customHeight="1" x14ac:dyDescent="0.25">
      <c r="B634" s="419"/>
      <c r="F634" s="419"/>
      <c r="G634" s="470"/>
      <c r="H634" s="418"/>
      <c r="I634" s="418"/>
    </row>
    <row r="635" spans="2:9" ht="15.75" customHeight="1" x14ac:dyDescent="0.25">
      <c r="B635" s="419"/>
      <c r="F635" s="419"/>
      <c r="G635" s="470"/>
      <c r="H635" s="418"/>
      <c r="I635" s="418"/>
    </row>
    <row r="636" spans="2:9" ht="15.75" customHeight="1" x14ac:dyDescent="0.25">
      <c r="B636" s="419"/>
      <c r="F636" s="419"/>
      <c r="G636" s="470"/>
      <c r="H636" s="418"/>
      <c r="I636" s="418"/>
    </row>
    <row r="637" spans="2:9" ht="15.75" customHeight="1" x14ac:dyDescent="0.25">
      <c r="B637" s="419"/>
      <c r="F637" s="419"/>
      <c r="G637" s="470"/>
      <c r="H637" s="418"/>
      <c r="I637" s="418"/>
    </row>
    <row r="638" spans="2:9" ht="15.75" customHeight="1" x14ac:dyDescent="0.25">
      <c r="B638" s="419"/>
      <c r="F638" s="419"/>
      <c r="G638" s="470"/>
      <c r="H638" s="418"/>
      <c r="I638" s="418"/>
    </row>
    <row r="639" spans="2:9" ht="15.75" customHeight="1" x14ac:dyDescent="0.25">
      <c r="B639" s="419"/>
      <c r="F639" s="419"/>
      <c r="G639" s="470"/>
      <c r="H639" s="418"/>
      <c r="I639" s="418"/>
    </row>
    <row r="640" spans="2:9" ht="15.75" customHeight="1" x14ac:dyDescent="0.25">
      <c r="B640" s="419"/>
      <c r="F640" s="419"/>
      <c r="G640" s="470"/>
      <c r="H640" s="418"/>
      <c r="I640" s="418"/>
    </row>
    <row r="641" spans="2:9" ht="15.75" customHeight="1" x14ac:dyDescent="0.25">
      <c r="B641" s="419"/>
      <c r="F641" s="419"/>
      <c r="G641" s="470"/>
      <c r="H641" s="418"/>
      <c r="I641" s="418"/>
    </row>
    <row r="642" spans="2:9" ht="15.75" customHeight="1" x14ac:dyDescent="0.25">
      <c r="B642" s="419"/>
      <c r="F642" s="419"/>
      <c r="G642" s="470"/>
      <c r="H642" s="418"/>
      <c r="I642" s="418"/>
    </row>
    <row r="643" spans="2:9" ht="15.75" customHeight="1" x14ac:dyDescent="0.25">
      <c r="B643" s="419"/>
      <c r="F643" s="419"/>
      <c r="G643" s="470"/>
      <c r="H643" s="418"/>
      <c r="I643" s="418"/>
    </row>
    <row r="644" spans="2:9" ht="15.75" customHeight="1" x14ac:dyDescent="0.25">
      <c r="B644" s="419"/>
      <c r="F644" s="419"/>
      <c r="G644" s="470"/>
      <c r="H644" s="418"/>
      <c r="I644" s="418"/>
    </row>
    <row r="645" spans="2:9" ht="15.75" customHeight="1" x14ac:dyDescent="0.25">
      <c r="B645" s="419"/>
      <c r="F645" s="419"/>
      <c r="G645" s="470"/>
      <c r="H645" s="418"/>
      <c r="I645" s="418"/>
    </row>
    <row r="646" spans="2:9" ht="15.75" customHeight="1" x14ac:dyDescent="0.25">
      <c r="B646" s="419"/>
      <c r="F646" s="419"/>
      <c r="G646" s="470"/>
      <c r="H646" s="418"/>
      <c r="I646" s="418"/>
    </row>
    <row r="647" spans="2:9" ht="15.75" customHeight="1" x14ac:dyDescent="0.25">
      <c r="B647" s="419"/>
      <c r="F647" s="419"/>
      <c r="G647" s="470"/>
      <c r="H647" s="418"/>
      <c r="I647" s="418"/>
    </row>
    <row r="648" spans="2:9" ht="15.75" customHeight="1" x14ac:dyDescent="0.25">
      <c r="B648" s="419"/>
      <c r="F648" s="419"/>
      <c r="G648" s="470"/>
      <c r="H648" s="418"/>
      <c r="I648" s="418"/>
    </row>
    <row r="649" spans="2:9" ht="15.75" customHeight="1" x14ac:dyDescent="0.25">
      <c r="B649" s="419"/>
      <c r="F649" s="419"/>
      <c r="G649" s="470"/>
      <c r="H649" s="418"/>
      <c r="I649" s="418"/>
    </row>
    <row r="650" spans="2:9" ht="15.75" customHeight="1" x14ac:dyDescent="0.25">
      <c r="B650" s="419"/>
      <c r="F650" s="419"/>
      <c r="G650" s="470"/>
      <c r="H650" s="418"/>
      <c r="I650" s="418"/>
    </row>
    <row r="651" spans="2:9" ht="15.75" customHeight="1" x14ac:dyDescent="0.25">
      <c r="B651" s="419"/>
      <c r="F651" s="419"/>
      <c r="G651" s="470"/>
      <c r="H651" s="418"/>
      <c r="I651" s="418"/>
    </row>
    <row r="652" spans="2:9" ht="15.75" customHeight="1" x14ac:dyDescent="0.25">
      <c r="B652" s="419"/>
      <c r="F652" s="419"/>
      <c r="G652" s="470"/>
      <c r="H652" s="418"/>
      <c r="I652" s="418"/>
    </row>
    <row r="653" spans="2:9" ht="15.75" customHeight="1" x14ac:dyDescent="0.25">
      <c r="B653" s="419"/>
      <c r="F653" s="419"/>
      <c r="G653" s="470"/>
      <c r="H653" s="418"/>
      <c r="I653" s="418"/>
    </row>
    <row r="654" spans="2:9" ht="15.75" customHeight="1" x14ac:dyDescent="0.25">
      <c r="B654" s="419"/>
      <c r="F654" s="419"/>
      <c r="G654" s="470"/>
      <c r="H654" s="418"/>
      <c r="I654" s="418"/>
    </row>
    <row r="655" spans="2:9" ht="15.75" customHeight="1" x14ac:dyDescent="0.25">
      <c r="B655" s="419"/>
      <c r="F655" s="419"/>
      <c r="G655" s="470"/>
      <c r="H655" s="418"/>
      <c r="I655" s="418"/>
    </row>
    <row r="656" spans="2:9" ht="15.75" customHeight="1" x14ac:dyDescent="0.25">
      <c r="B656" s="419"/>
      <c r="F656" s="419"/>
      <c r="G656" s="470"/>
      <c r="H656" s="418"/>
      <c r="I656" s="418"/>
    </row>
    <row r="657" spans="2:9" ht="15.75" customHeight="1" x14ac:dyDescent="0.25">
      <c r="B657" s="419"/>
      <c r="F657" s="419"/>
      <c r="G657" s="470"/>
      <c r="H657" s="418"/>
      <c r="I657" s="418"/>
    </row>
    <row r="658" spans="2:9" ht="15.75" customHeight="1" x14ac:dyDescent="0.25">
      <c r="B658" s="419"/>
      <c r="F658" s="419"/>
      <c r="G658" s="470"/>
      <c r="H658" s="418"/>
      <c r="I658" s="418"/>
    </row>
    <row r="659" spans="2:9" ht="15.75" customHeight="1" x14ac:dyDescent="0.25">
      <c r="B659" s="419"/>
      <c r="F659" s="419"/>
      <c r="G659" s="470"/>
      <c r="H659" s="418"/>
      <c r="I659" s="418"/>
    </row>
    <row r="660" spans="2:9" ht="15.75" customHeight="1" x14ac:dyDescent="0.25">
      <c r="B660" s="419"/>
      <c r="F660" s="419"/>
      <c r="G660" s="470"/>
      <c r="H660" s="418"/>
      <c r="I660" s="418"/>
    </row>
    <row r="661" spans="2:9" ht="15.75" customHeight="1" x14ac:dyDescent="0.25">
      <c r="B661" s="419"/>
      <c r="F661" s="419"/>
      <c r="G661" s="470"/>
      <c r="H661" s="418"/>
      <c r="I661" s="418"/>
    </row>
    <row r="662" spans="2:9" ht="15.75" customHeight="1" x14ac:dyDescent="0.25">
      <c r="B662" s="419"/>
      <c r="F662" s="419"/>
      <c r="G662" s="470"/>
      <c r="H662" s="418"/>
      <c r="I662" s="418"/>
    </row>
    <row r="663" spans="2:9" ht="15.75" customHeight="1" x14ac:dyDescent="0.25">
      <c r="B663" s="419"/>
      <c r="F663" s="419"/>
      <c r="G663" s="470"/>
      <c r="H663" s="418"/>
      <c r="I663" s="418"/>
    </row>
    <row r="664" spans="2:9" ht="15.75" customHeight="1" x14ac:dyDescent="0.25">
      <c r="B664" s="419"/>
      <c r="F664" s="419"/>
      <c r="G664" s="470"/>
      <c r="H664" s="418"/>
      <c r="I664" s="418"/>
    </row>
    <row r="665" spans="2:9" ht="15.75" customHeight="1" x14ac:dyDescent="0.25">
      <c r="B665" s="419"/>
      <c r="F665" s="419"/>
      <c r="G665" s="470"/>
      <c r="H665" s="418"/>
      <c r="I665" s="418"/>
    </row>
    <row r="666" spans="2:9" ht="15.75" customHeight="1" x14ac:dyDescent="0.25">
      <c r="B666" s="419"/>
      <c r="F666" s="419"/>
      <c r="G666" s="470"/>
      <c r="H666" s="418"/>
      <c r="I666" s="418"/>
    </row>
    <row r="667" spans="2:9" ht="15.75" customHeight="1" x14ac:dyDescent="0.25">
      <c r="B667" s="419"/>
      <c r="F667" s="419"/>
      <c r="G667" s="470"/>
      <c r="H667" s="418"/>
      <c r="I667" s="418"/>
    </row>
    <row r="668" spans="2:9" ht="15.75" customHeight="1" x14ac:dyDescent="0.25">
      <c r="B668" s="419"/>
      <c r="F668" s="419"/>
      <c r="G668" s="470"/>
      <c r="H668" s="418"/>
      <c r="I668" s="418"/>
    </row>
    <row r="669" spans="2:9" ht="15.75" customHeight="1" x14ac:dyDescent="0.25">
      <c r="B669" s="419"/>
      <c r="F669" s="419"/>
      <c r="G669" s="470"/>
      <c r="H669" s="418"/>
      <c r="I669" s="418"/>
    </row>
    <row r="670" spans="2:9" ht="15.75" customHeight="1" x14ac:dyDescent="0.25">
      <c r="B670" s="419"/>
      <c r="F670" s="419"/>
      <c r="G670" s="470"/>
      <c r="H670" s="418"/>
      <c r="I670" s="418"/>
    </row>
    <row r="671" spans="2:9" ht="15.75" customHeight="1" x14ac:dyDescent="0.25">
      <c r="B671" s="419"/>
      <c r="F671" s="419"/>
      <c r="G671" s="470"/>
      <c r="H671" s="418"/>
      <c r="I671" s="418"/>
    </row>
    <row r="672" spans="2:9" ht="15.75" customHeight="1" x14ac:dyDescent="0.25">
      <c r="B672" s="419"/>
      <c r="F672" s="419"/>
      <c r="G672" s="470"/>
      <c r="H672" s="418"/>
      <c r="I672" s="418"/>
    </row>
    <row r="673" spans="2:9" ht="15.75" customHeight="1" x14ac:dyDescent="0.25">
      <c r="B673" s="419"/>
      <c r="F673" s="419"/>
      <c r="G673" s="470"/>
      <c r="H673" s="418"/>
      <c r="I673" s="418"/>
    </row>
    <row r="674" spans="2:9" ht="15.75" customHeight="1" x14ac:dyDescent="0.25">
      <c r="B674" s="419"/>
      <c r="F674" s="419"/>
      <c r="G674" s="470"/>
      <c r="H674" s="418"/>
      <c r="I674" s="418"/>
    </row>
    <row r="675" spans="2:9" ht="15.75" customHeight="1" x14ac:dyDescent="0.25">
      <c r="B675" s="419"/>
      <c r="F675" s="419"/>
      <c r="G675" s="470"/>
      <c r="H675" s="418"/>
      <c r="I675" s="418"/>
    </row>
    <row r="676" spans="2:9" ht="15.75" customHeight="1" x14ac:dyDescent="0.25">
      <c r="B676" s="419"/>
      <c r="F676" s="419"/>
      <c r="G676" s="470"/>
      <c r="H676" s="418"/>
      <c r="I676" s="418"/>
    </row>
    <row r="677" spans="2:9" ht="15.75" customHeight="1" x14ac:dyDescent="0.25">
      <c r="B677" s="419"/>
      <c r="F677" s="419"/>
      <c r="G677" s="470"/>
      <c r="H677" s="418"/>
      <c r="I677" s="418"/>
    </row>
    <row r="678" spans="2:9" ht="15.75" customHeight="1" x14ac:dyDescent="0.25">
      <c r="B678" s="419"/>
      <c r="F678" s="419"/>
      <c r="G678" s="470"/>
      <c r="H678" s="418"/>
      <c r="I678" s="418"/>
    </row>
    <row r="679" spans="2:9" ht="15.75" customHeight="1" x14ac:dyDescent="0.25">
      <c r="B679" s="419"/>
      <c r="F679" s="419"/>
      <c r="G679" s="470"/>
      <c r="H679" s="418"/>
      <c r="I679" s="418"/>
    </row>
    <row r="680" spans="2:9" ht="15.75" customHeight="1" x14ac:dyDescent="0.25">
      <c r="B680" s="419"/>
      <c r="F680" s="419"/>
      <c r="G680" s="470"/>
      <c r="H680" s="418"/>
      <c r="I680" s="418"/>
    </row>
    <row r="681" spans="2:9" ht="15.75" customHeight="1" x14ac:dyDescent="0.25">
      <c r="B681" s="419"/>
      <c r="F681" s="419"/>
      <c r="G681" s="470"/>
      <c r="H681" s="418"/>
      <c r="I681" s="418"/>
    </row>
    <row r="682" spans="2:9" ht="15.75" customHeight="1" x14ac:dyDescent="0.25">
      <c r="B682" s="419"/>
      <c r="F682" s="419"/>
      <c r="G682" s="470"/>
      <c r="H682" s="418"/>
      <c r="I682" s="418"/>
    </row>
    <row r="683" spans="2:9" ht="15.75" customHeight="1" x14ac:dyDescent="0.25">
      <c r="B683" s="419"/>
      <c r="F683" s="419"/>
      <c r="G683" s="470"/>
      <c r="H683" s="418"/>
      <c r="I683" s="418"/>
    </row>
    <row r="684" spans="2:9" ht="15.75" customHeight="1" x14ac:dyDescent="0.25">
      <c r="B684" s="419"/>
      <c r="F684" s="419"/>
      <c r="G684" s="470"/>
      <c r="H684" s="418"/>
      <c r="I684" s="418"/>
    </row>
    <row r="685" spans="2:9" ht="15.75" customHeight="1" x14ac:dyDescent="0.25">
      <c r="B685" s="419"/>
      <c r="F685" s="419"/>
      <c r="G685" s="470"/>
      <c r="H685" s="418"/>
      <c r="I685" s="418"/>
    </row>
    <row r="686" spans="2:9" ht="15.75" customHeight="1" x14ac:dyDescent="0.25">
      <c r="B686" s="419"/>
      <c r="F686" s="419"/>
      <c r="G686" s="470"/>
      <c r="H686" s="418"/>
      <c r="I686" s="418"/>
    </row>
    <row r="687" spans="2:9" ht="15.75" customHeight="1" x14ac:dyDescent="0.25">
      <c r="B687" s="419"/>
      <c r="F687" s="419"/>
      <c r="G687" s="470"/>
      <c r="H687" s="418"/>
      <c r="I687" s="418"/>
    </row>
    <row r="688" spans="2:9" ht="15.75" customHeight="1" x14ac:dyDescent="0.25">
      <c r="B688" s="419"/>
      <c r="F688" s="419"/>
      <c r="G688" s="470"/>
      <c r="H688" s="418"/>
      <c r="I688" s="418"/>
    </row>
    <row r="689" spans="2:9" ht="15.75" customHeight="1" x14ac:dyDescent="0.25">
      <c r="B689" s="419"/>
      <c r="F689" s="419"/>
      <c r="G689" s="470"/>
      <c r="H689" s="418"/>
      <c r="I689" s="418"/>
    </row>
    <row r="690" spans="2:9" ht="15.75" customHeight="1" x14ac:dyDescent="0.25">
      <c r="B690" s="419"/>
      <c r="F690" s="419"/>
      <c r="G690" s="470"/>
      <c r="H690" s="418"/>
      <c r="I690" s="418"/>
    </row>
    <row r="691" spans="2:9" ht="15.75" customHeight="1" x14ac:dyDescent="0.25">
      <c r="B691" s="419"/>
      <c r="F691" s="419"/>
      <c r="G691" s="470"/>
      <c r="H691" s="418"/>
      <c r="I691" s="418"/>
    </row>
    <row r="692" spans="2:9" ht="15.75" customHeight="1" x14ac:dyDescent="0.25">
      <c r="B692" s="419"/>
      <c r="F692" s="419"/>
      <c r="G692" s="470"/>
      <c r="H692" s="418"/>
      <c r="I692" s="418"/>
    </row>
    <row r="693" spans="2:9" ht="15.75" customHeight="1" x14ac:dyDescent="0.25">
      <c r="B693" s="419"/>
      <c r="F693" s="419"/>
      <c r="G693" s="470"/>
      <c r="H693" s="418"/>
      <c r="I693" s="418"/>
    </row>
    <row r="694" spans="2:9" ht="15.75" customHeight="1" x14ac:dyDescent="0.25">
      <c r="B694" s="419"/>
      <c r="F694" s="419"/>
      <c r="G694" s="470"/>
      <c r="H694" s="418"/>
      <c r="I694" s="418"/>
    </row>
    <row r="695" spans="2:9" ht="15.75" customHeight="1" x14ac:dyDescent="0.25">
      <c r="B695" s="419"/>
      <c r="F695" s="419"/>
      <c r="G695" s="470"/>
      <c r="H695" s="418"/>
      <c r="I695" s="418"/>
    </row>
    <row r="696" spans="2:9" ht="15.75" customHeight="1" x14ac:dyDescent="0.25">
      <c r="B696" s="419"/>
      <c r="F696" s="419"/>
      <c r="G696" s="470"/>
      <c r="H696" s="418"/>
      <c r="I696" s="418"/>
    </row>
    <row r="697" spans="2:9" ht="15.75" customHeight="1" x14ac:dyDescent="0.25">
      <c r="B697" s="419"/>
      <c r="F697" s="419"/>
      <c r="G697" s="470"/>
      <c r="H697" s="418"/>
      <c r="I697" s="418"/>
    </row>
    <row r="698" spans="2:9" ht="15.75" customHeight="1" x14ac:dyDescent="0.25">
      <c r="B698" s="419"/>
      <c r="F698" s="419"/>
      <c r="G698" s="470"/>
      <c r="H698" s="418"/>
      <c r="I698" s="418"/>
    </row>
    <row r="699" spans="2:9" ht="15.75" customHeight="1" x14ac:dyDescent="0.25">
      <c r="B699" s="419"/>
      <c r="F699" s="419"/>
      <c r="G699" s="470"/>
      <c r="H699" s="418"/>
      <c r="I699" s="418"/>
    </row>
    <row r="700" spans="2:9" ht="15.75" customHeight="1" x14ac:dyDescent="0.25">
      <c r="B700" s="419"/>
      <c r="F700" s="419"/>
      <c r="G700" s="470"/>
      <c r="H700" s="418"/>
      <c r="I700" s="418"/>
    </row>
    <row r="701" spans="2:9" ht="15.75" customHeight="1" x14ac:dyDescent="0.25">
      <c r="B701" s="419"/>
      <c r="F701" s="419"/>
      <c r="G701" s="470"/>
      <c r="H701" s="418"/>
      <c r="I701" s="418"/>
    </row>
    <row r="702" spans="2:9" ht="15.75" customHeight="1" x14ac:dyDescent="0.25">
      <c r="B702" s="419"/>
      <c r="F702" s="419"/>
      <c r="G702" s="470"/>
      <c r="H702" s="418"/>
      <c r="I702" s="418"/>
    </row>
    <row r="703" spans="2:9" ht="15.75" customHeight="1" x14ac:dyDescent="0.25">
      <c r="B703" s="419"/>
      <c r="F703" s="419"/>
      <c r="G703" s="470"/>
      <c r="H703" s="418"/>
      <c r="I703" s="418"/>
    </row>
    <row r="704" spans="2:9" ht="15.75" customHeight="1" x14ac:dyDescent="0.25">
      <c r="B704" s="419"/>
      <c r="F704" s="419"/>
      <c r="G704" s="470"/>
      <c r="H704" s="418"/>
      <c r="I704" s="418"/>
    </row>
    <row r="705" spans="2:9" ht="15.75" customHeight="1" x14ac:dyDescent="0.25">
      <c r="B705" s="419"/>
      <c r="F705" s="419"/>
      <c r="G705" s="470"/>
      <c r="H705" s="418"/>
      <c r="I705" s="418"/>
    </row>
    <row r="706" spans="2:9" ht="15.75" customHeight="1" x14ac:dyDescent="0.25">
      <c r="B706" s="419"/>
      <c r="F706" s="419"/>
      <c r="G706" s="470"/>
      <c r="H706" s="418"/>
      <c r="I706" s="418"/>
    </row>
    <row r="707" spans="2:9" ht="15.75" customHeight="1" x14ac:dyDescent="0.25">
      <c r="B707" s="419"/>
      <c r="F707" s="419"/>
      <c r="G707" s="470"/>
      <c r="H707" s="418"/>
      <c r="I707" s="418"/>
    </row>
    <row r="708" spans="2:9" ht="15.75" customHeight="1" x14ac:dyDescent="0.25">
      <c r="B708" s="419"/>
      <c r="F708" s="419"/>
      <c r="G708" s="470"/>
      <c r="H708" s="418"/>
      <c r="I708" s="418"/>
    </row>
    <row r="709" spans="2:9" ht="15.75" customHeight="1" x14ac:dyDescent="0.25">
      <c r="B709" s="419"/>
      <c r="F709" s="419"/>
      <c r="G709" s="470"/>
      <c r="H709" s="418"/>
      <c r="I709" s="418"/>
    </row>
    <row r="710" spans="2:9" ht="15.75" customHeight="1" x14ac:dyDescent="0.25">
      <c r="B710" s="419"/>
      <c r="F710" s="419"/>
      <c r="G710" s="470"/>
      <c r="H710" s="418"/>
      <c r="I710" s="418"/>
    </row>
    <row r="711" spans="2:9" ht="15.75" customHeight="1" x14ac:dyDescent="0.25">
      <c r="B711" s="419"/>
      <c r="F711" s="419"/>
      <c r="G711" s="470"/>
      <c r="H711" s="418"/>
      <c r="I711" s="418"/>
    </row>
    <row r="712" spans="2:9" ht="15.75" customHeight="1" x14ac:dyDescent="0.25">
      <c r="B712" s="419"/>
      <c r="F712" s="419"/>
      <c r="G712" s="470"/>
      <c r="H712" s="418"/>
      <c r="I712" s="418"/>
    </row>
    <row r="713" spans="2:9" ht="15.75" customHeight="1" x14ac:dyDescent="0.25">
      <c r="B713" s="419"/>
      <c r="F713" s="419"/>
      <c r="G713" s="470"/>
      <c r="H713" s="418"/>
      <c r="I713" s="418"/>
    </row>
    <row r="714" spans="2:9" ht="15.75" customHeight="1" x14ac:dyDescent="0.25">
      <c r="B714" s="419"/>
      <c r="F714" s="419"/>
      <c r="G714" s="470"/>
      <c r="H714" s="418"/>
      <c r="I714" s="418"/>
    </row>
    <row r="715" spans="2:9" ht="15.75" customHeight="1" x14ac:dyDescent="0.25">
      <c r="B715" s="419"/>
      <c r="F715" s="419"/>
      <c r="G715" s="470"/>
      <c r="H715" s="418"/>
      <c r="I715" s="418"/>
    </row>
    <row r="716" spans="2:9" ht="15.75" customHeight="1" x14ac:dyDescent="0.25">
      <c r="B716" s="419"/>
      <c r="F716" s="419"/>
      <c r="G716" s="470"/>
      <c r="H716" s="418"/>
      <c r="I716" s="418"/>
    </row>
    <row r="717" spans="2:9" ht="15.75" customHeight="1" x14ac:dyDescent="0.25">
      <c r="B717" s="419"/>
      <c r="F717" s="419"/>
      <c r="G717" s="470"/>
      <c r="H717" s="418"/>
      <c r="I717" s="418"/>
    </row>
    <row r="718" spans="2:9" ht="15.75" customHeight="1" x14ac:dyDescent="0.25">
      <c r="B718" s="419"/>
      <c r="F718" s="419"/>
      <c r="G718" s="470"/>
      <c r="H718" s="418"/>
      <c r="I718" s="418"/>
    </row>
    <row r="719" spans="2:9" ht="15.75" customHeight="1" x14ac:dyDescent="0.25">
      <c r="B719" s="419"/>
      <c r="F719" s="419"/>
      <c r="G719" s="470"/>
      <c r="H719" s="418"/>
      <c r="I719" s="418"/>
    </row>
    <row r="720" spans="2:9" ht="15.75" customHeight="1" x14ac:dyDescent="0.25">
      <c r="B720" s="419"/>
      <c r="F720" s="419"/>
      <c r="G720" s="470"/>
      <c r="H720" s="418"/>
      <c r="I720" s="418"/>
    </row>
    <row r="721" spans="2:9" ht="15.75" customHeight="1" x14ac:dyDescent="0.25">
      <c r="B721" s="419"/>
      <c r="F721" s="419"/>
      <c r="G721" s="470"/>
      <c r="H721" s="418"/>
      <c r="I721" s="418"/>
    </row>
    <row r="722" spans="2:9" ht="15.75" customHeight="1" x14ac:dyDescent="0.25">
      <c r="B722" s="419"/>
      <c r="F722" s="419"/>
      <c r="G722" s="470"/>
      <c r="H722" s="418"/>
      <c r="I722" s="418"/>
    </row>
    <row r="723" spans="2:9" ht="15.75" customHeight="1" x14ac:dyDescent="0.25">
      <c r="B723" s="419"/>
      <c r="F723" s="419"/>
      <c r="G723" s="470"/>
      <c r="H723" s="418"/>
      <c r="I723" s="418"/>
    </row>
    <row r="724" spans="2:9" ht="15.75" customHeight="1" x14ac:dyDescent="0.25">
      <c r="B724" s="419"/>
      <c r="F724" s="419"/>
      <c r="G724" s="470"/>
      <c r="H724" s="418"/>
      <c r="I724" s="418"/>
    </row>
    <row r="725" spans="2:9" ht="15.75" customHeight="1" x14ac:dyDescent="0.25">
      <c r="B725" s="419"/>
      <c r="F725" s="419"/>
      <c r="G725" s="470"/>
      <c r="H725" s="418"/>
      <c r="I725" s="418"/>
    </row>
    <row r="726" spans="2:9" ht="15.75" customHeight="1" x14ac:dyDescent="0.25">
      <c r="B726" s="419"/>
      <c r="F726" s="419"/>
      <c r="G726" s="470"/>
      <c r="H726" s="418"/>
      <c r="I726" s="418"/>
    </row>
    <row r="727" spans="2:9" ht="15.75" customHeight="1" x14ac:dyDescent="0.25">
      <c r="B727" s="419"/>
      <c r="F727" s="419"/>
      <c r="G727" s="470"/>
      <c r="H727" s="418"/>
      <c r="I727" s="418"/>
    </row>
    <row r="728" spans="2:9" ht="15.75" customHeight="1" x14ac:dyDescent="0.25">
      <c r="B728" s="419"/>
      <c r="F728" s="419"/>
      <c r="G728" s="470"/>
      <c r="H728" s="418"/>
      <c r="I728" s="418"/>
    </row>
    <row r="729" spans="2:9" ht="15.75" customHeight="1" x14ac:dyDescent="0.25">
      <c r="B729" s="419"/>
      <c r="F729" s="419"/>
      <c r="G729" s="470"/>
      <c r="H729" s="418"/>
      <c r="I729" s="418"/>
    </row>
    <row r="730" spans="2:9" ht="15.75" customHeight="1" x14ac:dyDescent="0.25">
      <c r="B730" s="419"/>
      <c r="F730" s="419"/>
      <c r="G730" s="470"/>
      <c r="H730" s="418"/>
      <c r="I730" s="418"/>
    </row>
    <row r="731" spans="2:9" ht="15.75" customHeight="1" x14ac:dyDescent="0.25">
      <c r="B731" s="419"/>
      <c r="F731" s="419"/>
      <c r="G731" s="470"/>
      <c r="H731" s="418"/>
      <c r="I731" s="418"/>
    </row>
    <row r="732" spans="2:9" ht="15.75" customHeight="1" x14ac:dyDescent="0.25">
      <c r="B732" s="419"/>
      <c r="F732" s="419"/>
      <c r="G732" s="470"/>
      <c r="H732" s="418"/>
      <c r="I732" s="418"/>
    </row>
    <row r="733" spans="2:9" ht="15.75" customHeight="1" x14ac:dyDescent="0.25">
      <c r="B733" s="419"/>
      <c r="F733" s="419"/>
      <c r="G733" s="470"/>
      <c r="H733" s="418"/>
      <c r="I733" s="418"/>
    </row>
    <row r="734" spans="2:9" ht="15.75" customHeight="1" x14ac:dyDescent="0.25">
      <c r="B734" s="419"/>
      <c r="F734" s="419"/>
      <c r="G734" s="470"/>
      <c r="H734" s="418"/>
      <c r="I734" s="418"/>
    </row>
    <row r="735" spans="2:9" ht="15.75" customHeight="1" x14ac:dyDescent="0.25">
      <c r="B735" s="419"/>
      <c r="F735" s="419"/>
      <c r="G735" s="470"/>
      <c r="H735" s="418"/>
      <c r="I735" s="418"/>
    </row>
    <row r="736" spans="2:9" ht="15.75" customHeight="1" x14ac:dyDescent="0.25">
      <c r="B736" s="419"/>
      <c r="F736" s="419"/>
      <c r="G736" s="470"/>
      <c r="H736" s="418"/>
      <c r="I736" s="418"/>
    </row>
    <row r="737" spans="2:9" ht="15.75" customHeight="1" x14ac:dyDescent="0.25">
      <c r="B737" s="419"/>
      <c r="F737" s="419"/>
      <c r="G737" s="470"/>
      <c r="H737" s="418"/>
      <c r="I737" s="418"/>
    </row>
    <row r="738" spans="2:9" ht="15.75" customHeight="1" x14ac:dyDescent="0.25">
      <c r="B738" s="419"/>
      <c r="F738" s="419"/>
      <c r="G738" s="470"/>
      <c r="H738" s="418"/>
      <c r="I738" s="418"/>
    </row>
    <row r="739" spans="2:9" ht="15.75" customHeight="1" x14ac:dyDescent="0.25">
      <c r="B739" s="419"/>
      <c r="F739" s="419"/>
      <c r="G739" s="470"/>
      <c r="H739" s="418"/>
      <c r="I739" s="418"/>
    </row>
    <row r="740" spans="2:9" ht="15.75" customHeight="1" x14ac:dyDescent="0.25">
      <c r="B740" s="419"/>
      <c r="F740" s="419"/>
      <c r="G740" s="470"/>
      <c r="H740" s="418"/>
      <c r="I740" s="418"/>
    </row>
    <row r="741" spans="2:9" ht="15.75" customHeight="1" x14ac:dyDescent="0.25">
      <c r="B741" s="419"/>
      <c r="F741" s="419"/>
      <c r="G741" s="470"/>
      <c r="H741" s="418"/>
      <c r="I741" s="418"/>
    </row>
    <row r="742" spans="2:9" ht="15.75" customHeight="1" x14ac:dyDescent="0.25">
      <c r="B742" s="419"/>
      <c r="F742" s="419"/>
      <c r="G742" s="470"/>
      <c r="H742" s="418"/>
      <c r="I742" s="418"/>
    </row>
    <row r="743" spans="2:9" ht="15.75" customHeight="1" x14ac:dyDescent="0.25">
      <c r="B743" s="419"/>
      <c r="F743" s="419"/>
      <c r="G743" s="470"/>
      <c r="H743" s="418"/>
      <c r="I743" s="418"/>
    </row>
    <row r="744" spans="2:9" ht="15.75" customHeight="1" x14ac:dyDescent="0.25">
      <c r="B744" s="419"/>
      <c r="F744" s="419"/>
      <c r="G744" s="470"/>
      <c r="H744" s="418"/>
      <c r="I744" s="418"/>
    </row>
    <row r="745" spans="2:9" ht="15.75" customHeight="1" x14ac:dyDescent="0.25">
      <c r="B745" s="419"/>
      <c r="F745" s="419"/>
      <c r="G745" s="470"/>
      <c r="H745" s="418"/>
      <c r="I745" s="418"/>
    </row>
    <row r="746" spans="2:9" ht="15.75" customHeight="1" x14ac:dyDescent="0.25">
      <c r="B746" s="419"/>
      <c r="F746" s="419"/>
      <c r="G746" s="470"/>
      <c r="H746" s="418"/>
      <c r="I746" s="418"/>
    </row>
    <row r="747" spans="2:9" ht="15.75" customHeight="1" x14ac:dyDescent="0.25">
      <c r="B747" s="419"/>
      <c r="F747" s="419"/>
      <c r="G747" s="470"/>
      <c r="H747" s="418"/>
      <c r="I747" s="418"/>
    </row>
    <row r="748" spans="2:9" ht="15.75" customHeight="1" x14ac:dyDescent="0.25">
      <c r="B748" s="419"/>
      <c r="F748" s="419"/>
      <c r="G748" s="470"/>
      <c r="H748" s="418"/>
      <c r="I748" s="418"/>
    </row>
    <row r="749" spans="2:9" ht="15.75" customHeight="1" x14ac:dyDescent="0.25">
      <c r="B749" s="419"/>
      <c r="F749" s="419"/>
      <c r="G749" s="470"/>
      <c r="H749" s="418"/>
      <c r="I749" s="418"/>
    </row>
    <row r="750" spans="2:9" ht="15.75" customHeight="1" x14ac:dyDescent="0.25">
      <c r="B750" s="419"/>
      <c r="F750" s="419"/>
      <c r="G750" s="470"/>
      <c r="H750" s="418"/>
      <c r="I750" s="418"/>
    </row>
    <row r="751" spans="2:9" ht="15.75" customHeight="1" x14ac:dyDescent="0.25">
      <c r="B751" s="419"/>
      <c r="F751" s="419"/>
      <c r="G751" s="470"/>
      <c r="H751" s="418"/>
      <c r="I751" s="418"/>
    </row>
    <row r="752" spans="2:9" ht="15.75" customHeight="1" x14ac:dyDescent="0.25">
      <c r="B752" s="419"/>
      <c r="F752" s="419"/>
      <c r="G752" s="470"/>
      <c r="H752" s="418"/>
      <c r="I752" s="418"/>
    </row>
    <row r="753" spans="2:9" ht="15.75" customHeight="1" x14ac:dyDescent="0.25">
      <c r="B753" s="419"/>
      <c r="F753" s="419"/>
      <c r="G753" s="470"/>
      <c r="H753" s="418"/>
      <c r="I753" s="418"/>
    </row>
    <row r="754" spans="2:9" ht="15.75" customHeight="1" x14ac:dyDescent="0.25">
      <c r="B754" s="419"/>
      <c r="F754" s="419"/>
      <c r="G754" s="470"/>
      <c r="H754" s="418"/>
      <c r="I754" s="418"/>
    </row>
    <row r="755" spans="2:9" ht="15.75" customHeight="1" x14ac:dyDescent="0.25">
      <c r="B755" s="419"/>
      <c r="F755" s="419"/>
      <c r="G755" s="470"/>
      <c r="H755" s="418"/>
      <c r="I755" s="418"/>
    </row>
    <row r="756" spans="2:9" ht="15.75" customHeight="1" x14ac:dyDescent="0.25">
      <c r="B756" s="419"/>
      <c r="F756" s="419"/>
      <c r="G756" s="470"/>
      <c r="H756" s="418"/>
      <c r="I756" s="418"/>
    </row>
    <row r="757" spans="2:9" ht="15.75" customHeight="1" x14ac:dyDescent="0.25">
      <c r="B757" s="419"/>
      <c r="F757" s="419"/>
      <c r="G757" s="470"/>
      <c r="H757" s="418"/>
      <c r="I757" s="418"/>
    </row>
    <row r="758" spans="2:9" ht="15.75" customHeight="1" x14ac:dyDescent="0.25">
      <c r="B758" s="419"/>
      <c r="F758" s="419"/>
      <c r="G758" s="470"/>
      <c r="H758" s="418"/>
      <c r="I758" s="418"/>
    </row>
    <row r="759" spans="2:9" ht="15.75" customHeight="1" x14ac:dyDescent="0.25">
      <c r="B759" s="419"/>
      <c r="F759" s="419"/>
      <c r="G759" s="470"/>
      <c r="H759" s="418"/>
      <c r="I759" s="418"/>
    </row>
    <row r="760" spans="2:9" ht="15.75" customHeight="1" x14ac:dyDescent="0.25">
      <c r="B760" s="419"/>
      <c r="F760" s="419"/>
      <c r="G760" s="470"/>
      <c r="H760" s="418"/>
      <c r="I760" s="418"/>
    </row>
    <row r="761" spans="2:9" ht="15.75" customHeight="1" x14ac:dyDescent="0.25">
      <c r="B761" s="419"/>
      <c r="F761" s="419"/>
      <c r="G761" s="470"/>
      <c r="H761" s="418"/>
      <c r="I761" s="418"/>
    </row>
    <row r="762" spans="2:9" ht="15.75" customHeight="1" x14ac:dyDescent="0.25">
      <c r="B762" s="419"/>
      <c r="F762" s="419"/>
      <c r="G762" s="470"/>
      <c r="H762" s="418"/>
      <c r="I762" s="418"/>
    </row>
    <row r="763" spans="2:9" ht="15.75" customHeight="1" x14ac:dyDescent="0.25">
      <c r="B763" s="419"/>
      <c r="F763" s="419"/>
      <c r="G763" s="470"/>
      <c r="H763" s="418"/>
      <c r="I763" s="418"/>
    </row>
    <row r="764" spans="2:9" ht="15.75" customHeight="1" x14ac:dyDescent="0.25">
      <c r="B764" s="419"/>
      <c r="F764" s="419"/>
      <c r="G764" s="470"/>
      <c r="H764" s="418"/>
      <c r="I764" s="418"/>
    </row>
    <row r="765" spans="2:9" ht="15.75" customHeight="1" x14ac:dyDescent="0.25">
      <c r="B765" s="419"/>
      <c r="F765" s="419"/>
      <c r="G765" s="470"/>
      <c r="H765" s="418"/>
      <c r="I765" s="418"/>
    </row>
    <row r="766" spans="2:9" ht="15.75" customHeight="1" x14ac:dyDescent="0.25">
      <c r="B766" s="419"/>
      <c r="F766" s="419"/>
      <c r="G766" s="470"/>
      <c r="H766" s="418"/>
      <c r="I766" s="418"/>
    </row>
    <row r="767" spans="2:9" ht="15.75" customHeight="1" x14ac:dyDescent="0.25">
      <c r="B767" s="419"/>
      <c r="F767" s="419"/>
      <c r="G767" s="470"/>
      <c r="H767" s="418"/>
      <c r="I767" s="418"/>
    </row>
    <row r="768" spans="2:9" ht="15.75" customHeight="1" x14ac:dyDescent="0.25">
      <c r="B768" s="419"/>
      <c r="F768" s="419"/>
      <c r="G768" s="470"/>
      <c r="H768" s="418"/>
      <c r="I768" s="418"/>
    </row>
    <row r="769" spans="2:9" ht="15.75" customHeight="1" x14ac:dyDescent="0.25">
      <c r="B769" s="419"/>
      <c r="F769" s="419"/>
      <c r="G769" s="470"/>
      <c r="H769" s="418"/>
      <c r="I769" s="418"/>
    </row>
    <row r="770" spans="2:9" ht="15.75" customHeight="1" x14ac:dyDescent="0.25">
      <c r="B770" s="419"/>
      <c r="F770" s="419"/>
      <c r="G770" s="470"/>
      <c r="H770" s="418"/>
      <c r="I770" s="418"/>
    </row>
    <row r="771" spans="2:9" ht="15.75" customHeight="1" x14ac:dyDescent="0.25">
      <c r="B771" s="419"/>
      <c r="F771" s="419"/>
      <c r="G771" s="470"/>
      <c r="H771" s="418"/>
      <c r="I771" s="418"/>
    </row>
    <row r="772" spans="2:9" ht="15.75" customHeight="1" x14ac:dyDescent="0.25">
      <c r="B772" s="419"/>
      <c r="F772" s="419"/>
      <c r="G772" s="470"/>
      <c r="H772" s="418"/>
      <c r="I772" s="418"/>
    </row>
    <row r="773" spans="2:9" ht="15.75" customHeight="1" x14ac:dyDescent="0.25">
      <c r="B773" s="419"/>
      <c r="F773" s="419"/>
      <c r="G773" s="470"/>
      <c r="H773" s="418"/>
      <c r="I773" s="418"/>
    </row>
    <row r="774" spans="2:9" ht="15.75" customHeight="1" x14ac:dyDescent="0.25">
      <c r="B774" s="419"/>
      <c r="F774" s="419"/>
      <c r="G774" s="470"/>
      <c r="H774" s="418"/>
      <c r="I774" s="418"/>
    </row>
    <row r="775" spans="2:9" ht="15.75" customHeight="1" x14ac:dyDescent="0.25">
      <c r="B775" s="419"/>
      <c r="F775" s="419"/>
      <c r="G775" s="470"/>
      <c r="H775" s="418"/>
      <c r="I775" s="418"/>
    </row>
    <row r="776" spans="2:9" ht="15.75" customHeight="1" x14ac:dyDescent="0.25">
      <c r="B776" s="419"/>
      <c r="F776" s="419"/>
      <c r="G776" s="470"/>
      <c r="H776" s="418"/>
      <c r="I776" s="418"/>
    </row>
    <row r="777" spans="2:9" ht="15.75" customHeight="1" x14ac:dyDescent="0.25">
      <c r="B777" s="419"/>
      <c r="F777" s="419"/>
      <c r="G777" s="470"/>
      <c r="H777" s="418"/>
      <c r="I777" s="418"/>
    </row>
    <row r="778" spans="2:9" ht="15.75" customHeight="1" x14ac:dyDescent="0.25">
      <c r="B778" s="419"/>
      <c r="F778" s="419"/>
      <c r="G778" s="470"/>
      <c r="H778" s="418"/>
      <c r="I778" s="418"/>
    </row>
    <row r="779" spans="2:9" ht="15.75" customHeight="1" x14ac:dyDescent="0.25">
      <c r="B779" s="419"/>
      <c r="F779" s="419"/>
      <c r="G779" s="470"/>
      <c r="H779" s="418"/>
      <c r="I779" s="418"/>
    </row>
    <row r="780" spans="2:9" ht="15.75" customHeight="1" x14ac:dyDescent="0.25">
      <c r="B780" s="419"/>
      <c r="F780" s="419"/>
      <c r="G780" s="470"/>
      <c r="H780" s="418"/>
      <c r="I780" s="418"/>
    </row>
    <row r="781" spans="2:9" ht="15.75" customHeight="1" x14ac:dyDescent="0.25">
      <c r="B781" s="419"/>
      <c r="F781" s="419"/>
      <c r="G781" s="470"/>
      <c r="H781" s="418"/>
      <c r="I781" s="418"/>
    </row>
    <row r="782" spans="2:9" ht="15.75" customHeight="1" x14ac:dyDescent="0.25">
      <c r="B782" s="419"/>
      <c r="F782" s="419"/>
      <c r="G782" s="470"/>
      <c r="H782" s="418"/>
      <c r="I782" s="418"/>
    </row>
    <row r="783" spans="2:9" ht="15.75" customHeight="1" x14ac:dyDescent="0.25">
      <c r="B783" s="419"/>
      <c r="F783" s="419"/>
      <c r="G783" s="470"/>
      <c r="H783" s="418"/>
      <c r="I783" s="418"/>
    </row>
    <row r="784" spans="2:9" ht="15.75" customHeight="1" x14ac:dyDescent="0.25">
      <c r="B784" s="419"/>
      <c r="F784" s="419"/>
      <c r="G784" s="470"/>
      <c r="H784" s="418"/>
      <c r="I784" s="418"/>
    </row>
    <row r="785" spans="2:9" ht="15.75" customHeight="1" x14ac:dyDescent="0.25">
      <c r="B785" s="419"/>
      <c r="F785" s="419"/>
      <c r="G785" s="470"/>
      <c r="H785" s="418"/>
      <c r="I785" s="418"/>
    </row>
    <row r="786" spans="2:9" ht="15.75" customHeight="1" x14ac:dyDescent="0.25">
      <c r="B786" s="419"/>
      <c r="F786" s="419"/>
      <c r="G786" s="470"/>
      <c r="H786" s="418"/>
      <c r="I786" s="418"/>
    </row>
    <row r="787" spans="2:9" ht="15.75" customHeight="1" x14ac:dyDescent="0.25">
      <c r="B787" s="419"/>
      <c r="F787" s="419"/>
      <c r="G787" s="470"/>
      <c r="H787" s="418"/>
      <c r="I787" s="418"/>
    </row>
    <row r="788" spans="2:9" ht="15.75" customHeight="1" x14ac:dyDescent="0.25">
      <c r="B788" s="419"/>
      <c r="F788" s="419"/>
      <c r="G788" s="470"/>
      <c r="H788" s="418"/>
      <c r="I788" s="418"/>
    </row>
    <row r="789" spans="2:9" ht="15.75" customHeight="1" x14ac:dyDescent="0.25">
      <c r="B789" s="419"/>
      <c r="F789" s="419"/>
      <c r="G789" s="470"/>
      <c r="H789" s="418"/>
      <c r="I789" s="418"/>
    </row>
    <row r="790" spans="2:9" ht="15.75" customHeight="1" x14ac:dyDescent="0.25">
      <c r="B790" s="419"/>
      <c r="F790" s="419"/>
      <c r="G790" s="470"/>
      <c r="H790" s="418"/>
      <c r="I790" s="418"/>
    </row>
    <row r="791" spans="2:9" ht="15.75" customHeight="1" x14ac:dyDescent="0.25">
      <c r="B791" s="419"/>
      <c r="F791" s="419"/>
      <c r="G791" s="470"/>
      <c r="H791" s="418"/>
      <c r="I791" s="418"/>
    </row>
    <row r="792" spans="2:9" ht="15.75" customHeight="1" x14ac:dyDescent="0.25">
      <c r="B792" s="419"/>
      <c r="F792" s="419"/>
      <c r="G792" s="470"/>
      <c r="H792" s="418"/>
      <c r="I792" s="418"/>
    </row>
    <row r="793" spans="2:9" ht="15.75" customHeight="1" x14ac:dyDescent="0.25">
      <c r="B793" s="419"/>
      <c r="F793" s="419"/>
      <c r="G793" s="470"/>
      <c r="H793" s="418"/>
      <c r="I793" s="418"/>
    </row>
    <row r="794" spans="2:9" ht="15.75" customHeight="1" x14ac:dyDescent="0.25">
      <c r="B794" s="419"/>
      <c r="F794" s="419"/>
      <c r="G794" s="470"/>
      <c r="H794" s="418"/>
      <c r="I794" s="418"/>
    </row>
    <row r="795" spans="2:9" ht="15.75" customHeight="1" x14ac:dyDescent="0.25">
      <c r="B795" s="419"/>
      <c r="F795" s="419"/>
      <c r="G795" s="470"/>
      <c r="H795" s="418"/>
      <c r="I795" s="418"/>
    </row>
    <row r="796" spans="2:9" ht="15.75" customHeight="1" x14ac:dyDescent="0.25">
      <c r="B796" s="419"/>
      <c r="F796" s="419"/>
      <c r="G796" s="470"/>
      <c r="H796" s="418"/>
      <c r="I796" s="418"/>
    </row>
    <row r="797" spans="2:9" ht="15.75" customHeight="1" x14ac:dyDescent="0.25">
      <c r="B797" s="419"/>
      <c r="F797" s="419"/>
      <c r="G797" s="470"/>
      <c r="H797" s="418"/>
      <c r="I797" s="418"/>
    </row>
    <row r="798" spans="2:9" ht="15.75" customHeight="1" x14ac:dyDescent="0.25">
      <c r="B798" s="419"/>
      <c r="F798" s="419"/>
      <c r="G798" s="470"/>
      <c r="H798" s="418"/>
      <c r="I798" s="418"/>
    </row>
    <row r="799" spans="2:9" ht="15.75" customHeight="1" x14ac:dyDescent="0.25">
      <c r="B799" s="419"/>
      <c r="F799" s="419"/>
      <c r="G799" s="470"/>
      <c r="H799" s="418"/>
      <c r="I799" s="418"/>
    </row>
    <row r="800" spans="2:9" ht="15.75" customHeight="1" x14ac:dyDescent="0.25">
      <c r="B800" s="419"/>
      <c r="F800" s="419"/>
      <c r="G800" s="470"/>
      <c r="H800" s="418"/>
      <c r="I800" s="418"/>
    </row>
    <row r="801" spans="2:9" ht="15.75" customHeight="1" x14ac:dyDescent="0.25">
      <c r="B801" s="419"/>
      <c r="F801" s="419"/>
      <c r="G801" s="470"/>
      <c r="H801" s="418"/>
      <c r="I801" s="418"/>
    </row>
    <row r="802" spans="2:9" ht="15.75" customHeight="1" x14ac:dyDescent="0.25">
      <c r="B802" s="419"/>
      <c r="F802" s="419"/>
      <c r="G802" s="470"/>
      <c r="H802" s="418"/>
      <c r="I802" s="418"/>
    </row>
    <row r="803" spans="2:9" ht="15.75" customHeight="1" x14ac:dyDescent="0.25">
      <c r="B803" s="419"/>
      <c r="F803" s="419"/>
      <c r="G803" s="470"/>
      <c r="H803" s="418"/>
      <c r="I803" s="418"/>
    </row>
    <row r="804" spans="2:9" ht="15.75" customHeight="1" x14ac:dyDescent="0.25">
      <c r="B804" s="419"/>
      <c r="F804" s="419"/>
      <c r="G804" s="470"/>
      <c r="H804" s="418"/>
      <c r="I804" s="418"/>
    </row>
    <row r="805" spans="2:9" ht="15.75" customHeight="1" x14ac:dyDescent="0.25">
      <c r="B805" s="419"/>
      <c r="F805" s="419"/>
      <c r="G805" s="470"/>
      <c r="H805" s="418"/>
      <c r="I805" s="418"/>
    </row>
    <row r="806" spans="2:9" ht="15.75" customHeight="1" x14ac:dyDescent="0.25">
      <c r="B806" s="419"/>
      <c r="F806" s="419"/>
      <c r="G806" s="470"/>
      <c r="H806" s="418"/>
      <c r="I806" s="418"/>
    </row>
    <row r="807" spans="2:9" ht="15.75" customHeight="1" x14ac:dyDescent="0.25">
      <c r="B807" s="419"/>
      <c r="F807" s="419"/>
      <c r="G807" s="470"/>
      <c r="H807" s="418"/>
      <c r="I807" s="418"/>
    </row>
    <row r="808" spans="2:9" ht="15.75" customHeight="1" x14ac:dyDescent="0.25">
      <c r="B808" s="419"/>
      <c r="F808" s="419"/>
      <c r="G808" s="470"/>
      <c r="H808" s="418"/>
      <c r="I808" s="418"/>
    </row>
    <row r="809" spans="2:9" ht="15.75" customHeight="1" x14ac:dyDescent="0.25">
      <c r="B809" s="419"/>
      <c r="F809" s="419"/>
      <c r="G809" s="470"/>
      <c r="H809" s="418"/>
      <c r="I809" s="418"/>
    </row>
    <row r="810" spans="2:9" ht="15.75" customHeight="1" x14ac:dyDescent="0.25">
      <c r="B810" s="419"/>
      <c r="F810" s="419"/>
      <c r="G810" s="470"/>
      <c r="H810" s="418"/>
      <c r="I810" s="418"/>
    </row>
    <row r="811" spans="2:9" ht="15.75" customHeight="1" x14ac:dyDescent="0.25">
      <c r="B811" s="419"/>
      <c r="F811" s="419"/>
      <c r="G811" s="470"/>
      <c r="H811" s="418"/>
      <c r="I811" s="418"/>
    </row>
    <row r="812" spans="2:9" ht="15.75" customHeight="1" x14ac:dyDescent="0.25">
      <c r="B812" s="419"/>
      <c r="F812" s="419"/>
      <c r="G812" s="470"/>
      <c r="H812" s="418"/>
      <c r="I812" s="418"/>
    </row>
    <row r="813" spans="2:9" ht="15.75" customHeight="1" x14ac:dyDescent="0.25">
      <c r="B813" s="419"/>
      <c r="F813" s="419"/>
      <c r="G813" s="470"/>
      <c r="H813" s="418"/>
      <c r="I813" s="418"/>
    </row>
    <row r="814" spans="2:9" ht="15.75" customHeight="1" x14ac:dyDescent="0.25">
      <c r="B814" s="419"/>
      <c r="F814" s="419"/>
      <c r="G814" s="470"/>
      <c r="H814" s="418"/>
      <c r="I814" s="418"/>
    </row>
    <row r="815" spans="2:9" ht="15.75" customHeight="1" x14ac:dyDescent="0.25">
      <c r="B815" s="419"/>
      <c r="F815" s="419"/>
      <c r="G815" s="470"/>
      <c r="H815" s="418"/>
      <c r="I815" s="418"/>
    </row>
    <row r="816" spans="2:9" ht="15.75" customHeight="1" x14ac:dyDescent="0.25">
      <c r="B816" s="419"/>
      <c r="F816" s="419"/>
      <c r="G816" s="470"/>
      <c r="H816" s="418"/>
      <c r="I816" s="418"/>
    </row>
    <row r="817" spans="2:9" ht="15.75" customHeight="1" x14ac:dyDescent="0.25">
      <c r="B817" s="419"/>
      <c r="F817" s="419"/>
      <c r="G817" s="470"/>
      <c r="H817" s="418"/>
      <c r="I817" s="418"/>
    </row>
    <row r="818" spans="2:9" ht="15.75" customHeight="1" x14ac:dyDescent="0.25">
      <c r="B818" s="419"/>
      <c r="F818" s="419"/>
      <c r="G818" s="470"/>
      <c r="H818" s="418"/>
      <c r="I818" s="418"/>
    </row>
    <row r="819" spans="2:9" ht="15.75" customHeight="1" x14ac:dyDescent="0.25">
      <c r="B819" s="419"/>
      <c r="F819" s="419"/>
      <c r="G819" s="470"/>
      <c r="H819" s="418"/>
      <c r="I819" s="418"/>
    </row>
    <row r="820" spans="2:9" ht="15.75" customHeight="1" x14ac:dyDescent="0.25">
      <c r="B820" s="419"/>
      <c r="F820" s="419"/>
      <c r="G820" s="470"/>
      <c r="H820" s="418"/>
      <c r="I820" s="418"/>
    </row>
    <row r="821" spans="2:9" ht="15.75" customHeight="1" x14ac:dyDescent="0.25">
      <c r="B821" s="419"/>
      <c r="F821" s="419"/>
      <c r="G821" s="470"/>
      <c r="H821" s="418"/>
      <c r="I821" s="418"/>
    </row>
    <row r="822" spans="2:9" ht="15.75" customHeight="1" x14ac:dyDescent="0.25">
      <c r="B822" s="419"/>
      <c r="F822" s="419"/>
      <c r="G822" s="470"/>
      <c r="H822" s="418"/>
      <c r="I822" s="418"/>
    </row>
    <row r="823" spans="2:9" ht="15.75" customHeight="1" x14ac:dyDescent="0.25">
      <c r="B823" s="419"/>
      <c r="F823" s="419"/>
      <c r="G823" s="470"/>
      <c r="H823" s="418"/>
      <c r="I823" s="418"/>
    </row>
    <row r="824" spans="2:9" ht="15.75" customHeight="1" x14ac:dyDescent="0.25">
      <c r="B824" s="419"/>
      <c r="F824" s="419"/>
      <c r="G824" s="470"/>
      <c r="H824" s="418"/>
      <c r="I824" s="418"/>
    </row>
    <row r="825" spans="2:9" ht="15.75" customHeight="1" x14ac:dyDescent="0.25">
      <c r="B825" s="419"/>
      <c r="F825" s="419"/>
      <c r="G825" s="470"/>
      <c r="H825" s="418"/>
      <c r="I825" s="418"/>
    </row>
    <row r="826" spans="2:9" ht="15.75" customHeight="1" x14ac:dyDescent="0.25">
      <c r="B826" s="419"/>
      <c r="F826" s="419"/>
      <c r="G826" s="470"/>
      <c r="H826" s="418"/>
      <c r="I826" s="418"/>
    </row>
    <row r="827" spans="2:9" ht="15.75" customHeight="1" x14ac:dyDescent="0.25">
      <c r="B827" s="419"/>
      <c r="F827" s="419"/>
      <c r="G827" s="470"/>
      <c r="H827" s="418"/>
      <c r="I827" s="418"/>
    </row>
    <row r="828" spans="2:9" ht="15.75" customHeight="1" x14ac:dyDescent="0.25">
      <c r="B828" s="419"/>
      <c r="F828" s="419"/>
      <c r="G828" s="470"/>
      <c r="H828" s="418"/>
      <c r="I828" s="418"/>
    </row>
    <row r="829" spans="2:9" ht="15.75" customHeight="1" x14ac:dyDescent="0.25">
      <c r="B829" s="419"/>
      <c r="F829" s="419"/>
      <c r="G829" s="470"/>
      <c r="H829" s="418"/>
      <c r="I829" s="418"/>
    </row>
    <row r="830" spans="2:9" ht="15.75" customHeight="1" x14ac:dyDescent="0.25">
      <c r="B830" s="419"/>
      <c r="F830" s="419"/>
      <c r="G830" s="470"/>
      <c r="H830" s="418"/>
      <c r="I830" s="418"/>
    </row>
    <row r="831" spans="2:9" ht="15.75" customHeight="1" x14ac:dyDescent="0.25">
      <c r="B831" s="419"/>
      <c r="F831" s="419"/>
      <c r="G831" s="470"/>
      <c r="H831" s="418"/>
      <c r="I831" s="418"/>
    </row>
    <row r="832" spans="2:9" ht="15.75" customHeight="1" x14ac:dyDescent="0.25">
      <c r="B832" s="419"/>
      <c r="F832" s="419"/>
      <c r="G832" s="470"/>
      <c r="H832" s="418"/>
      <c r="I832" s="418"/>
    </row>
    <row r="833" spans="2:9" ht="15.75" customHeight="1" x14ac:dyDescent="0.25">
      <c r="B833" s="419"/>
      <c r="F833" s="419"/>
      <c r="G833" s="470"/>
      <c r="H833" s="418"/>
      <c r="I833" s="418"/>
    </row>
    <row r="834" spans="2:9" ht="15.75" customHeight="1" x14ac:dyDescent="0.25">
      <c r="B834" s="419"/>
      <c r="F834" s="419"/>
      <c r="G834" s="470"/>
      <c r="H834" s="418"/>
      <c r="I834" s="418"/>
    </row>
    <row r="835" spans="2:9" ht="15.75" customHeight="1" x14ac:dyDescent="0.25">
      <c r="B835" s="419"/>
      <c r="F835" s="419"/>
      <c r="G835" s="470"/>
      <c r="H835" s="418"/>
      <c r="I835" s="418"/>
    </row>
    <row r="836" spans="2:9" ht="15.75" customHeight="1" x14ac:dyDescent="0.25">
      <c r="B836" s="419"/>
      <c r="F836" s="419"/>
      <c r="G836" s="470"/>
      <c r="H836" s="418"/>
      <c r="I836" s="418"/>
    </row>
    <row r="837" spans="2:9" ht="15.75" customHeight="1" x14ac:dyDescent="0.25">
      <c r="B837" s="419"/>
      <c r="F837" s="419"/>
      <c r="G837" s="470"/>
      <c r="H837" s="418"/>
      <c r="I837" s="418"/>
    </row>
    <row r="838" spans="2:9" ht="15.75" customHeight="1" x14ac:dyDescent="0.25">
      <c r="B838" s="419"/>
      <c r="F838" s="419"/>
      <c r="G838" s="470"/>
      <c r="H838" s="418"/>
      <c r="I838" s="418"/>
    </row>
    <row r="839" spans="2:9" ht="15.75" customHeight="1" x14ac:dyDescent="0.25">
      <c r="B839" s="419"/>
      <c r="F839" s="419"/>
      <c r="G839" s="470"/>
      <c r="H839" s="418"/>
      <c r="I839" s="418"/>
    </row>
    <row r="840" spans="2:9" ht="15.75" customHeight="1" x14ac:dyDescent="0.25">
      <c r="B840" s="419"/>
      <c r="F840" s="419"/>
      <c r="G840" s="470"/>
      <c r="H840" s="418"/>
      <c r="I840" s="418"/>
    </row>
    <row r="841" spans="2:9" ht="15.75" customHeight="1" x14ac:dyDescent="0.25">
      <c r="B841" s="419"/>
      <c r="F841" s="419"/>
      <c r="G841" s="470"/>
      <c r="H841" s="418"/>
      <c r="I841" s="418"/>
    </row>
    <row r="842" spans="2:9" ht="15.75" customHeight="1" x14ac:dyDescent="0.25">
      <c r="B842" s="419"/>
      <c r="F842" s="419"/>
      <c r="G842" s="470"/>
      <c r="H842" s="418"/>
      <c r="I842" s="418"/>
    </row>
    <row r="843" spans="2:9" ht="15.75" customHeight="1" x14ac:dyDescent="0.25">
      <c r="B843" s="419"/>
      <c r="F843" s="419"/>
      <c r="G843" s="470"/>
      <c r="H843" s="418"/>
      <c r="I843" s="418"/>
    </row>
    <row r="844" spans="2:9" ht="15.75" customHeight="1" x14ac:dyDescent="0.25">
      <c r="B844" s="419"/>
      <c r="F844" s="419"/>
      <c r="G844" s="470"/>
      <c r="H844" s="418"/>
      <c r="I844" s="418"/>
    </row>
    <row r="845" spans="2:9" ht="15.75" customHeight="1" x14ac:dyDescent="0.25">
      <c r="B845" s="419"/>
      <c r="F845" s="419"/>
      <c r="G845" s="470"/>
      <c r="H845" s="418"/>
      <c r="I845" s="418"/>
    </row>
    <row r="846" spans="2:9" ht="15.75" customHeight="1" x14ac:dyDescent="0.25">
      <c r="B846" s="419"/>
      <c r="F846" s="419"/>
      <c r="G846" s="470"/>
      <c r="H846" s="418"/>
      <c r="I846" s="418"/>
    </row>
    <row r="847" spans="2:9" ht="15.75" customHeight="1" x14ac:dyDescent="0.25">
      <c r="B847" s="419"/>
      <c r="F847" s="419"/>
      <c r="G847" s="470"/>
      <c r="H847" s="418"/>
      <c r="I847" s="418"/>
    </row>
    <row r="848" spans="2:9" ht="15.75" customHeight="1" x14ac:dyDescent="0.25">
      <c r="B848" s="419"/>
      <c r="F848" s="419"/>
      <c r="G848" s="470"/>
      <c r="H848" s="418"/>
      <c r="I848" s="418"/>
    </row>
    <row r="849" spans="2:9" ht="15.75" customHeight="1" x14ac:dyDescent="0.25">
      <c r="B849" s="419"/>
      <c r="F849" s="419"/>
      <c r="G849" s="470"/>
      <c r="H849" s="418"/>
      <c r="I849" s="418"/>
    </row>
    <row r="850" spans="2:9" ht="15.75" customHeight="1" x14ac:dyDescent="0.25">
      <c r="B850" s="419"/>
      <c r="F850" s="419"/>
      <c r="G850" s="470"/>
      <c r="H850" s="418"/>
      <c r="I850" s="418"/>
    </row>
    <row r="851" spans="2:9" ht="15.75" customHeight="1" x14ac:dyDescent="0.25">
      <c r="B851" s="419"/>
      <c r="F851" s="419"/>
      <c r="G851" s="470"/>
      <c r="H851" s="418"/>
      <c r="I851" s="418"/>
    </row>
    <row r="852" spans="2:9" ht="15.75" customHeight="1" x14ac:dyDescent="0.25">
      <c r="B852" s="419"/>
      <c r="F852" s="419"/>
      <c r="G852" s="470"/>
      <c r="H852" s="418"/>
      <c r="I852" s="418"/>
    </row>
    <row r="853" spans="2:9" ht="15.75" customHeight="1" x14ac:dyDescent="0.25">
      <c r="B853" s="419"/>
      <c r="F853" s="419"/>
      <c r="G853" s="470"/>
      <c r="H853" s="418"/>
      <c r="I853" s="418"/>
    </row>
    <row r="854" spans="2:9" ht="15.75" customHeight="1" x14ac:dyDescent="0.25">
      <c r="B854" s="419"/>
      <c r="F854" s="419"/>
      <c r="G854" s="470"/>
      <c r="H854" s="418"/>
      <c r="I854" s="418"/>
    </row>
    <row r="855" spans="2:9" ht="15.75" customHeight="1" x14ac:dyDescent="0.25">
      <c r="B855" s="419"/>
      <c r="F855" s="419"/>
      <c r="G855" s="470"/>
      <c r="H855" s="418"/>
      <c r="I855" s="418"/>
    </row>
    <row r="856" spans="2:9" ht="15.75" customHeight="1" x14ac:dyDescent="0.25">
      <c r="B856" s="419"/>
      <c r="F856" s="419"/>
      <c r="G856" s="470"/>
      <c r="H856" s="418"/>
      <c r="I856" s="418"/>
    </row>
    <row r="857" spans="2:9" ht="15.75" customHeight="1" x14ac:dyDescent="0.25">
      <c r="B857" s="419"/>
      <c r="F857" s="419"/>
      <c r="G857" s="470"/>
      <c r="H857" s="418"/>
      <c r="I857" s="418"/>
    </row>
    <row r="858" spans="2:9" ht="15.75" customHeight="1" x14ac:dyDescent="0.25">
      <c r="B858" s="419"/>
      <c r="F858" s="419"/>
      <c r="G858" s="470"/>
      <c r="H858" s="418"/>
      <c r="I858" s="418"/>
    </row>
    <row r="859" spans="2:9" ht="15.75" customHeight="1" x14ac:dyDescent="0.25">
      <c r="B859" s="419"/>
      <c r="F859" s="419"/>
      <c r="G859" s="470"/>
      <c r="H859" s="418"/>
      <c r="I859" s="418"/>
    </row>
    <row r="860" spans="2:9" ht="15.75" customHeight="1" x14ac:dyDescent="0.25">
      <c r="B860" s="419"/>
      <c r="F860" s="419"/>
      <c r="G860" s="470"/>
      <c r="H860" s="418"/>
      <c r="I860" s="418"/>
    </row>
    <row r="861" spans="2:9" ht="15.75" customHeight="1" x14ac:dyDescent="0.25">
      <c r="B861" s="419"/>
      <c r="F861" s="419"/>
      <c r="G861" s="470"/>
      <c r="H861" s="418"/>
      <c r="I861" s="418"/>
    </row>
    <row r="862" spans="2:9" ht="15.75" customHeight="1" x14ac:dyDescent="0.25">
      <c r="B862" s="419"/>
      <c r="F862" s="419"/>
      <c r="G862" s="470"/>
      <c r="H862" s="418"/>
      <c r="I862" s="418"/>
    </row>
    <row r="863" spans="2:9" ht="15.75" customHeight="1" x14ac:dyDescent="0.25">
      <c r="B863" s="419"/>
      <c r="F863" s="419"/>
      <c r="G863" s="470"/>
      <c r="H863" s="418"/>
      <c r="I863" s="418"/>
    </row>
    <row r="864" spans="2:9" ht="15.75" customHeight="1" x14ac:dyDescent="0.25">
      <c r="B864" s="419"/>
      <c r="F864" s="419"/>
      <c r="G864" s="470"/>
      <c r="H864" s="418"/>
      <c r="I864" s="418"/>
    </row>
    <row r="865" spans="2:9" ht="15.75" customHeight="1" x14ac:dyDescent="0.25">
      <c r="B865" s="419"/>
      <c r="F865" s="419"/>
      <c r="G865" s="470"/>
      <c r="H865" s="418"/>
      <c r="I865" s="418"/>
    </row>
    <row r="866" spans="2:9" ht="15.75" customHeight="1" x14ac:dyDescent="0.25">
      <c r="B866" s="419"/>
      <c r="F866" s="419"/>
      <c r="G866" s="470"/>
      <c r="H866" s="418"/>
      <c r="I866" s="418"/>
    </row>
    <row r="867" spans="2:9" ht="15.75" customHeight="1" x14ac:dyDescent="0.25">
      <c r="B867" s="419"/>
      <c r="F867" s="419"/>
      <c r="G867" s="470"/>
      <c r="H867" s="418"/>
      <c r="I867" s="418"/>
    </row>
    <row r="868" spans="2:9" ht="15.75" customHeight="1" x14ac:dyDescent="0.25">
      <c r="B868" s="419"/>
      <c r="F868" s="419"/>
      <c r="G868" s="470"/>
      <c r="H868" s="418"/>
      <c r="I868" s="418"/>
    </row>
    <row r="869" spans="2:9" ht="15.75" customHeight="1" x14ac:dyDescent="0.25">
      <c r="B869" s="419"/>
      <c r="F869" s="419"/>
      <c r="G869" s="470"/>
      <c r="H869" s="418"/>
      <c r="I869" s="418"/>
    </row>
    <row r="870" spans="2:9" ht="15.75" customHeight="1" x14ac:dyDescent="0.25">
      <c r="B870" s="419"/>
      <c r="F870" s="419"/>
      <c r="G870" s="470"/>
      <c r="H870" s="418"/>
      <c r="I870" s="418"/>
    </row>
    <row r="871" spans="2:9" ht="15.75" customHeight="1" x14ac:dyDescent="0.25">
      <c r="B871" s="419"/>
      <c r="F871" s="419"/>
      <c r="G871" s="470"/>
      <c r="H871" s="418"/>
      <c r="I871" s="418"/>
    </row>
    <row r="872" spans="2:9" ht="15.75" customHeight="1" x14ac:dyDescent="0.25">
      <c r="B872" s="419"/>
      <c r="F872" s="419"/>
      <c r="G872" s="470"/>
      <c r="H872" s="418"/>
      <c r="I872" s="418"/>
    </row>
    <row r="873" spans="2:9" ht="15.75" customHeight="1" x14ac:dyDescent="0.25">
      <c r="B873" s="419"/>
      <c r="F873" s="419"/>
      <c r="G873" s="470"/>
      <c r="H873" s="418"/>
      <c r="I873" s="418"/>
    </row>
    <row r="874" spans="2:9" ht="15.75" customHeight="1" x14ac:dyDescent="0.25">
      <c r="B874" s="419"/>
      <c r="F874" s="419"/>
      <c r="G874" s="470"/>
      <c r="H874" s="418"/>
      <c r="I874" s="418"/>
    </row>
    <row r="875" spans="2:9" ht="15.75" customHeight="1" x14ac:dyDescent="0.25">
      <c r="B875" s="419"/>
      <c r="F875" s="419"/>
      <c r="G875" s="470"/>
      <c r="H875" s="418"/>
      <c r="I875" s="418"/>
    </row>
    <row r="876" spans="2:9" ht="15.75" customHeight="1" x14ac:dyDescent="0.25">
      <c r="B876" s="419"/>
      <c r="F876" s="419"/>
      <c r="G876" s="470"/>
      <c r="H876" s="418"/>
      <c r="I876" s="418"/>
    </row>
    <row r="877" spans="2:9" ht="15.75" customHeight="1" x14ac:dyDescent="0.25">
      <c r="B877" s="419"/>
      <c r="F877" s="419"/>
      <c r="G877" s="470"/>
      <c r="H877" s="418"/>
      <c r="I877" s="418"/>
    </row>
    <row r="878" spans="2:9" ht="15.75" customHeight="1" x14ac:dyDescent="0.25">
      <c r="B878" s="419"/>
      <c r="F878" s="419"/>
      <c r="G878" s="470"/>
      <c r="H878" s="418"/>
      <c r="I878" s="418"/>
    </row>
    <row r="879" spans="2:9" ht="15.75" customHeight="1" x14ac:dyDescent="0.25">
      <c r="B879" s="419"/>
      <c r="F879" s="419"/>
      <c r="G879" s="470"/>
      <c r="H879" s="418"/>
      <c r="I879" s="418"/>
    </row>
    <row r="880" spans="2:9" ht="15.75" customHeight="1" x14ac:dyDescent="0.25">
      <c r="B880" s="419"/>
      <c r="F880" s="419"/>
      <c r="G880" s="470"/>
      <c r="H880" s="418"/>
      <c r="I880" s="418"/>
    </row>
    <row r="881" spans="2:9" ht="15.75" customHeight="1" x14ac:dyDescent="0.25">
      <c r="B881" s="419"/>
      <c r="F881" s="419"/>
      <c r="G881" s="470"/>
      <c r="H881" s="418"/>
      <c r="I881" s="418"/>
    </row>
    <row r="882" spans="2:9" ht="15.75" customHeight="1" x14ac:dyDescent="0.25">
      <c r="B882" s="419"/>
      <c r="F882" s="419"/>
      <c r="G882" s="470"/>
      <c r="H882" s="418"/>
      <c r="I882" s="418"/>
    </row>
    <row r="883" spans="2:9" ht="15.75" customHeight="1" x14ac:dyDescent="0.25">
      <c r="B883" s="419"/>
      <c r="F883" s="419"/>
      <c r="G883" s="470"/>
      <c r="H883" s="418"/>
      <c r="I883" s="418"/>
    </row>
    <row r="884" spans="2:9" ht="15.75" customHeight="1" x14ac:dyDescent="0.25">
      <c r="B884" s="419"/>
      <c r="F884" s="419"/>
      <c r="G884" s="470"/>
      <c r="H884" s="418"/>
      <c r="I884" s="418"/>
    </row>
    <row r="885" spans="2:9" ht="15.75" customHeight="1" x14ac:dyDescent="0.25">
      <c r="B885" s="419"/>
      <c r="F885" s="419"/>
      <c r="G885" s="470"/>
      <c r="H885" s="418"/>
      <c r="I885" s="418"/>
    </row>
    <row r="886" spans="2:9" ht="15.75" customHeight="1" x14ac:dyDescent="0.25">
      <c r="B886" s="419"/>
      <c r="F886" s="419"/>
      <c r="G886" s="470"/>
      <c r="H886" s="418"/>
      <c r="I886" s="418"/>
    </row>
    <row r="887" spans="2:9" ht="15.75" customHeight="1" x14ac:dyDescent="0.25">
      <c r="B887" s="419"/>
      <c r="F887" s="419"/>
      <c r="G887" s="470"/>
      <c r="H887" s="418"/>
      <c r="I887" s="418"/>
    </row>
    <row r="888" spans="2:9" ht="15.75" customHeight="1" x14ac:dyDescent="0.25">
      <c r="B888" s="419"/>
      <c r="F888" s="419"/>
      <c r="G888" s="470"/>
      <c r="H888" s="418"/>
      <c r="I888" s="418"/>
    </row>
    <row r="889" spans="2:9" ht="15.75" customHeight="1" x14ac:dyDescent="0.25">
      <c r="B889" s="419"/>
      <c r="F889" s="419"/>
      <c r="G889" s="470"/>
      <c r="H889" s="418"/>
      <c r="I889" s="418"/>
    </row>
    <row r="890" spans="2:9" ht="15.75" customHeight="1" x14ac:dyDescent="0.25">
      <c r="B890" s="419"/>
      <c r="F890" s="419"/>
      <c r="G890" s="470"/>
      <c r="H890" s="418"/>
      <c r="I890" s="418"/>
    </row>
    <row r="891" spans="2:9" ht="15.75" customHeight="1" x14ac:dyDescent="0.25">
      <c r="B891" s="419"/>
      <c r="F891" s="419"/>
      <c r="G891" s="470"/>
      <c r="H891" s="418"/>
      <c r="I891" s="418"/>
    </row>
    <row r="892" spans="2:9" ht="15.75" customHeight="1" x14ac:dyDescent="0.25">
      <c r="B892" s="419"/>
      <c r="F892" s="419"/>
      <c r="G892" s="470"/>
      <c r="H892" s="418"/>
      <c r="I892" s="418"/>
    </row>
    <row r="893" spans="2:9" ht="15.75" customHeight="1" x14ac:dyDescent="0.25">
      <c r="B893" s="419"/>
      <c r="F893" s="419"/>
      <c r="G893" s="470"/>
      <c r="H893" s="418"/>
      <c r="I893" s="418"/>
    </row>
    <row r="894" spans="2:9" ht="15.75" customHeight="1" x14ac:dyDescent="0.25">
      <c r="B894" s="419"/>
      <c r="F894" s="419"/>
      <c r="G894" s="470"/>
      <c r="H894" s="418"/>
      <c r="I894" s="418"/>
    </row>
    <row r="895" spans="2:9" ht="15.75" customHeight="1" x14ac:dyDescent="0.25">
      <c r="B895" s="419"/>
      <c r="F895" s="419"/>
      <c r="G895" s="470"/>
      <c r="H895" s="418"/>
      <c r="I895" s="418"/>
    </row>
    <row r="896" spans="2:9" ht="15.75" customHeight="1" x14ac:dyDescent="0.25">
      <c r="B896" s="419"/>
      <c r="F896" s="419"/>
      <c r="G896" s="470"/>
      <c r="H896" s="418"/>
      <c r="I896" s="418"/>
    </row>
    <row r="897" spans="2:9" ht="15.75" customHeight="1" x14ac:dyDescent="0.25">
      <c r="B897" s="419"/>
      <c r="F897" s="419"/>
      <c r="G897" s="470"/>
      <c r="H897" s="418"/>
      <c r="I897" s="418"/>
    </row>
    <row r="898" spans="2:9" ht="15.75" customHeight="1" x14ac:dyDescent="0.25">
      <c r="B898" s="419"/>
      <c r="F898" s="419"/>
      <c r="G898" s="470"/>
      <c r="H898" s="418"/>
      <c r="I898" s="418"/>
    </row>
    <row r="899" spans="2:9" ht="15.75" customHeight="1" x14ac:dyDescent="0.25">
      <c r="B899" s="419"/>
      <c r="F899" s="419"/>
      <c r="G899" s="470"/>
      <c r="H899" s="418"/>
      <c r="I899" s="418"/>
    </row>
    <row r="900" spans="2:9" ht="15.75" customHeight="1" x14ac:dyDescent="0.25">
      <c r="B900" s="419"/>
      <c r="F900" s="419"/>
      <c r="G900" s="470"/>
      <c r="H900" s="418"/>
      <c r="I900" s="418"/>
    </row>
    <row r="901" spans="2:9" ht="15.75" customHeight="1" x14ac:dyDescent="0.25">
      <c r="B901" s="419"/>
      <c r="F901" s="419"/>
      <c r="G901" s="470"/>
      <c r="H901" s="418"/>
      <c r="I901" s="418"/>
    </row>
    <row r="902" spans="2:9" ht="15.75" customHeight="1" x14ac:dyDescent="0.25">
      <c r="B902" s="419"/>
      <c r="F902" s="419"/>
      <c r="G902" s="470"/>
      <c r="H902" s="418"/>
      <c r="I902" s="418"/>
    </row>
    <row r="903" spans="2:9" ht="15.75" customHeight="1" x14ac:dyDescent="0.25">
      <c r="B903" s="419"/>
      <c r="F903" s="419"/>
      <c r="G903" s="470"/>
      <c r="H903" s="418"/>
      <c r="I903" s="418"/>
    </row>
    <row r="904" spans="2:9" ht="15.75" customHeight="1" x14ac:dyDescent="0.25">
      <c r="B904" s="419"/>
      <c r="F904" s="419"/>
      <c r="G904" s="470"/>
      <c r="H904" s="418"/>
      <c r="I904" s="418"/>
    </row>
    <row r="905" spans="2:9" ht="15.75" customHeight="1" x14ac:dyDescent="0.25">
      <c r="B905" s="419"/>
      <c r="F905" s="419"/>
      <c r="G905" s="470"/>
      <c r="H905" s="418"/>
      <c r="I905" s="418"/>
    </row>
    <row r="906" spans="2:9" ht="15.75" customHeight="1" x14ac:dyDescent="0.25">
      <c r="B906" s="419"/>
      <c r="F906" s="419"/>
      <c r="G906" s="470"/>
      <c r="H906" s="418"/>
      <c r="I906" s="418"/>
    </row>
    <row r="907" spans="2:9" ht="15.75" customHeight="1" x14ac:dyDescent="0.25">
      <c r="B907" s="419"/>
      <c r="F907" s="419"/>
      <c r="G907" s="470"/>
      <c r="H907" s="418"/>
      <c r="I907" s="418"/>
    </row>
    <row r="908" spans="2:9" ht="15.75" customHeight="1" x14ac:dyDescent="0.25">
      <c r="B908" s="419"/>
      <c r="F908" s="419"/>
      <c r="G908" s="470"/>
      <c r="H908" s="418"/>
      <c r="I908" s="418"/>
    </row>
    <row r="909" spans="2:9" ht="15.75" customHeight="1" x14ac:dyDescent="0.25">
      <c r="B909" s="419"/>
      <c r="F909" s="419"/>
      <c r="G909" s="470"/>
      <c r="H909" s="418"/>
      <c r="I909" s="418"/>
    </row>
    <row r="910" spans="2:9" ht="15.75" customHeight="1" x14ac:dyDescent="0.25">
      <c r="B910" s="419"/>
      <c r="F910" s="419"/>
      <c r="G910" s="470"/>
      <c r="H910" s="418"/>
      <c r="I910" s="418"/>
    </row>
    <row r="911" spans="2:9" ht="15.75" customHeight="1" x14ac:dyDescent="0.25">
      <c r="B911" s="419"/>
      <c r="F911" s="419"/>
      <c r="G911" s="470"/>
      <c r="H911" s="418"/>
      <c r="I911" s="418"/>
    </row>
    <row r="912" spans="2:9" ht="15.75" customHeight="1" x14ac:dyDescent="0.25">
      <c r="B912" s="419"/>
      <c r="F912" s="419"/>
      <c r="G912" s="470"/>
      <c r="H912" s="418"/>
      <c r="I912" s="418"/>
    </row>
    <row r="913" spans="2:9" ht="15.75" customHeight="1" x14ac:dyDescent="0.25">
      <c r="B913" s="419"/>
      <c r="F913" s="419"/>
      <c r="G913" s="470"/>
      <c r="H913" s="418"/>
      <c r="I913" s="418"/>
    </row>
    <row r="914" spans="2:9" ht="15.75" customHeight="1" x14ac:dyDescent="0.25">
      <c r="B914" s="419"/>
      <c r="F914" s="419"/>
      <c r="G914" s="470"/>
      <c r="H914" s="418"/>
      <c r="I914" s="418"/>
    </row>
    <row r="915" spans="2:9" ht="15.75" customHeight="1" x14ac:dyDescent="0.25">
      <c r="B915" s="419"/>
      <c r="F915" s="419"/>
      <c r="G915" s="470"/>
      <c r="H915" s="418"/>
      <c r="I915" s="418"/>
    </row>
    <row r="916" spans="2:9" ht="15.75" customHeight="1" x14ac:dyDescent="0.25">
      <c r="B916" s="419"/>
      <c r="F916" s="419"/>
      <c r="G916" s="470"/>
      <c r="H916" s="418"/>
      <c r="I916" s="418"/>
    </row>
    <row r="917" spans="2:9" ht="15.75" customHeight="1" x14ac:dyDescent="0.25">
      <c r="B917" s="419"/>
      <c r="F917" s="419"/>
      <c r="G917" s="470"/>
      <c r="H917" s="418"/>
      <c r="I917" s="418"/>
    </row>
    <row r="918" spans="2:9" ht="15.75" customHeight="1" x14ac:dyDescent="0.25">
      <c r="B918" s="419"/>
      <c r="F918" s="419"/>
      <c r="G918" s="470"/>
      <c r="H918" s="418"/>
      <c r="I918" s="418"/>
    </row>
    <row r="919" spans="2:9" ht="15.75" customHeight="1" x14ac:dyDescent="0.25">
      <c r="B919" s="419"/>
      <c r="F919" s="419"/>
      <c r="G919" s="470"/>
      <c r="H919" s="418"/>
      <c r="I919" s="418"/>
    </row>
    <row r="920" spans="2:9" ht="15.75" customHeight="1" x14ac:dyDescent="0.25">
      <c r="B920" s="419"/>
      <c r="F920" s="419"/>
      <c r="G920" s="470"/>
      <c r="H920" s="418"/>
      <c r="I920" s="418"/>
    </row>
    <row r="921" spans="2:9" ht="15.75" customHeight="1" x14ac:dyDescent="0.25">
      <c r="B921" s="419"/>
      <c r="F921" s="419"/>
      <c r="G921" s="470"/>
      <c r="H921" s="418"/>
      <c r="I921" s="418"/>
    </row>
    <row r="922" spans="2:9" ht="15.75" customHeight="1" x14ac:dyDescent="0.25">
      <c r="B922" s="419"/>
      <c r="F922" s="419"/>
      <c r="G922" s="470"/>
      <c r="H922" s="418"/>
      <c r="I922" s="418"/>
    </row>
    <row r="923" spans="2:9" ht="15.75" customHeight="1" x14ac:dyDescent="0.25">
      <c r="B923" s="419"/>
      <c r="F923" s="419"/>
      <c r="G923" s="470"/>
      <c r="H923" s="418"/>
      <c r="I923" s="418"/>
    </row>
    <row r="924" spans="2:9" ht="15.75" customHeight="1" x14ac:dyDescent="0.25">
      <c r="B924" s="419"/>
      <c r="F924" s="419"/>
      <c r="G924" s="470"/>
      <c r="H924" s="418"/>
      <c r="I924" s="418"/>
    </row>
    <row r="925" spans="2:9" ht="15.75" customHeight="1" x14ac:dyDescent="0.25">
      <c r="B925" s="419"/>
      <c r="F925" s="419"/>
      <c r="G925" s="470"/>
      <c r="H925" s="418"/>
      <c r="I925" s="418"/>
    </row>
    <row r="926" spans="2:9" ht="15.75" customHeight="1" x14ac:dyDescent="0.25">
      <c r="B926" s="419"/>
      <c r="F926" s="419"/>
      <c r="G926" s="470"/>
      <c r="H926" s="418"/>
      <c r="I926" s="418"/>
    </row>
    <row r="927" spans="2:9" ht="15.75" customHeight="1" x14ac:dyDescent="0.25">
      <c r="B927" s="419"/>
      <c r="F927" s="419"/>
      <c r="G927" s="470"/>
      <c r="H927" s="418"/>
      <c r="I927" s="418"/>
    </row>
    <row r="928" spans="2:9" ht="15.75" customHeight="1" x14ac:dyDescent="0.25">
      <c r="B928" s="419"/>
      <c r="F928" s="419"/>
      <c r="G928" s="470"/>
      <c r="H928" s="418"/>
      <c r="I928" s="418"/>
    </row>
    <row r="929" spans="2:9" ht="15.75" customHeight="1" x14ac:dyDescent="0.25">
      <c r="B929" s="419"/>
      <c r="F929" s="419"/>
      <c r="G929" s="470"/>
      <c r="H929" s="418"/>
      <c r="I929" s="418"/>
    </row>
    <row r="930" spans="2:9" ht="15.75" customHeight="1" x14ac:dyDescent="0.25">
      <c r="B930" s="419"/>
      <c r="F930" s="419"/>
      <c r="G930" s="470"/>
      <c r="H930" s="418"/>
      <c r="I930" s="418"/>
    </row>
    <row r="931" spans="2:9" ht="15.75" customHeight="1" x14ac:dyDescent="0.25">
      <c r="B931" s="419"/>
      <c r="F931" s="419"/>
      <c r="G931" s="470"/>
      <c r="H931" s="418"/>
      <c r="I931" s="418"/>
    </row>
    <row r="932" spans="2:9" ht="15.75" customHeight="1" x14ac:dyDescent="0.25">
      <c r="B932" s="419"/>
      <c r="F932" s="419"/>
      <c r="G932" s="470"/>
      <c r="H932" s="418"/>
      <c r="I932" s="418"/>
    </row>
    <row r="933" spans="2:9" ht="15.75" customHeight="1" x14ac:dyDescent="0.25">
      <c r="B933" s="419"/>
      <c r="F933" s="419"/>
      <c r="G933" s="470"/>
      <c r="H933" s="418"/>
      <c r="I933" s="418"/>
    </row>
    <row r="934" spans="2:9" ht="15.75" customHeight="1" x14ac:dyDescent="0.25">
      <c r="B934" s="419"/>
      <c r="F934" s="419"/>
      <c r="G934" s="470"/>
      <c r="H934" s="418"/>
      <c r="I934" s="418"/>
    </row>
    <row r="935" spans="2:9" ht="15.75" customHeight="1" x14ac:dyDescent="0.25">
      <c r="B935" s="419"/>
      <c r="F935" s="419"/>
      <c r="G935" s="470"/>
      <c r="H935" s="418"/>
      <c r="I935" s="418"/>
    </row>
    <row r="936" spans="2:9" ht="15.75" customHeight="1" x14ac:dyDescent="0.25">
      <c r="B936" s="419"/>
      <c r="F936" s="419"/>
      <c r="G936" s="470"/>
      <c r="H936" s="418"/>
      <c r="I936" s="418"/>
    </row>
    <row r="937" spans="2:9" ht="15.75" customHeight="1" x14ac:dyDescent="0.25">
      <c r="B937" s="419"/>
      <c r="F937" s="419"/>
      <c r="G937" s="470"/>
      <c r="H937" s="418"/>
      <c r="I937" s="418"/>
    </row>
    <row r="938" spans="2:9" ht="15.75" customHeight="1" x14ac:dyDescent="0.25">
      <c r="B938" s="419"/>
      <c r="F938" s="419"/>
      <c r="G938" s="470"/>
      <c r="H938" s="418"/>
      <c r="I938" s="418"/>
    </row>
    <row r="939" spans="2:9" ht="15.75" customHeight="1" x14ac:dyDescent="0.25">
      <c r="B939" s="419"/>
      <c r="F939" s="419"/>
      <c r="G939" s="470"/>
      <c r="H939" s="418"/>
      <c r="I939" s="418"/>
    </row>
    <row r="940" spans="2:9" ht="15.75" customHeight="1" x14ac:dyDescent="0.25">
      <c r="B940" s="419"/>
      <c r="F940" s="419"/>
      <c r="G940" s="470"/>
      <c r="H940" s="418"/>
      <c r="I940" s="418"/>
    </row>
    <row r="941" spans="2:9" ht="15.75" customHeight="1" x14ac:dyDescent="0.25">
      <c r="B941" s="419"/>
      <c r="F941" s="419"/>
      <c r="G941" s="470"/>
      <c r="H941" s="418"/>
      <c r="I941" s="418"/>
    </row>
    <row r="942" spans="2:9" ht="15.75" customHeight="1" x14ac:dyDescent="0.25">
      <c r="B942" s="419"/>
      <c r="F942" s="419"/>
      <c r="G942" s="470"/>
      <c r="H942" s="418"/>
      <c r="I942" s="418"/>
    </row>
    <row r="943" spans="2:9" ht="15.75" customHeight="1" x14ac:dyDescent="0.25">
      <c r="B943" s="419"/>
      <c r="F943" s="419"/>
      <c r="G943" s="470"/>
      <c r="H943" s="418"/>
      <c r="I943" s="418"/>
    </row>
    <row r="944" spans="2:9" ht="15.75" customHeight="1" x14ac:dyDescent="0.25">
      <c r="B944" s="419"/>
      <c r="F944" s="419"/>
      <c r="G944" s="470"/>
      <c r="H944" s="418"/>
      <c r="I944" s="418"/>
    </row>
    <row r="945" spans="2:9" ht="15.75" customHeight="1" x14ac:dyDescent="0.25">
      <c r="B945" s="419"/>
      <c r="F945" s="419"/>
      <c r="G945" s="470"/>
      <c r="H945" s="418"/>
      <c r="I945" s="418"/>
    </row>
    <row r="946" spans="2:9" ht="15.75" customHeight="1" x14ac:dyDescent="0.25">
      <c r="B946" s="419"/>
      <c r="F946" s="419"/>
      <c r="G946" s="470"/>
      <c r="H946" s="418"/>
      <c r="I946" s="418"/>
    </row>
    <row r="947" spans="2:9" ht="15.75" customHeight="1" x14ac:dyDescent="0.25">
      <c r="B947" s="419"/>
      <c r="F947" s="419"/>
      <c r="G947" s="470"/>
      <c r="H947" s="418"/>
      <c r="I947" s="418"/>
    </row>
    <row r="948" spans="2:9" ht="15.75" customHeight="1" x14ac:dyDescent="0.25">
      <c r="B948" s="419"/>
      <c r="F948" s="419"/>
      <c r="G948" s="470"/>
      <c r="H948" s="418"/>
      <c r="I948" s="418"/>
    </row>
    <row r="949" spans="2:9" ht="15.75" customHeight="1" x14ac:dyDescent="0.25">
      <c r="B949" s="419"/>
      <c r="F949" s="419"/>
      <c r="G949" s="470"/>
      <c r="H949" s="418"/>
      <c r="I949" s="418"/>
    </row>
    <row r="950" spans="2:9" ht="15.75" customHeight="1" x14ac:dyDescent="0.25">
      <c r="B950" s="419"/>
      <c r="F950" s="419"/>
      <c r="G950" s="470"/>
      <c r="H950" s="418"/>
      <c r="I950" s="418"/>
    </row>
    <row r="951" spans="2:9" ht="15.75" customHeight="1" x14ac:dyDescent="0.25">
      <c r="B951" s="419"/>
      <c r="F951" s="419"/>
      <c r="G951" s="470"/>
      <c r="H951" s="418"/>
      <c r="I951" s="418"/>
    </row>
    <row r="952" spans="2:9" ht="15.75" customHeight="1" x14ac:dyDescent="0.25">
      <c r="B952" s="419"/>
      <c r="F952" s="419"/>
      <c r="G952" s="470"/>
      <c r="H952" s="418"/>
      <c r="I952" s="418"/>
    </row>
    <row r="953" spans="2:9" ht="15.75" customHeight="1" x14ac:dyDescent="0.25">
      <c r="B953" s="419"/>
      <c r="F953" s="419"/>
      <c r="G953" s="470"/>
      <c r="H953" s="418"/>
      <c r="I953" s="418"/>
    </row>
    <row r="954" spans="2:9" ht="15.75" customHeight="1" x14ac:dyDescent="0.25">
      <c r="B954" s="419"/>
      <c r="F954" s="419"/>
      <c r="G954" s="470"/>
      <c r="H954" s="418"/>
      <c r="I954" s="418"/>
    </row>
    <row r="955" spans="2:9" ht="15.75" customHeight="1" x14ac:dyDescent="0.25">
      <c r="B955" s="419"/>
      <c r="F955" s="419"/>
      <c r="G955" s="470"/>
      <c r="H955" s="418"/>
      <c r="I955" s="418"/>
    </row>
    <row r="956" spans="2:9" ht="15.75" customHeight="1" x14ac:dyDescent="0.25">
      <c r="B956" s="419"/>
      <c r="F956" s="419"/>
      <c r="G956" s="470"/>
      <c r="H956" s="418"/>
      <c r="I956" s="418"/>
    </row>
    <row r="957" spans="2:9" ht="15.75" customHeight="1" x14ac:dyDescent="0.25">
      <c r="B957" s="419"/>
      <c r="F957" s="419"/>
      <c r="G957" s="470"/>
      <c r="H957" s="418"/>
      <c r="I957" s="418"/>
    </row>
    <row r="958" spans="2:9" ht="15.75" customHeight="1" x14ac:dyDescent="0.25">
      <c r="B958" s="419"/>
      <c r="F958" s="419"/>
      <c r="G958" s="470"/>
      <c r="H958" s="418"/>
      <c r="I958" s="418"/>
    </row>
    <row r="959" spans="2:9" ht="15.75" customHeight="1" x14ac:dyDescent="0.25">
      <c r="B959" s="419"/>
      <c r="F959" s="419"/>
      <c r="G959" s="470"/>
      <c r="H959" s="418"/>
      <c r="I959" s="418"/>
    </row>
    <row r="960" spans="2:9" ht="15.75" customHeight="1" x14ac:dyDescent="0.25">
      <c r="B960" s="419"/>
      <c r="F960" s="419"/>
      <c r="G960" s="470"/>
      <c r="H960" s="418"/>
      <c r="I960" s="418"/>
    </row>
    <row r="961" spans="2:9" ht="15.75" customHeight="1" x14ac:dyDescent="0.25">
      <c r="B961" s="419"/>
      <c r="F961" s="419"/>
      <c r="G961" s="470"/>
      <c r="H961" s="418"/>
      <c r="I961" s="418"/>
    </row>
    <row r="962" spans="2:9" ht="15.75" customHeight="1" x14ac:dyDescent="0.25">
      <c r="B962" s="419"/>
      <c r="F962" s="419"/>
      <c r="G962" s="470"/>
      <c r="H962" s="418"/>
      <c r="I962" s="418"/>
    </row>
    <row r="963" spans="2:9" ht="15.75" customHeight="1" x14ac:dyDescent="0.25">
      <c r="B963" s="419"/>
      <c r="F963" s="419"/>
      <c r="G963" s="470"/>
      <c r="H963" s="418"/>
      <c r="I963" s="418"/>
    </row>
    <row r="964" spans="2:9" ht="15.75" customHeight="1" x14ac:dyDescent="0.25">
      <c r="B964" s="419"/>
      <c r="F964" s="419"/>
      <c r="G964" s="470"/>
      <c r="H964" s="418"/>
      <c r="I964" s="418"/>
    </row>
    <row r="965" spans="2:9" ht="15.75" customHeight="1" x14ac:dyDescent="0.25">
      <c r="B965" s="419"/>
      <c r="F965" s="419"/>
      <c r="G965" s="470"/>
      <c r="H965" s="418"/>
      <c r="I965" s="418"/>
    </row>
    <row r="966" spans="2:9" ht="15.75" customHeight="1" x14ac:dyDescent="0.25">
      <c r="B966" s="419"/>
      <c r="F966" s="419"/>
      <c r="G966" s="470"/>
      <c r="H966" s="418"/>
      <c r="I966" s="418"/>
    </row>
    <row r="967" spans="2:9" ht="15.75" customHeight="1" x14ac:dyDescent="0.25">
      <c r="B967" s="419"/>
      <c r="F967" s="419"/>
      <c r="G967" s="470"/>
      <c r="H967" s="418"/>
      <c r="I967" s="418"/>
    </row>
    <row r="968" spans="2:9" ht="15.75" customHeight="1" x14ac:dyDescent="0.25">
      <c r="B968" s="419"/>
      <c r="F968" s="419"/>
      <c r="G968" s="470"/>
      <c r="H968" s="418"/>
      <c r="I968" s="418"/>
    </row>
    <row r="969" spans="2:9" ht="15.75" customHeight="1" x14ac:dyDescent="0.25">
      <c r="B969" s="419"/>
      <c r="F969" s="419"/>
      <c r="G969" s="470"/>
      <c r="H969" s="418"/>
      <c r="I969" s="418"/>
    </row>
    <row r="970" spans="2:9" ht="15.75" customHeight="1" x14ac:dyDescent="0.25">
      <c r="B970" s="419"/>
      <c r="F970" s="419"/>
      <c r="G970" s="470"/>
      <c r="H970" s="418"/>
      <c r="I970" s="418"/>
    </row>
    <row r="971" spans="2:9" ht="15.75" customHeight="1" x14ac:dyDescent="0.25">
      <c r="B971" s="419"/>
      <c r="F971" s="419"/>
      <c r="G971" s="470"/>
      <c r="H971" s="418"/>
      <c r="I971" s="418"/>
    </row>
    <row r="972" spans="2:9" ht="15.75" customHeight="1" x14ac:dyDescent="0.25">
      <c r="B972" s="419"/>
      <c r="F972" s="419"/>
      <c r="G972" s="470"/>
      <c r="H972" s="418"/>
      <c r="I972" s="418"/>
    </row>
    <row r="973" spans="2:9" ht="15.75" customHeight="1" x14ac:dyDescent="0.25">
      <c r="B973" s="419"/>
      <c r="F973" s="419"/>
      <c r="G973" s="470"/>
      <c r="H973" s="418"/>
      <c r="I973" s="418"/>
    </row>
    <row r="974" spans="2:9" ht="15.75" customHeight="1" x14ac:dyDescent="0.25">
      <c r="B974" s="419"/>
      <c r="F974" s="419"/>
      <c r="G974" s="470"/>
      <c r="H974" s="418"/>
      <c r="I974" s="418"/>
    </row>
    <row r="975" spans="2:9" ht="15.75" customHeight="1" x14ac:dyDescent="0.25">
      <c r="B975" s="419"/>
      <c r="F975" s="419"/>
      <c r="G975" s="470"/>
      <c r="H975" s="418"/>
      <c r="I975" s="418"/>
    </row>
    <row r="976" spans="2:9" ht="15.75" customHeight="1" x14ac:dyDescent="0.25">
      <c r="B976" s="419"/>
      <c r="F976" s="419"/>
      <c r="G976" s="470"/>
      <c r="H976" s="418"/>
      <c r="I976" s="418"/>
    </row>
    <row r="977" spans="2:9" ht="15.75" customHeight="1" x14ac:dyDescent="0.25">
      <c r="B977" s="419"/>
      <c r="F977" s="419"/>
      <c r="G977" s="470"/>
      <c r="H977" s="418"/>
      <c r="I977" s="418"/>
    </row>
    <row r="978" spans="2:9" ht="15.75" customHeight="1" x14ac:dyDescent="0.25">
      <c r="B978" s="419"/>
      <c r="F978" s="419"/>
      <c r="G978" s="470"/>
      <c r="H978" s="418"/>
      <c r="I978" s="418"/>
    </row>
    <row r="979" spans="2:9" ht="15.75" customHeight="1" x14ac:dyDescent="0.25">
      <c r="B979" s="419"/>
      <c r="F979" s="419"/>
      <c r="G979" s="470"/>
      <c r="H979" s="418"/>
      <c r="I979" s="418"/>
    </row>
    <row r="980" spans="2:9" ht="15.75" customHeight="1" x14ac:dyDescent="0.25">
      <c r="B980" s="419"/>
      <c r="F980" s="419"/>
      <c r="G980" s="470"/>
      <c r="H980" s="418"/>
      <c r="I980" s="418"/>
    </row>
    <row r="981" spans="2:9" ht="15.75" customHeight="1" x14ac:dyDescent="0.25">
      <c r="B981" s="419"/>
      <c r="F981" s="419"/>
      <c r="G981" s="470"/>
      <c r="H981" s="418"/>
      <c r="I981" s="418"/>
    </row>
    <row r="982" spans="2:9" ht="15.75" customHeight="1" x14ac:dyDescent="0.25">
      <c r="B982" s="419"/>
      <c r="F982" s="419"/>
      <c r="G982" s="470"/>
      <c r="H982" s="418"/>
      <c r="I982" s="418"/>
    </row>
    <row r="983" spans="2:9" ht="15.75" customHeight="1" x14ac:dyDescent="0.25">
      <c r="B983" s="419"/>
      <c r="F983" s="419"/>
      <c r="G983" s="470"/>
      <c r="H983" s="418"/>
      <c r="I983" s="418"/>
    </row>
    <row r="984" spans="2:9" ht="15.75" customHeight="1" x14ac:dyDescent="0.25">
      <c r="B984" s="419"/>
      <c r="F984" s="419"/>
      <c r="G984" s="470"/>
      <c r="H984" s="418"/>
      <c r="I984" s="418"/>
    </row>
    <row r="985" spans="2:9" ht="15.75" customHeight="1" x14ac:dyDescent="0.25">
      <c r="B985" s="419"/>
      <c r="F985" s="419"/>
      <c r="G985" s="470"/>
      <c r="H985" s="418"/>
      <c r="I985" s="418"/>
    </row>
    <row r="986" spans="2:9" ht="15.75" customHeight="1" x14ac:dyDescent="0.25">
      <c r="B986" s="419"/>
      <c r="F986" s="419"/>
      <c r="G986" s="470"/>
      <c r="H986" s="418"/>
      <c r="I986" s="418"/>
    </row>
    <row r="987" spans="2:9" ht="15.75" customHeight="1" x14ac:dyDescent="0.25">
      <c r="B987" s="419"/>
      <c r="F987" s="419"/>
      <c r="G987" s="470"/>
      <c r="H987" s="418"/>
      <c r="I987" s="418"/>
    </row>
    <row r="988" spans="2:9" ht="15.75" customHeight="1" x14ac:dyDescent="0.25">
      <c r="B988" s="419"/>
      <c r="F988" s="419"/>
      <c r="G988" s="470"/>
      <c r="H988" s="418"/>
      <c r="I988" s="418"/>
    </row>
    <row r="989" spans="2:9" ht="15.75" customHeight="1" x14ac:dyDescent="0.25">
      <c r="B989" s="419"/>
      <c r="F989" s="419"/>
      <c r="G989" s="470"/>
      <c r="H989" s="418"/>
      <c r="I989" s="418"/>
    </row>
    <row r="990" spans="2:9" ht="15.75" customHeight="1" x14ac:dyDescent="0.25">
      <c r="B990" s="419"/>
      <c r="F990" s="419"/>
      <c r="G990" s="470"/>
      <c r="H990" s="418"/>
      <c r="I990" s="418"/>
    </row>
    <row r="991" spans="2:9" ht="15.75" customHeight="1" x14ac:dyDescent="0.25">
      <c r="B991" s="419"/>
      <c r="F991" s="419"/>
      <c r="G991" s="470"/>
      <c r="H991" s="418"/>
      <c r="I991" s="418"/>
    </row>
    <row r="992" spans="2:9" ht="15.75" customHeight="1" x14ac:dyDescent="0.25">
      <c r="B992" s="419"/>
      <c r="F992" s="419"/>
      <c r="G992" s="470"/>
      <c r="H992" s="418"/>
      <c r="I992" s="418"/>
    </row>
    <row r="993" spans="2:9" ht="15.75" customHeight="1" x14ac:dyDescent="0.25">
      <c r="B993" s="419"/>
      <c r="F993" s="419"/>
      <c r="G993" s="470"/>
      <c r="H993" s="418"/>
      <c r="I993" s="418"/>
    </row>
    <row r="994" spans="2:9" ht="15.75" customHeight="1" x14ac:dyDescent="0.25">
      <c r="B994" s="419"/>
      <c r="F994" s="419"/>
      <c r="G994" s="470"/>
      <c r="H994" s="418"/>
      <c r="I994" s="418"/>
    </row>
    <row r="995" spans="2:9" ht="15.75" customHeight="1" x14ac:dyDescent="0.25">
      <c r="B995" s="419"/>
      <c r="F995" s="419"/>
      <c r="G995" s="470"/>
      <c r="H995" s="418"/>
      <c r="I995" s="418"/>
    </row>
    <row r="996" spans="2:9" ht="15.75" customHeight="1" x14ac:dyDescent="0.25">
      <c r="B996" s="419"/>
      <c r="F996" s="419"/>
      <c r="G996" s="470"/>
      <c r="H996" s="418"/>
      <c r="I996" s="418"/>
    </row>
    <row r="997" spans="2:9" ht="15.75" customHeight="1" x14ac:dyDescent="0.25">
      <c r="B997" s="419"/>
      <c r="F997" s="419"/>
      <c r="G997" s="470"/>
      <c r="H997" s="418"/>
      <c r="I997" s="418"/>
    </row>
    <row r="998" spans="2:9" ht="15.75" customHeight="1" x14ac:dyDescent="0.25">
      <c r="B998" s="419"/>
      <c r="F998" s="419"/>
      <c r="G998" s="470"/>
      <c r="H998" s="418"/>
      <c r="I998" s="418"/>
    </row>
    <row r="999" spans="2:9" ht="15.75" customHeight="1" x14ac:dyDescent="0.25">
      <c r="B999" s="419"/>
      <c r="F999" s="419"/>
      <c r="G999" s="470"/>
      <c r="H999" s="418"/>
      <c r="I999" s="418"/>
    </row>
    <row r="1000" spans="2:9" ht="15.75" customHeight="1" x14ac:dyDescent="0.25">
      <c r="B1000" s="419"/>
      <c r="F1000" s="419"/>
      <c r="G1000" s="470"/>
      <c r="H1000" s="418"/>
      <c r="I1000" s="418"/>
    </row>
    <row r="1001" spans="2:9" ht="15.75" customHeight="1" x14ac:dyDescent="0.25">
      <c r="B1001" s="419"/>
      <c r="F1001" s="419"/>
      <c r="G1001" s="470"/>
      <c r="H1001" s="418"/>
      <c r="I1001" s="418"/>
    </row>
    <row r="1002" spans="2:9" ht="15.75" customHeight="1" x14ac:dyDescent="0.25">
      <c r="B1002" s="419"/>
      <c r="F1002" s="419"/>
      <c r="G1002" s="470"/>
      <c r="H1002" s="418"/>
      <c r="I1002" s="418"/>
    </row>
    <row r="1003" spans="2:9" ht="15.75" customHeight="1" x14ac:dyDescent="0.25">
      <c r="B1003" s="419"/>
      <c r="F1003" s="419"/>
      <c r="G1003" s="470"/>
      <c r="H1003" s="418"/>
      <c r="I1003" s="418"/>
    </row>
    <row r="1004" spans="2:9" ht="15.75" customHeight="1" x14ac:dyDescent="0.25">
      <c r="B1004" s="419"/>
      <c r="F1004" s="419"/>
      <c r="G1004" s="470"/>
      <c r="H1004" s="418"/>
      <c r="I1004" s="418"/>
    </row>
    <row r="1005" spans="2:9" ht="15.75" customHeight="1" x14ac:dyDescent="0.25">
      <c r="B1005" s="419"/>
      <c r="F1005" s="419"/>
      <c r="G1005" s="470"/>
      <c r="H1005" s="418"/>
      <c r="I1005" s="418"/>
    </row>
    <row r="1006" spans="2:9" ht="15.75" customHeight="1" x14ac:dyDescent="0.25">
      <c r="B1006" s="419"/>
      <c r="F1006" s="419"/>
      <c r="G1006" s="470"/>
      <c r="H1006" s="418"/>
      <c r="I1006" s="418"/>
    </row>
    <row r="1007" spans="2:9" ht="15.75" customHeight="1" x14ac:dyDescent="0.25">
      <c r="B1007" s="419"/>
      <c r="F1007" s="419"/>
      <c r="G1007" s="470"/>
      <c r="H1007" s="418"/>
      <c r="I1007" s="418"/>
    </row>
    <row r="1008" spans="2:9" ht="15.75" customHeight="1" x14ac:dyDescent="0.25">
      <c r="B1008" s="419"/>
      <c r="F1008" s="419"/>
      <c r="G1008" s="470"/>
      <c r="H1008" s="418"/>
      <c r="I1008" s="418"/>
    </row>
    <row r="1009" spans="2:9" ht="15.75" customHeight="1" x14ac:dyDescent="0.25">
      <c r="B1009" s="419"/>
      <c r="F1009" s="419"/>
      <c r="G1009" s="470"/>
      <c r="H1009" s="418"/>
      <c r="I1009" s="418"/>
    </row>
    <row r="1010" spans="2:9" ht="15.75" customHeight="1" x14ac:dyDescent="0.25">
      <c r="B1010" s="419"/>
      <c r="F1010" s="419"/>
      <c r="G1010" s="470"/>
      <c r="H1010" s="418"/>
      <c r="I1010" s="418"/>
    </row>
    <row r="1011" spans="2:9" ht="15.75" customHeight="1" x14ac:dyDescent="0.25">
      <c r="B1011" s="419"/>
      <c r="F1011" s="419"/>
      <c r="G1011" s="470"/>
      <c r="H1011" s="418"/>
      <c r="I1011" s="418"/>
    </row>
    <row r="1012" spans="2:9" ht="15.75" customHeight="1" x14ac:dyDescent="0.25">
      <c r="B1012" s="419"/>
      <c r="F1012" s="419"/>
      <c r="G1012" s="470"/>
      <c r="H1012" s="418"/>
      <c r="I1012" s="418"/>
    </row>
    <row r="1013" spans="2:9" ht="15.75" customHeight="1" x14ac:dyDescent="0.25">
      <c r="B1013" s="419"/>
      <c r="F1013" s="419"/>
      <c r="G1013" s="470"/>
      <c r="H1013" s="418"/>
      <c r="I1013" s="418"/>
    </row>
    <row r="1014" spans="2:9" ht="15.75" customHeight="1" x14ac:dyDescent="0.25">
      <c r="B1014" s="419"/>
      <c r="F1014" s="419"/>
      <c r="G1014" s="470"/>
      <c r="H1014" s="418"/>
      <c r="I1014" s="418"/>
    </row>
    <row r="1015" spans="2:9" ht="15.75" customHeight="1" x14ac:dyDescent="0.25">
      <c r="B1015" s="419"/>
      <c r="F1015" s="419"/>
      <c r="G1015" s="470"/>
      <c r="H1015" s="418"/>
      <c r="I1015" s="418"/>
    </row>
  </sheetData>
  <autoFilter ref="E6:K63" xr:uid="{00000000-0001-0000-0400-000000000000}">
    <filterColumn colId="3" showButton="0"/>
  </autoFilter>
  <mergeCells count="98">
    <mergeCell ref="N63:O63"/>
    <mergeCell ref="B65:D65"/>
    <mergeCell ref="B67:D67"/>
    <mergeCell ref="J68:K68"/>
    <mergeCell ref="A57:A59"/>
    <mergeCell ref="B57:B59"/>
    <mergeCell ref="N57:O57"/>
    <mergeCell ref="N58:O58"/>
    <mergeCell ref="N59:O59"/>
    <mergeCell ref="A60:A63"/>
    <mergeCell ref="B60:B63"/>
    <mergeCell ref="N60:O60"/>
    <mergeCell ref="N61:O61"/>
    <mergeCell ref="N62:O62"/>
    <mergeCell ref="A53:A56"/>
    <mergeCell ref="B53:B56"/>
    <mergeCell ref="N53:O53"/>
    <mergeCell ref="N54:O54"/>
    <mergeCell ref="N55:O55"/>
    <mergeCell ref="N56:O56"/>
    <mergeCell ref="A49:A52"/>
    <mergeCell ref="B49:B52"/>
    <mergeCell ref="N49:O49"/>
    <mergeCell ref="N50:O50"/>
    <mergeCell ref="N51:O51"/>
    <mergeCell ref="N52:O52"/>
    <mergeCell ref="N44:O44"/>
    <mergeCell ref="A45:A48"/>
    <mergeCell ref="B45:B48"/>
    <mergeCell ref="N45:O45"/>
    <mergeCell ref="N46:O46"/>
    <mergeCell ref="N47:O47"/>
    <mergeCell ref="N48:O48"/>
    <mergeCell ref="A36:A44"/>
    <mergeCell ref="B36:B44"/>
    <mergeCell ref="N36:O36"/>
    <mergeCell ref="N37:O37"/>
    <mergeCell ref="N38:O38"/>
    <mergeCell ref="N39:O39"/>
    <mergeCell ref="N40:O40"/>
    <mergeCell ref="N41:O41"/>
    <mergeCell ref="N42:O42"/>
    <mergeCell ref="N43:O43"/>
    <mergeCell ref="A32:A35"/>
    <mergeCell ref="B32:B35"/>
    <mergeCell ref="N32:O32"/>
    <mergeCell ref="N33:O33"/>
    <mergeCell ref="N34:O34"/>
    <mergeCell ref="N35:O35"/>
    <mergeCell ref="A26:A31"/>
    <mergeCell ref="B26:B31"/>
    <mergeCell ref="N26:O26"/>
    <mergeCell ref="N27:O27"/>
    <mergeCell ref="N28:O28"/>
    <mergeCell ref="N29:O29"/>
    <mergeCell ref="N30:O30"/>
    <mergeCell ref="N31:O31"/>
    <mergeCell ref="N11:O11"/>
    <mergeCell ref="A20:A25"/>
    <mergeCell ref="B20:B25"/>
    <mergeCell ref="N20:O20"/>
    <mergeCell ref="N21:O21"/>
    <mergeCell ref="N22:O22"/>
    <mergeCell ref="N23:O23"/>
    <mergeCell ref="N24:O24"/>
    <mergeCell ref="N25:O25"/>
    <mergeCell ref="K6:K7"/>
    <mergeCell ref="M6:M7"/>
    <mergeCell ref="A13:A19"/>
    <mergeCell ref="B13:B19"/>
    <mergeCell ref="N13:O13"/>
    <mergeCell ref="N14:O14"/>
    <mergeCell ref="N15:O15"/>
    <mergeCell ref="N16:O16"/>
    <mergeCell ref="N17:O17"/>
    <mergeCell ref="N18:O18"/>
    <mergeCell ref="N19:O19"/>
    <mergeCell ref="A8:A12"/>
    <mergeCell ref="B8:B12"/>
    <mergeCell ref="N8:O8"/>
    <mergeCell ref="N9:O9"/>
    <mergeCell ref="N10:O10"/>
    <mergeCell ref="L6:L7"/>
    <mergeCell ref="N12:O12"/>
    <mergeCell ref="A3:O3"/>
    <mergeCell ref="A4:L4"/>
    <mergeCell ref="M4:O5"/>
    <mergeCell ref="A5:L5"/>
    <mergeCell ref="A6:A7"/>
    <mergeCell ref="B6:B7"/>
    <mergeCell ref="C6:C7"/>
    <mergeCell ref="D6:D7"/>
    <mergeCell ref="E6:E7"/>
    <mergeCell ref="F6:F7"/>
    <mergeCell ref="N6:O7"/>
    <mergeCell ref="G6:G7"/>
    <mergeCell ref="H6:I6"/>
    <mergeCell ref="J6:J7"/>
  </mergeCells>
  <printOptions horizontalCentered="1"/>
  <pageMargins left="0.49" right="0.56000000000000005" top="1.54" bottom="0.95" header="0" footer="0"/>
  <pageSetup scale="60" pageOrder="overThenDown"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B7D5-06E7-4B9C-AA4C-BE8AFEF623FA}">
  <dimension ref="A1:O38"/>
  <sheetViews>
    <sheetView showGridLines="0" view="pageBreakPreview" zoomScale="85" zoomScaleNormal="85" zoomScaleSheetLayoutView="85" zoomScalePageLayoutView="98" workbookViewId="0">
      <selection activeCell="A2" sqref="A2:L2"/>
    </sheetView>
  </sheetViews>
  <sheetFormatPr baseColWidth="10" defaultColWidth="11.42578125" defaultRowHeight="12.75" x14ac:dyDescent="0.2"/>
  <cols>
    <col min="1" max="1" width="58.85546875" style="118" customWidth="1"/>
    <col min="2" max="2" width="42.42578125" style="118" customWidth="1"/>
    <col min="3" max="3" width="44.42578125" style="118" customWidth="1"/>
    <col min="4" max="4" width="26.7109375" style="118" customWidth="1"/>
    <col min="5" max="5" width="24" style="118" customWidth="1"/>
    <col min="6" max="6" width="40.7109375" style="118" customWidth="1"/>
    <col min="7" max="7" width="28.7109375" style="118" customWidth="1"/>
    <col min="8" max="8" width="17.7109375" style="118" customWidth="1"/>
    <col min="9" max="9" width="18.85546875" style="118" customWidth="1"/>
    <col min="10" max="10" width="15" style="1" customWidth="1"/>
    <col min="11" max="11" width="17.140625" style="1" customWidth="1"/>
    <col min="12" max="12" width="50.85546875" customWidth="1"/>
    <col min="13" max="13" width="16" customWidth="1"/>
    <col min="14" max="14" width="25.42578125" customWidth="1"/>
    <col min="15" max="15" width="52" customWidth="1"/>
  </cols>
  <sheetData>
    <row r="1" spans="1:15" ht="49.5" customHeight="1" x14ac:dyDescent="0.25">
      <c r="A1" s="696" t="s">
        <v>0</v>
      </c>
      <c r="B1" s="696"/>
      <c r="C1" s="696"/>
      <c r="D1" s="696"/>
      <c r="E1" s="696"/>
      <c r="F1" s="696"/>
      <c r="G1" s="696"/>
      <c r="H1" s="696"/>
      <c r="I1" s="696"/>
      <c r="J1" s="696"/>
      <c r="K1" s="696"/>
      <c r="L1" s="696"/>
      <c r="M1" s="696"/>
      <c r="N1" s="696"/>
      <c r="O1" s="696"/>
    </row>
    <row r="2" spans="1:15" ht="34.5" customHeight="1" x14ac:dyDescent="0.2">
      <c r="A2" s="1008" t="s">
        <v>1332</v>
      </c>
      <c r="B2" s="1008"/>
      <c r="C2" s="1008"/>
      <c r="D2" s="1008"/>
      <c r="E2" s="1008"/>
      <c r="F2" s="1008"/>
      <c r="G2" s="1008"/>
      <c r="H2" s="1008"/>
      <c r="I2" s="1008"/>
      <c r="J2" s="1008"/>
      <c r="K2" s="1008"/>
      <c r="L2" s="1008"/>
      <c r="M2" s="698" t="s">
        <v>2</v>
      </c>
      <c r="N2" s="698"/>
      <c r="O2" s="698"/>
    </row>
    <row r="3" spans="1:15" ht="39" customHeight="1" x14ac:dyDescent="0.2">
      <c r="A3" s="1008" t="s">
        <v>2362</v>
      </c>
      <c r="B3" s="1008"/>
      <c r="C3" s="1008"/>
      <c r="D3" s="1008"/>
      <c r="E3" s="1008"/>
      <c r="F3" s="1008"/>
      <c r="G3" s="1008"/>
      <c r="H3" s="1008"/>
      <c r="I3" s="1008"/>
      <c r="J3" s="1008"/>
      <c r="K3" s="1008"/>
      <c r="L3" s="1008"/>
      <c r="M3" s="698"/>
      <c r="N3" s="698"/>
      <c r="O3" s="698"/>
    </row>
    <row r="4" spans="1:15" s="18" customFormat="1" ht="40.5" customHeight="1" x14ac:dyDescent="0.2">
      <c r="A4" s="699" t="s">
        <v>4</v>
      </c>
      <c r="B4" s="701" t="s">
        <v>5</v>
      </c>
      <c r="C4" s="701" t="s">
        <v>6</v>
      </c>
      <c r="D4" s="701" t="s">
        <v>7</v>
      </c>
      <c r="E4" s="703" t="s">
        <v>8</v>
      </c>
      <c r="F4" s="703" t="s">
        <v>9</v>
      </c>
      <c r="G4" s="703" t="s">
        <v>10</v>
      </c>
      <c r="H4" s="706" t="s">
        <v>11</v>
      </c>
      <c r="I4" s="707"/>
      <c r="J4" s="703" t="s">
        <v>12</v>
      </c>
      <c r="K4" s="703" t="s">
        <v>13</v>
      </c>
      <c r="L4" s="708" t="s">
        <v>14</v>
      </c>
      <c r="M4" s="709" t="s">
        <v>15</v>
      </c>
      <c r="N4" s="704" t="s">
        <v>16</v>
      </c>
      <c r="O4" s="705"/>
    </row>
    <row r="5" spans="1:15" s="18" customFormat="1" ht="31.5" x14ac:dyDescent="0.2">
      <c r="A5" s="700"/>
      <c r="B5" s="702"/>
      <c r="C5" s="702"/>
      <c r="D5" s="702"/>
      <c r="E5" s="703"/>
      <c r="F5" s="703"/>
      <c r="G5" s="703"/>
      <c r="H5" s="21" t="s">
        <v>17</v>
      </c>
      <c r="I5" s="21" t="s">
        <v>18</v>
      </c>
      <c r="J5" s="703"/>
      <c r="K5" s="703"/>
      <c r="L5" s="708"/>
      <c r="M5" s="709"/>
      <c r="N5" s="704"/>
      <c r="O5" s="705"/>
    </row>
    <row r="6" spans="1:15" ht="97.5" customHeight="1" x14ac:dyDescent="0.2">
      <c r="A6" s="712" t="s">
        <v>2363</v>
      </c>
      <c r="B6" s="48" t="s">
        <v>2364</v>
      </c>
      <c r="C6" s="31" t="s">
        <v>2365</v>
      </c>
      <c r="D6" s="48" t="s">
        <v>2366</v>
      </c>
      <c r="E6" s="48" t="s">
        <v>2367</v>
      </c>
      <c r="F6" s="48" t="s">
        <v>2368</v>
      </c>
      <c r="G6" s="48" t="s">
        <v>2369</v>
      </c>
      <c r="H6" s="173">
        <v>45352</v>
      </c>
      <c r="I6" s="173">
        <v>45473</v>
      </c>
      <c r="J6" s="61">
        <v>45657</v>
      </c>
      <c r="K6" s="125">
        <v>1</v>
      </c>
      <c r="L6" s="130" t="s">
        <v>2370</v>
      </c>
      <c r="M6" s="62">
        <v>1</v>
      </c>
      <c r="N6" s="1009" t="s">
        <v>2371</v>
      </c>
      <c r="O6" s="1010"/>
    </row>
    <row r="7" spans="1:15" ht="144.75" customHeight="1" x14ac:dyDescent="0.2">
      <c r="A7" s="716"/>
      <c r="B7" s="31" t="s">
        <v>2372</v>
      </c>
      <c r="C7" s="31" t="s">
        <v>2373</v>
      </c>
      <c r="D7" s="48" t="s">
        <v>2366</v>
      </c>
      <c r="E7" s="48" t="s">
        <v>2374</v>
      </c>
      <c r="F7" s="48" t="s">
        <v>2375</v>
      </c>
      <c r="G7" s="48" t="s">
        <v>2376</v>
      </c>
      <c r="H7" s="173">
        <v>45352</v>
      </c>
      <c r="I7" s="173">
        <v>45473</v>
      </c>
      <c r="J7" s="61">
        <v>45657</v>
      </c>
      <c r="K7" s="125">
        <v>1</v>
      </c>
      <c r="L7" s="130" t="s">
        <v>2377</v>
      </c>
      <c r="M7" s="62">
        <v>1</v>
      </c>
      <c r="N7" s="1009" t="s">
        <v>2378</v>
      </c>
      <c r="O7" s="1010"/>
    </row>
    <row r="8" spans="1:15" ht="71.45" customHeight="1" x14ac:dyDescent="0.2">
      <c r="A8" s="713"/>
      <c r="B8" s="31" t="s">
        <v>2379</v>
      </c>
      <c r="C8" s="31" t="s">
        <v>2380</v>
      </c>
      <c r="D8" s="48" t="s">
        <v>2366</v>
      </c>
      <c r="E8" s="60" t="s">
        <v>2381</v>
      </c>
      <c r="F8" s="48" t="s">
        <v>2382</v>
      </c>
      <c r="G8" s="48" t="s">
        <v>2383</v>
      </c>
      <c r="H8" s="61">
        <v>45352</v>
      </c>
      <c r="I8" s="61">
        <v>45646</v>
      </c>
      <c r="J8" s="61">
        <v>45657</v>
      </c>
      <c r="K8" s="125">
        <v>1</v>
      </c>
      <c r="L8" s="130" t="s">
        <v>2384</v>
      </c>
      <c r="M8" s="125">
        <v>1</v>
      </c>
      <c r="N8" s="1009" t="s">
        <v>2385</v>
      </c>
      <c r="O8" s="1010"/>
    </row>
    <row r="9" spans="1:15" ht="105.95" customHeight="1" x14ac:dyDescent="0.2">
      <c r="A9" s="48" t="s">
        <v>2386</v>
      </c>
      <c r="B9" s="48" t="s">
        <v>2387</v>
      </c>
      <c r="C9" s="48" t="s">
        <v>2388</v>
      </c>
      <c r="D9" s="48" t="s">
        <v>2366</v>
      </c>
      <c r="E9" s="48" t="s">
        <v>2389</v>
      </c>
      <c r="F9" s="48" t="s">
        <v>2390</v>
      </c>
      <c r="G9" s="48" t="s">
        <v>2391</v>
      </c>
      <c r="H9" s="61">
        <v>45292</v>
      </c>
      <c r="I9" s="61">
        <v>45322</v>
      </c>
      <c r="J9" s="61">
        <v>45657</v>
      </c>
      <c r="K9" s="125">
        <v>1</v>
      </c>
      <c r="L9" s="130" t="s">
        <v>2392</v>
      </c>
      <c r="M9" s="62">
        <v>1</v>
      </c>
      <c r="N9" s="1009" t="s">
        <v>2393</v>
      </c>
      <c r="O9" s="1010"/>
    </row>
    <row r="10" spans="1:15" ht="96.75" customHeight="1" x14ac:dyDescent="0.2">
      <c r="A10" s="712" t="s">
        <v>2394</v>
      </c>
      <c r="B10" s="74" t="s">
        <v>2395</v>
      </c>
      <c r="C10" s="48" t="s">
        <v>2396</v>
      </c>
      <c r="D10" s="48" t="s">
        <v>2366</v>
      </c>
      <c r="E10" s="48" t="s">
        <v>2397</v>
      </c>
      <c r="F10" s="48" t="s">
        <v>2398</v>
      </c>
      <c r="G10" s="48" t="s">
        <v>2399</v>
      </c>
      <c r="H10" s="61">
        <v>45352</v>
      </c>
      <c r="I10" s="61">
        <v>45382</v>
      </c>
      <c r="J10" s="61">
        <v>45657</v>
      </c>
      <c r="K10" s="125">
        <v>1</v>
      </c>
      <c r="L10" s="130" t="s">
        <v>2400</v>
      </c>
      <c r="M10" s="62">
        <v>1</v>
      </c>
      <c r="N10" s="1009" t="s">
        <v>2401</v>
      </c>
      <c r="O10" s="1010"/>
    </row>
    <row r="11" spans="1:15" ht="64.5" customHeight="1" x14ac:dyDescent="0.2">
      <c r="A11" s="716"/>
      <c r="B11" s="712" t="s">
        <v>2402</v>
      </c>
      <c r="C11" s="48" t="s">
        <v>2403</v>
      </c>
      <c r="D11" s="48" t="s">
        <v>2366</v>
      </c>
      <c r="E11" s="48" t="s">
        <v>2404</v>
      </c>
      <c r="F11" s="48" t="s">
        <v>1673</v>
      </c>
      <c r="G11" s="47" t="s">
        <v>2405</v>
      </c>
      <c r="H11" s="61">
        <v>45292</v>
      </c>
      <c r="I11" s="61">
        <v>45657</v>
      </c>
      <c r="J11" s="61">
        <v>45657</v>
      </c>
      <c r="K11" s="125">
        <v>1</v>
      </c>
      <c r="L11" s="130" t="s">
        <v>2406</v>
      </c>
      <c r="M11" s="62">
        <v>1</v>
      </c>
      <c r="N11" s="1009" t="s">
        <v>2407</v>
      </c>
      <c r="O11" s="1010"/>
    </row>
    <row r="12" spans="1:15" ht="81.75" customHeight="1" x14ac:dyDescent="0.2">
      <c r="A12" s="713"/>
      <c r="B12" s="713"/>
      <c r="C12" s="48" t="s">
        <v>2408</v>
      </c>
      <c r="D12" s="48" t="s">
        <v>2366</v>
      </c>
      <c r="E12" s="48" t="s">
        <v>2409</v>
      </c>
      <c r="F12" s="48" t="s">
        <v>2410</v>
      </c>
      <c r="G12" s="47" t="s">
        <v>2411</v>
      </c>
      <c r="H12" s="61">
        <v>45292</v>
      </c>
      <c r="I12" s="61">
        <v>45657</v>
      </c>
      <c r="J12" s="61">
        <v>45657</v>
      </c>
      <c r="K12" s="125">
        <v>1</v>
      </c>
      <c r="L12" s="130" t="s">
        <v>2412</v>
      </c>
      <c r="M12" s="62">
        <v>1</v>
      </c>
      <c r="N12" s="1009" t="s">
        <v>2413</v>
      </c>
      <c r="O12" s="1010"/>
    </row>
    <row r="13" spans="1:15" ht="195" customHeight="1" x14ac:dyDescent="0.2">
      <c r="A13" s="47" t="s">
        <v>2414</v>
      </c>
      <c r="B13" s="47" t="s">
        <v>2415</v>
      </c>
      <c r="C13" s="48" t="s">
        <v>2416</v>
      </c>
      <c r="D13" s="48" t="s">
        <v>2417</v>
      </c>
      <c r="E13" s="48" t="s">
        <v>2418</v>
      </c>
      <c r="F13" s="48" t="s">
        <v>2419</v>
      </c>
      <c r="G13" s="48" t="s">
        <v>2420</v>
      </c>
      <c r="H13" s="61">
        <v>45294</v>
      </c>
      <c r="I13" s="61" t="s">
        <v>515</v>
      </c>
      <c r="J13" s="61">
        <v>45657</v>
      </c>
      <c r="K13" s="125">
        <v>1</v>
      </c>
      <c r="L13" s="130" t="s">
        <v>2421</v>
      </c>
      <c r="M13" s="62">
        <v>1</v>
      </c>
      <c r="N13" s="1009" t="s">
        <v>2422</v>
      </c>
      <c r="O13" s="1010"/>
    </row>
    <row r="14" spans="1:15" ht="93.95" customHeight="1" x14ac:dyDescent="0.2">
      <c r="A14" s="712" t="s">
        <v>2423</v>
      </c>
      <c r="B14" s="74" t="s">
        <v>2424</v>
      </c>
      <c r="C14" s="74" t="s">
        <v>2425</v>
      </c>
      <c r="D14" s="74" t="s">
        <v>2426</v>
      </c>
      <c r="E14" s="74" t="s">
        <v>2427</v>
      </c>
      <c r="F14" s="74" t="s">
        <v>2428</v>
      </c>
      <c r="G14" s="74" t="s">
        <v>2429</v>
      </c>
      <c r="H14" s="49">
        <v>45352</v>
      </c>
      <c r="I14" s="49" t="s">
        <v>163</v>
      </c>
      <c r="J14" s="61">
        <v>45657</v>
      </c>
      <c r="K14" s="484">
        <v>1</v>
      </c>
      <c r="L14" s="485" t="s">
        <v>2430</v>
      </c>
      <c r="M14" s="220">
        <v>1</v>
      </c>
      <c r="N14" s="1009" t="s">
        <v>2431</v>
      </c>
      <c r="O14" s="1010"/>
    </row>
    <row r="15" spans="1:15" ht="92.45" customHeight="1" x14ac:dyDescent="0.2">
      <c r="A15" s="716"/>
      <c r="B15" s="712" t="s">
        <v>2432</v>
      </c>
      <c r="C15" s="48" t="s">
        <v>2433</v>
      </c>
      <c r="D15" s="48" t="s">
        <v>2426</v>
      </c>
      <c r="E15" s="48" t="s">
        <v>2434</v>
      </c>
      <c r="F15" s="48" t="s">
        <v>2435</v>
      </c>
      <c r="G15" s="48" t="s">
        <v>2436</v>
      </c>
      <c r="H15" s="61">
        <v>45294</v>
      </c>
      <c r="I15" s="61" t="s">
        <v>163</v>
      </c>
      <c r="J15" s="61">
        <v>45657</v>
      </c>
      <c r="K15" s="125">
        <v>1</v>
      </c>
      <c r="L15" s="130" t="s">
        <v>2437</v>
      </c>
      <c r="M15" s="62">
        <v>1</v>
      </c>
      <c r="N15" s="1009" t="s">
        <v>2438</v>
      </c>
      <c r="O15" s="1010"/>
    </row>
    <row r="16" spans="1:15" ht="88.5" customHeight="1" x14ac:dyDescent="0.2">
      <c r="A16" s="713"/>
      <c r="B16" s="713"/>
      <c r="C16" s="48" t="s">
        <v>2439</v>
      </c>
      <c r="D16" s="48" t="s">
        <v>2426</v>
      </c>
      <c r="E16" s="48" t="s">
        <v>2440</v>
      </c>
      <c r="F16" s="48" t="s">
        <v>2441</v>
      </c>
      <c r="G16" s="48" t="s">
        <v>2436</v>
      </c>
      <c r="H16" s="61">
        <v>45294</v>
      </c>
      <c r="I16" s="61" t="s">
        <v>163</v>
      </c>
      <c r="J16" s="61">
        <v>45657</v>
      </c>
      <c r="K16" s="125">
        <v>1</v>
      </c>
      <c r="L16" s="130" t="s">
        <v>2442</v>
      </c>
      <c r="M16" s="62">
        <v>1</v>
      </c>
      <c r="N16" s="1009" t="s">
        <v>2443</v>
      </c>
      <c r="O16" s="1010"/>
    </row>
    <row r="17" spans="1:15" s="33" customFormat="1" ht="116.25" customHeight="1" x14ac:dyDescent="0.2">
      <c r="A17" s="712" t="s">
        <v>2444</v>
      </c>
      <c r="B17" s="48" t="s">
        <v>2445</v>
      </c>
      <c r="C17" s="48" t="s">
        <v>2446</v>
      </c>
      <c r="D17" s="48" t="s">
        <v>2447</v>
      </c>
      <c r="E17" s="60" t="s">
        <v>2448</v>
      </c>
      <c r="F17" s="60" t="s">
        <v>2449</v>
      </c>
      <c r="G17" s="60" t="s">
        <v>2450</v>
      </c>
      <c r="H17" s="124">
        <v>45293</v>
      </c>
      <c r="I17" s="124">
        <v>45473</v>
      </c>
      <c r="J17" s="124">
        <v>45657</v>
      </c>
      <c r="K17" s="125">
        <v>1</v>
      </c>
      <c r="L17" s="130" t="s">
        <v>2451</v>
      </c>
      <c r="M17" s="125">
        <v>0.33</v>
      </c>
      <c r="N17" s="1009" t="s">
        <v>2452</v>
      </c>
      <c r="O17" s="1010"/>
    </row>
    <row r="18" spans="1:15" s="33" customFormat="1" ht="91.5" customHeight="1" x14ac:dyDescent="0.2">
      <c r="A18" s="713"/>
      <c r="B18" s="47" t="s">
        <v>2453</v>
      </c>
      <c r="C18" s="48" t="s">
        <v>2454</v>
      </c>
      <c r="D18" s="48" t="s">
        <v>2455</v>
      </c>
      <c r="E18" s="60" t="s">
        <v>2456</v>
      </c>
      <c r="F18" s="60" t="s">
        <v>2456</v>
      </c>
      <c r="G18" s="60" t="s">
        <v>2457</v>
      </c>
      <c r="H18" s="124">
        <v>45474</v>
      </c>
      <c r="I18" s="124">
        <v>45657</v>
      </c>
      <c r="J18" s="124">
        <v>45657</v>
      </c>
      <c r="K18" s="125">
        <v>1</v>
      </c>
      <c r="L18" s="130" t="s">
        <v>2458</v>
      </c>
      <c r="M18" s="125">
        <v>0.33</v>
      </c>
      <c r="N18" s="1009" t="s">
        <v>2459</v>
      </c>
      <c r="O18" s="1010"/>
    </row>
    <row r="19" spans="1:15" s="33" customFormat="1" ht="236.25" customHeight="1" x14ac:dyDescent="0.2">
      <c r="A19" s="712" t="s">
        <v>2460</v>
      </c>
      <c r="B19" s="712" t="s">
        <v>2461</v>
      </c>
      <c r="C19" s="48" t="s">
        <v>2462</v>
      </c>
      <c r="D19" s="48" t="s">
        <v>2447</v>
      </c>
      <c r="E19" s="48" t="s">
        <v>2463</v>
      </c>
      <c r="F19" s="48" t="s">
        <v>2464</v>
      </c>
      <c r="G19" s="48" t="s">
        <v>2465</v>
      </c>
      <c r="H19" s="61">
        <v>45293</v>
      </c>
      <c r="I19" s="61">
        <v>45626</v>
      </c>
      <c r="J19" s="61">
        <v>45657</v>
      </c>
      <c r="K19" s="125">
        <v>1</v>
      </c>
      <c r="L19" s="130" t="s">
        <v>2466</v>
      </c>
      <c r="M19" s="62">
        <v>1</v>
      </c>
      <c r="N19" s="767" t="s">
        <v>2467</v>
      </c>
      <c r="O19" s="811"/>
    </row>
    <row r="20" spans="1:15" s="33" customFormat="1" ht="154.5" customHeight="1" x14ac:dyDescent="0.2">
      <c r="A20" s="713"/>
      <c r="B20" s="713"/>
      <c r="C20" s="48" t="s">
        <v>2468</v>
      </c>
      <c r="D20" s="48" t="s">
        <v>2447</v>
      </c>
      <c r="E20" s="48" t="s">
        <v>2469</v>
      </c>
      <c r="F20" s="48" t="s">
        <v>2470</v>
      </c>
      <c r="G20" s="48" t="s">
        <v>2471</v>
      </c>
      <c r="H20" s="61">
        <v>45293</v>
      </c>
      <c r="I20" s="61">
        <v>45626</v>
      </c>
      <c r="J20" s="61">
        <v>45657</v>
      </c>
      <c r="K20" s="125">
        <v>1</v>
      </c>
      <c r="L20" s="130" t="s">
        <v>2472</v>
      </c>
      <c r="M20" s="62">
        <v>1</v>
      </c>
      <c r="N20" s="1009" t="s">
        <v>2473</v>
      </c>
      <c r="O20" s="1010"/>
    </row>
    <row r="21" spans="1:15" s="33" customFormat="1" ht="160.5" customHeight="1" x14ac:dyDescent="0.2">
      <c r="A21" s="712" t="s">
        <v>433</v>
      </c>
      <c r="B21" s="57" t="s">
        <v>2474</v>
      </c>
      <c r="C21" s="48" t="s">
        <v>2475</v>
      </c>
      <c r="D21" s="48" t="s">
        <v>2447</v>
      </c>
      <c r="E21" s="48" t="s">
        <v>2476</v>
      </c>
      <c r="F21" s="48" t="s">
        <v>2477</v>
      </c>
      <c r="G21" s="48" t="s">
        <v>2478</v>
      </c>
      <c r="H21" s="173">
        <v>45352</v>
      </c>
      <c r="I21" s="173">
        <v>45473</v>
      </c>
      <c r="J21" s="61">
        <v>45657</v>
      </c>
      <c r="K21" s="125">
        <v>1</v>
      </c>
      <c r="L21" s="486" t="s">
        <v>2479</v>
      </c>
      <c r="M21" s="62">
        <v>0.5</v>
      </c>
      <c r="N21" s="1009" t="s">
        <v>2480</v>
      </c>
      <c r="O21" s="1010"/>
    </row>
    <row r="22" spans="1:15" s="33" customFormat="1" ht="91.5" customHeight="1" x14ac:dyDescent="0.2">
      <c r="A22" s="716"/>
      <c r="B22" s="712" t="s">
        <v>2481</v>
      </c>
      <c r="C22" s="48" t="s">
        <v>2482</v>
      </c>
      <c r="D22" s="48" t="s">
        <v>2447</v>
      </c>
      <c r="E22" s="48" t="s">
        <v>2483</v>
      </c>
      <c r="F22" s="48" t="s">
        <v>2484</v>
      </c>
      <c r="G22" s="48" t="s">
        <v>2485</v>
      </c>
      <c r="H22" s="173">
        <v>45352</v>
      </c>
      <c r="I22" s="173">
        <v>45473</v>
      </c>
      <c r="J22" s="61">
        <v>45657</v>
      </c>
      <c r="K22" s="125">
        <v>1</v>
      </c>
      <c r="L22" s="130" t="s">
        <v>2486</v>
      </c>
      <c r="M22" s="62">
        <v>0.5</v>
      </c>
      <c r="N22" s="1009" t="s">
        <v>2480</v>
      </c>
      <c r="O22" s="1010"/>
    </row>
    <row r="23" spans="1:15" s="33" customFormat="1" ht="60" customHeight="1" x14ac:dyDescent="0.2">
      <c r="A23" s="713"/>
      <c r="B23" s="713"/>
      <c r="C23" s="48" t="s">
        <v>2487</v>
      </c>
      <c r="D23" s="48" t="s">
        <v>2447</v>
      </c>
      <c r="E23" s="48" t="s">
        <v>2488</v>
      </c>
      <c r="F23" s="48" t="s">
        <v>2489</v>
      </c>
      <c r="G23" s="48" t="s">
        <v>2490</v>
      </c>
      <c r="H23" s="173">
        <v>45473</v>
      </c>
      <c r="I23" s="173">
        <v>45657</v>
      </c>
      <c r="J23" s="61">
        <v>45657</v>
      </c>
      <c r="K23" s="125">
        <v>1</v>
      </c>
      <c r="L23" s="130" t="s">
        <v>2491</v>
      </c>
      <c r="M23" s="62">
        <v>0.5</v>
      </c>
      <c r="N23" s="1009" t="s">
        <v>2480</v>
      </c>
      <c r="O23" s="1010"/>
    </row>
    <row r="24" spans="1:15" s="33" customFormat="1" ht="103.5" customHeight="1" x14ac:dyDescent="0.2">
      <c r="A24" s="712" t="s">
        <v>444</v>
      </c>
      <c r="B24" s="57" t="s">
        <v>2492</v>
      </c>
      <c r="C24" s="48" t="s">
        <v>2493</v>
      </c>
      <c r="D24" s="48" t="s">
        <v>2447</v>
      </c>
      <c r="E24" s="48" t="s">
        <v>2494</v>
      </c>
      <c r="F24" s="48" t="s">
        <v>2398</v>
      </c>
      <c r="G24" s="48" t="s">
        <v>2495</v>
      </c>
      <c r="H24" s="173">
        <v>45352</v>
      </c>
      <c r="I24" s="173">
        <v>45473</v>
      </c>
      <c r="J24" s="61">
        <v>45657</v>
      </c>
      <c r="K24" s="125">
        <v>1</v>
      </c>
      <c r="L24" s="130" t="s">
        <v>2496</v>
      </c>
      <c r="M24" s="62">
        <v>1</v>
      </c>
      <c r="N24" s="1009" t="s">
        <v>2497</v>
      </c>
      <c r="O24" s="1010"/>
    </row>
    <row r="25" spans="1:15" s="33" customFormat="1" ht="120.75" customHeight="1" x14ac:dyDescent="0.2">
      <c r="A25" s="713"/>
      <c r="B25" s="48" t="s">
        <v>2498</v>
      </c>
      <c r="C25" s="48" t="s">
        <v>2499</v>
      </c>
      <c r="D25" s="48" t="s">
        <v>2447</v>
      </c>
      <c r="E25" s="48" t="s">
        <v>2500</v>
      </c>
      <c r="F25" s="48" t="s">
        <v>2501</v>
      </c>
      <c r="G25" s="48" t="s">
        <v>2502</v>
      </c>
      <c r="H25" s="173">
        <v>45292</v>
      </c>
      <c r="I25" s="173">
        <v>45657</v>
      </c>
      <c r="J25" s="61">
        <v>45657</v>
      </c>
      <c r="K25" s="125">
        <v>1</v>
      </c>
      <c r="L25" s="130" t="s">
        <v>2503</v>
      </c>
      <c r="M25" s="62">
        <v>0.5</v>
      </c>
      <c r="N25" s="1009" t="s">
        <v>2504</v>
      </c>
      <c r="O25" s="1010"/>
    </row>
    <row r="26" spans="1:15" s="33" customFormat="1" ht="75.95" customHeight="1" x14ac:dyDescent="0.2">
      <c r="A26" s="712" t="s">
        <v>2505</v>
      </c>
      <c r="B26" s="712" t="s">
        <v>2506</v>
      </c>
      <c r="C26" s="48" t="s">
        <v>2507</v>
      </c>
      <c r="D26" s="48" t="s">
        <v>2508</v>
      </c>
      <c r="E26" s="48" t="s">
        <v>2509</v>
      </c>
      <c r="F26" s="48" t="s">
        <v>2510</v>
      </c>
      <c r="G26" s="48" t="s">
        <v>2511</v>
      </c>
      <c r="H26" s="173">
        <v>45292</v>
      </c>
      <c r="I26" s="173">
        <v>45351</v>
      </c>
      <c r="J26" s="61">
        <v>45657</v>
      </c>
      <c r="K26" s="125">
        <v>1</v>
      </c>
      <c r="L26" s="130" t="s">
        <v>2512</v>
      </c>
      <c r="M26" s="62">
        <v>1</v>
      </c>
      <c r="N26" s="1009" t="s">
        <v>2513</v>
      </c>
      <c r="O26" s="1010"/>
    </row>
    <row r="27" spans="1:15" s="33" customFormat="1" ht="85.5" customHeight="1" x14ac:dyDescent="0.2">
      <c r="A27" s="716"/>
      <c r="B27" s="716"/>
      <c r="C27" s="48" t="s">
        <v>2514</v>
      </c>
      <c r="D27" s="48" t="s">
        <v>2508</v>
      </c>
      <c r="E27" s="48" t="s">
        <v>2515</v>
      </c>
      <c r="F27" s="48" t="s">
        <v>2516</v>
      </c>
      <c r="G27" s="48" t="s">
        <v>2517</v>
      </c>
      <c r="H27" s="173">
        <v>45292</v>
      </c>
      <c r="I27" s="173">
        <v>45657</v>
      </c>
      <c r="J27" s="61">
        <v>45657</v>
      </c>
      <c r="K27" s="125">
        <v>0.83</v>
      </c>
      <c r="L27" s="130" t="s">
        <v>2518</v>
      </c>
      <c r="M27" s="62">
        <v>0.84</v>
      </c>
      <c r="N27" s="1009" t="s">
        <v>2519</v>
      </c>
      <c r="O27" s="1010"/>
    </row>
    <row r="28" spans="1:15" s="33" customFormat="1" ht="94.5" customHeight="1" x14ac:dyDescent="0.2">
      <c r="A28" s="713"/>
      <c r="B28" s="713"/>
      <c r="C28" s="48" t="s">
        <v>2520</v>
      </c>
      <c r="D28" s="48" t="s">
        <v>2508</v>
      </c>
      <c r="E28" s="48" t="s">
        <v>2515</v>
      </c>
      <c r="F28" s="48" t="s">
        <v>2521</v>
      </c>
      <c r="G28" s="48" t="s">
        <v>2522</v>
      </c>
      <c r="H28" s="173">
        <v>45292</v>
      </c>
      <c r="I28" s="173">
        <v>45657</v>
      </c>
      <c r="J28" s="61">
        <v>45657</v>
      </c>
      <c r="K28" s="125">
        <v>0.83</v>
      </c>
      <c r="L28" s="130" t="s">
        <v>2523</v>
      </c>
      <c r="M28" s="62">
        <v>0.84</v>
      </c>
      <c r="N28" s="1009" t="s">
        <v>2524</v>
      </c>
      <c r="O28" s="1010"/>
    </row>
    <row r="29" spans="1:15" s="33" customFormat="1" ht="81.599999999999994" customHeight="1" x14ac:dyDescent="0.2">
      <c r="A29" s="712" t="s">
        <v>462</v>
      </c>
      <c r="B29" s="68" t="s">
        <v>2525</v>
      </c>
      <c r="C29" s="48" t="s">
        <v>2526</v>
      </c>
      <c r="D29" s="48" t="s">
        <v>2447</v>
      </c>
      <c r="E29" s="48" t="s">
        <v>2527</v>
      </c>
      <c r="F29" s="48" t="s">
        <v>2528</v>
      </c>
      <c r="G29" s="48" t="s">
        <v>2528</v>
      </c>
      <c r="H29" s="173">
        <v>45292</v>
      </c>
      <c r="I29" s="173">
        <v>45382</v>
      </c>
      <c r="J29" s="61">
        <v>45657</v>
      </c>
      <c r="K29" s="125">
        <v>1</v>
      </c>
      <c r="L29" s="130" t="s">
        <v>2529</v>
      </c>
      <c r="M29" s="62">
        <v>0.75</v>
      </c>
      <c r="N29" s="1009" t="s">
        <v>2530</v>
      </c>
      <c r="O29" s="1010"/>
    </row>
    <row r="30" spans="1:15" s="33" customFormat="1" ht="80.099999999999994" customHeight="1" x14ac:dyDescent="0.2">
      <c r="A30" s="716"/>
      <c r="B30" s="68" t="s">
        <v>2531</v>
      </c>
      <c r="C30" s="48" t="s">
        <v>2532</v>
      </c>
      <c r="D30" s="48" t="s">
        <v>2447</v>
      </c>
      <c r="E30" s="48" t="s">
        <v>2533</v>
      </c>
      <c r="F30" s="48" t="s">
        <v>2534</v>
      </c>
      <c r="G30" s="48" t="s">
        <v>2534</v>
      </c>
      <c r="H30" s="173">
        <v>45292</v>
      </c>
      <c r="I30" s="173">
        <v>45382</v>
      </c>
      <c r="J30" s="61">
        <v>45657</v>
      </c>
      <c r="K30" s="125">
        <v>1</v>
      </c>
      <c r="L30" s="130" t="s">
        <v>2535</v>
      </c>
      <c r="M30" s="62">
        <v>1</v>
      </c>
      <c r="N30" s="1009" t="s">
        <v>2536</v>
      </c>
      <c r="O30" s="1010"/>
    </row>
    <row r="31" spans="1:15" s="33" customFormat="1" ht="84" customHeight="1" x14ac:dyDescent="0.2">
      <c r="A31" s="713"/>
      <c r="B31" s="73" t="s">
        <v>2537</v>
      </c>
      <c r="C31" s="48" t="s">
        <v>2538</v>
      </c>
      <c r="D31" s="48" t="s">
        <v>2447</v>
      </c>
      <c r="E31" s="48" t="s">
        <v>2539</v>
      </c>
      <c r="F31" s="48" t="s">
        <v>2540</v>
      </c>
      <c r="G31" s="48" t="s">
        <v>2541</v>
      </c>
      <c r="H31" s="173">
        <v>45292</v>
      </c>
      <c r="I31" s="173">
        <v>45657</v>
      </c>
      <c r="J31" s="61">
        <v>45657</v>
      </c>
      <c r="K31" s="125">
        <v>1</v>
      </c>
      <c r="L31" s="130" t="s">
        <v>2542</v>
      </c>
      <c r="M31" s="62">
        <v>1</v>
      </c>
      <c r="N31" s="1009" t="s">
        <v>2543</v>
      </c>
      <c r="O31" s="1010"/>
    </row>
    <row r="33" spans="1:15" s="18" customFormat="1" ht="29.25" customHeight="1" thickBot="1" x14ac:dyDescent="0.3">
      <c r="A33" s="41" t="s">
        <v>76</v>
      </c>
      <c r="B33" s="1011" t="s">
        <v>2544</v>
      </c>
      <c r="C33" s="1011"/>
      <c r="D33" s="1011"/>
      <c r="E33" s="42"/>
      <c r="F33" s="42"/>
      <c r="G33" s="41"/>
      <c r="H33" s="41"/>
      <c r="I33" s="41"/>
      <c r="J33" s="40"/>
      <c r="K33" s="204"/>
    </row>
    <row r="34" spans="1:15" s="18" customFormat="1" ht="18.75" customHeight="1" x14ac:dyDescent="0.2">
      <c r="A34" s="42"/>
      <c r="B34" s="42"/>
      <c r="C34" s="42"/>
      <c r="D34" s="42"/>
      <c r="E34" s="42"/>
      <c r="F34" s="42"/>
      <c r="G34" s="42"/>
      <c r="H34" s="42"/>
      <c r="I34" s="42"/>
      <c r="K34" s="44"/>
    </row>
    <row r="35" spans="1:15" s="18" customFormat="1" ht="32.25" customHeight="1" thickBot="1" x14ac:dyDescent="0.3">
      <c r="A35" s="41" t="s">
        <v>78</v>
      </c>
      <c r="B35" s="1012" t="s">
        <v>2545</v>
      </c>
      <c r="C35" s="1012"/>
      <c r="D35" s="1012"/>
      <c r="E35" s="42"/>
      <c r="F35" s="42"/>
      <c r="G35" s="41" t="s">
        <v>79</v>
      </c>
      <c r="H35" s="42"/>
      <c r="I35" s="42"/>
      <c r="J35" s="140" t="s">
        <v>472</v>
      </c>
      <c r="K35" s="340"/>
      <c r="L35" s="43"/>
    </row>
    <row r="36" spans="1:15" s="18" customFormat="1" ht="27" customHeight="1" x14ac:dyDescent="0.2">
      <c r="A36" s="42"/>
      <c r="B36" s="42"/>
      <c r="C36" s="42"/>
      <c r="D36" s="42"/>
      <c r="E36" s="42"/>
      <c r="F36" s="42"/>
      <c r="G36" s="42"/>
      <c r="H36" s="42"/>
      <c r="I36" s="42"/>
      <c r="J36" s="719"/>
      <c r="K36" s="719"/>
      <c r="L36" s="45"/>
    </row>
    <row r="37" spans="1:15" x14ac:dyDescent="0.2">
      <c r="O37" s="46" t="s">
        <v>81</v>
      </c>
    </row>
    <row r="38" spans="1:15" x14ac:dyDescent="0.2">
      <c r="O38" s="46" t="s">
        <v>82</v>
      </c>
    </row>
  </sheetData>
  <mergeCells count="60">
    <mergeCell ref="J36:K36"/>
    <mergeCell ref="A29:A31"/>
    <mergeCell ref="N29:O29"/>
    <mergeCell ref="N30:O30"/>
    <mergeCell ref="N31:O31"/>
    <mergeCell ref="B33:D33"/>
    <mergeCell ref="B35:D35"/>
    <mergeCell ref="A24:A25"/>
    <mergeCell ref="N24:O24"/>
    <mergeCell ref="N25:O25"/>
    <mergeCell ref="A26:A28"/>
    <mergeCell ref="B26:B28"/>
    <mergeCell ref="N26:O26"/>
    <mergeCell ref="N27:O27"/>
    <mergeCell ref="N28:O28"/>
    <mergeCell ref="A21:A23"/>
    <mergeCell ref="N21:O21"/>
    <mergeCell ref="B22:B23"/>
    <mergeCell ref="N22:O22"/>
    <mergeCell ref="N23:O23"/>
    <mergeCell ref="N15:O15"/>
    <mergeCell ref="N16:O16"/>
    <mergeCell ref="A19:A20"/>
    <mergeCell ref="B19:B20"/>
    <mergeCell ref="N19:O19"/>
    <mergeCell ref="N20:O20"/>
    <mergeCell ref="A6:A8"/>
    <mergeCell ref="N6:O6"/>
    <mergeCell ref="N7:O7"/>
    <mergeCell ref="N8:O8"/>
    <mergeCell ref="A17:A18"/>
    <mergeCell ref="N17:O17"/>
    <mergeCell ref="N18:O18"/>
    <mergeCell ref="A10:A12"/>
    <mergeCell ref="N10:O10"/>
    <mergeCell ref="B11:B12"/>
    <mergeCell ref="N11:O11"/>
    <mergeCell ref="N12:O12"/>
    <mergeCell ref="N13:O13"/>
    <mergeCell ref="A14:A16"/>
    <mergeCell ref="N14:O14"/>
    <mergeCell ref="B15:B16"/>
    <mergeCell ref="N9:O9"/>
    <mergeCell ref="G4:G5"/>
    <mergeCell ref="H4:I4"/>
    <mergeCell ref="J4:J5"/>
    <mergeCell ref="K4:K5"/>
    <mergeCell ref="L4:L5"/>
    <mergeCell ref="M4:M5"/>
    <mergeCell ref="N4:O5"/>
    <mergeCell ref="A1:O1"/>
    <mergeCell ref="A2:L2"/>
    <mergeCell ref="M2:O3"/>
    <mergeCell ref="A3:L3"/>
    <mergeCell ref="A4:A5"/>
    <mergeCell ref="B4:B5"/>
    <mergeCell ref="C4:C5"/>
    <mergeCell ref="D4:D5"/>
    <mergeCell ref="E4:E5"/>
    <mergeCell ref="F4:F5"/>
  </mergeCells>
  <dataValidations count="1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6:L31" xr:uid="{038D971A-E176-4D7F-9E79-3C1A9EDA60AA}"/>
    <dataValidation allowBlank="1" showInputMessage="1" showErrorMessage="1" promptTitle="GUÍA:" prompt="Establecer las fechas de inicio y terminación de cada una de las actividades, según los recursos y disponibilidad de la dependencia dentro de la vigencia actual." sqref="H6:I31" xr:uid="{4CE2A768-802E-4B70-A8AA-00F3EDFE2BE4}"/>
    <dataValidation allowBlank="1" showInputMessage="1" showErrorMessage="1" promptTitle="GUÍA: " prompt="Colocar la fecha en que se realiza el seguimiento por parte de la dependencia (i, ii, ii o iv seguimiento)_x000a_" sqref="J6:J31" xr:uid="{9E0B9E16-4D52-41BC-B014-C3435207BED1}"/>
    <dataValidation allowBlank="1" showInputMessage="1" showErrorMessage="1" promptTitle="GUÍA:" prompt="Asignar el porcentaje de avance de la meta establecida de acuerdo con la formula del indicador con corte a la fecha del seguimiento." sqref="K6:K31 L27 L31 M6:M31" xr:uid="{5AB37331-1A58-4F5A-9DB2-BED49A528FE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6:O31" xr:uid="{EBE24999-4781-488D-B33B-8913F4441696}"/>
    <dataValidation allowBlank="1" showInputMessage="1" showErrorMessage="1" promptTitle="GUÍA:" prompt="Identificar la persona/cargo responsable por la ejecución de las acciones de mejoramiento." sqref="D19:D31 D6:D17" xr:uid="{710B5B19-595B-40F2-8653-31D5BACA2C87}"/>
    <dataValidation allowBlank="1" showInputMessage="1" showErrorMessage="1" promptTitle="GUÍA:" prompt="Para cada una de las causas identificadas se deben definir las acciones de mejoramiento necesarias." sqref="B8:C8 C6 C9:C16 B17:C17 C19:C31" xr:uid="{EEBB5596-2FE3-4FA7-BE95-2C209531699A}"/>
    <dataValidation allowBlank="1" showInputMessage="1" showErrorMessage="1" promptTitle="GUÍA:" prompt="Describir la meta a ser alcanzada con la acción de mejoramiento planteada." sqref="F29:G30 E19:E31 F6:F7 E17:F17 F21 E6:E16" xr:uid="{57F33910-EC0C-4752-A6B6-BAC8D995A726}"/>
    <dataValidation allowBlank="1" showInputMessage="1" showErrorMessage="1" promptTitle="INSERTAR NUEVA COLUMNA:" prompt="Definir el entregable que soporta el cumplimiento como evidencia (actas, contratos, lista de asistencia, procedimientos, fotografía, videos, encuestas, etc.)" sqref="F31 F22:F28 F20 F8:F16" xr:uid="{EA54784B-D4C7-444A-9CD6-48F139CCC7B7}"/>
    <dataValidation allowBlank="1" showInputMessage="1" showErrorMessage="1" promptTitle="GUÍA:" prompt="Establecer la formula matemática para medir el cumplimiento de la meta establecida a cada una de las acciones de mejoramiento definidas." sqref="G19:G28 G31 G6:G9 G14:G17 G11:G12" xr:uid="{8DC8BBB4-CC3F-45C8-A10F-8C71A9ED17C9}"/>
    <dataValidation allowBlank="1" showInputMessage="1" showErrorMessage="1" promptTitle="GUIA:" prompt="Redactar las recomendaciones de mejoramiento a la gestión, identificadas en la dependencia para la vigencia actual." sqref="A13:A14 A6 A9:A10" xr:uid="{2D28F7D0-AE5C-4F25-B4CF-FB059FDE49DD}"/>
    <dataValidation allowBlank="1" showInputMessage="1" showErrorMessage="1" promptTitle="GUÍA:" prompt="Se deben describir las causas, previamente identificadas por medio de las metodologías existentes, el número de causas varias de acuerdo a la recomendación y su complejidad." sqref="B29:B30 B6 B22 B25:B26 B15 B8:B11 B13 B17:B19" xr:uid="{775697D4-8D0B-4F8F-BC05-D325BA3A5AFF}"/>
  </dataValidations>
  <printOptions horizontalCentered="1"/>
  <pageMargins left="0.49" right="0.56000000000000005" top="1.54" bottom="0.95" header="0" footer="0"/>
  <pageSetup paperSize="120" scale="12"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C72A-1CFC-477B-AD02-0B46CDF83319}">
  <dimension ref="A1:O21"/>
  <sheetViews>
    <sheetView showGridLines="0" view="pageBreakPreview" zoomScale="80" zoomScaleNormal="80" zoomScaleSheetLayoutView="80" zoomScalePageLayoutView="98" workbookViewId="0">
      <selection activeCell="E18" sqref="E18"/>
    </sheetView>
  </sheetViews>
  <sheetFormatPr baseColWidth="10" defaultColWidth="11.42578125" defaultRowHeight="12.75" x14ac:dyDescent="0.2"/>
  <cols>
    <col min="1" max="1" width="39.7109375" customWidth="1"/>
    <col min="2" max="2" width="38.7109375" customWidth="1"/>
    <col min="3" max="3" width="43.28515625" customWidth="1"/>
    <col min="4" max="4" width="26.7109375" customWidth="1"/>
    <col min="5" max="5" width="24" customWidth="1"/>
    <col min="6" max="6" width="40.7109375" customWidth="1"/>
    <col min="7" max="7" width="37.140625" customWidth="1"/>
    <col min="8" max="8" width="13.85546875" customWidth="1"/>
    <col min="9" max="9" width="15.42578125" customWidth="1"/>
    <col min="10" max="10" width="15" style="1" customWidth="1"/>
    <col min="11" max="11" width="13.7109375" customWidth="1"/>
    <col min="12" max="12" width="50.85546875" customWidth="1"/>
    <col min="13" max="13" width="19.140625"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1332</v>
      </c>
      <c r="B4" s="697"/>
      <c r="C4" s="697"/>
      <c r="D4" s="697"/>
      <c r="E4" s="697"/>
      <c r="F4" s="697"/>
      <c r="G4" s="697"/>
      <c r="H4" s="697"/>
      <c r="I4" s="697"/>
      <c r="J4" s="697"/>
      <c r="K4" s="697"/>
      <c r="L4" s="697"/>
      <c r="M4" s="698" t="s">
        <v>2</v>
      </c>
      <c r="N4" s="698"/>
      <c r="O4" s="698"/>
    </row>
    <row r="5" spans="1:15" ht="38.25" customHeight="1" x14ac:dyDescent="0.2">
      <c r="A5" s="697" t="s">
        <v>2546</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210" x14ac:dyDescent="0.2">
      <c r="A8" s="68" t="s">
        <v>2547</v>
      </c>
      <c r="B8" s="68" t="s">
        <v>2548</v>
      </c>
      <c r="C8" s="48" t="s">
        <v>2549</v>
      </c>
      <c r="D8" s="134" t="s">
        <v>2550</v>
      </c>
      <c r="E8" s="48" t="s">
        <v>2551</v>
      </c>
      <c r="F8" s="75" t="s">
        <v>2552</v>
      </c>
      <c r="G8" s="48" t="s">
        <v>2553</v>
      </c>
      <c r="H8" s="136">
        <v>45352</v>
      </c>
      <c r="I8" s="61">
        <v>45657</v>
      </c>
      <c r="J8" s="61">
        <v>45444</v>
      </c>
      <c r="K8" s="62">
        <v>0.15</v>
      </c>
      <c r="L8" s="75" t="s">
        <v>2554</v>
      </c>
      <c r="M8" s="62">
        <v>0.15</v>
      </c>
      <c r="N8" s="788" t="s">
        <v>2555</v>
      </c>
      <c r="O8" s="788"/>
    </row>
    <row r="9" spans="1:15" s="33" customFormat="1" ht="210" x14ac:dyDescent="0.2">
      <c r="A9" s="68" t="s">
        <v>2556</v>
      </c>
      <c r="B9" s="68" t="s">
        <v>2557</v>
      </c>
      <c r="C9" s="48" t="s">
        <v>2558</v>
      </c>
      <c r="D9" s="134" t="s">
        <v>2550</v>
      </c>
      <c r="E9" s="48" t="s">
        <v>2559</v>
      </c>
      <c r="F9" s="75" t="s">
        <v>2560</v>
      </c>
      <c r="G9" s="48" t="s">
        <v>2561</v>
      </c>
      <c r="H9" s="136">
        <v>45352</v>
      </c>
      <c r="I9" s="61">
        <v>45657</v>
      </c>
      <c r="J9" s="61">
        <v>45444</v>
      </c>
      <c r="K9" s="62">
        <v>0.9</v>
      </c>
      <c r="L9" s="75" t="s">
        <v>2562</v>
      </c>
      <c r="M9" s="62">
        <v>0.69</v>
      </c>
      <c r="N9" s="788" t="s">
        <v>2563</v>
      </c>
      <c r="O9" s="788"/>
    </row>
    <row r="10" spans="1:15" s="33" customFormat="1" ht="150" x14ac:dyDescent="0.2">
      <c r="A10" s="68" t="s">
        <v>2564</v>
      </c>
      <c r="B10" s="246" t="s">
        <v>2565</v>
      </c>
      <c r="C10" s="48" t="s">
        <v>2566</v>
      </c>
      <c r="D10" s="134" t="s">
        <v>2550</v>
      </c>
      <c r="E10" s="48" t="s">
        <v>2567</v>
      </c>
      <c r="F10" s="75" t="s">
        <v>2568</v>
      </c>
      <c r="G10" s="48" t="s">
        <v>2569</v>
      </c>
      <c r="H10" s="136">
        <v>45352</v>
      </c>
      <c r="I10" s="61">
        <v>45657</v>
      </c>
      <c r="J10" s="61">
        <v>45444</v>
      </c>
      <c r="K10" s="62">
        <v>0.25</v>
      </c>
      <c r="L10" s="75" t="s">
        <v>2570</v>
      </c>
      <c r="M10" s="62">
        <v>0.25</v>
      </c>
      <c r="N10" s="788" t="s">
        <v>2571</v>
      </c>
      <c r="O10" s="788"/>
    </row>
    <row r="11" spans="1:15" s="33" customFormat="1" ht="196.5" customHeight="1" x14ac:dyDescent="0.2">
      <c r="A11" s="68" t="s">
        <v>2572</v>
      </c>
      <c r="B11" s="68" t="s">
        <v>2573</v>
      </c>
      <c r="C11" s="48" t="s">
        <v>2574</v>
      </c>
      <c r="D11" s="134" t="s">
        <v>2550</v>
      </c>
      <c r="E11" s="48" t="s">
        <v>2575</v>
      </c>
      <c r="F11" s="75" t="s">
        <v>2576</v>
      </c>
      <c r="G11" s="48" t="s">
        <v>2577</v>
      </c>
      <c r="H11" s="136">
        <v>45352</v>
      </c>
      <c r="I11" s="61">
        <v>45657</v>
      </c>
      <c r="J11" s="61">
        <v>45444</v>
      </c>
      <c r="K11" s="62">
        <v>1</v>
      </c>
      <c r="L11" s="75" t="s">
        <v>2578</v>
      </c>
      <c r="M11" s="62">
        <v>0.39</v>
      </c>
      <c r="N11" s="788" t="s">
        <v>2579</v>
      </c>
      <c r="O11" s="788"/>
    </row>
    <row r="12" spans="1:15" s="33" customFormat="1" ht="174.75" customHeight="1" x14ac:dyDescent="0.2">
      <c r="A12" s="68" t="s">
        <v>1389</v>
      </c>
      <c r="B12" s="68" t="s">
        <v>2580</v>
      </c>
      <c r="C12" s="48" t="s">
        <v>2581</v>
      </c>
      <c r="D12" s="134" t="s">
        <v>2550</v>
      </c>
      <c r="E12" s="48" t="s">
        <v>2582</v>
      </c>
      <c r="F12" s="75" t="s">
        <v>2583</v>
      </c>
      <c r="G12" s="48" t="s">
        <v>2584</v>
      </c>
      <c r="H12" s="136">
        <v>45352</v>
      </c>
      <c r="I12" s="61">
        <v>45657</v>
      </c>
      <c r="J12" s="61">
        <v>45444</v>
      </c>
      <c r="K12" s="62">
        <v>1</v>
      </c>
      <c r="L12" s="75" t="s">
        <v>2585</v>
      </c>
      <c r="M12" s="62">
        <v>1</v>
      </c>
      <c r="N12" s="788" t="s">
        <v>2586</v>
      </c>
      <c r="O12" s="788"/>
    </row>
    <row r="13" spans="1:15" s="33" customFormat="1" ht="165" x14ac:dyDescent="0.2">
      <c r="A13" s="68" t="s">
        <v>2587</v>
      </c>
      <c r="B13" s="68" t="s">
        <v>2588</v>
      </c>
      <c r="C13" s="48" t="s">
        <v>2589</v>
      </c>
      <c r="D13" s="134" t="s">
        <v>2550</v>
      </c>
      <c r="E13" s="30" t="s">
        <v>2590</v>
      </c>
      <c r="F13" s="75" t="s">
        <v>2591</v>
      </c>
      <c r="G13" s="30" t="s">
        <v>2592</v>
      </c>
      <c r="H13" s="136">
        <v>45352</v>
      </c>
      <c r="I13" s="61">
        <v>45657</v>
      </c>
      <c r="J13" s="61">
        <v>45444</v>
      </c>
      <c r="K13" s="62">
        <v>0.65</v>
      </c>
      <c r="L13" s="75" t="s">
        <v>2593</v>
      </c>
      <c r="M13" s="62">
        <v>0.65</v>
      </c>
      <c r="N13" s="788" t="s">
        <v>2594</v>
      </c>
      <c r="O13" s="788"/>
    </row>
    <row r="14" spans="1:15" s="33" customFormat="1" ht="90" x14ac:dyDescent="0.2">
      <c r="A14" s="68" t="s">
        <v>2595</v>
      </c>
      <c r="B14" s="68" t="s">
        <v>2596</v>
      </c>
      <c r="C14" s="48" t="s">
        <v>2597</v>
      </c>
      <c r="D14" s="134" t="s">
        <v>2550</v>
      </c>
      <c r="E14" s="48" t="s">
        <v>2598</v>
      </c>
      <c r="F14" s="75" t="s">
        <v>2599</v>
      </c>
      <c r="G14" s="48" t="s">
        <v>2600</v>
      </c>
      <c r="H14" s="136">
        <v>45352</v>
      </c>
      <c r="I14" s="61">
        <v>45657</v>
      </c>
      <c r="J14" s="61">
        <v>45444</v>
      </c>
      <c r="K14" s="62">
        <v>1</v>
      </c>
      <c r="L14" s="75" t="s">
        <v>2601</v>
      </c>
      <c r="M14" s="62">
        <v>1</v>
      </c>
      <c r="N14" s="788" t="s">
        <v>2602</v>
      </c>
      <c r="O14" s="788"/>
    </row>
    <row r="16" spans="1:15" s="18" customFormat="1" ht="29.25" customHeight="1" thickBot="1" x14ac:dyDescent="0.3">
      <c r="A16" s="40" t="s">
        <v>76</v>
      </c>
      <c r="B16" s="694" t="s">
        <v>2603</v>
      </c>
      <c r="C16" s="694"/>
      <c r="D16" s="694"/>
      <c r="G16" s="40"/>
      <c r="H16" s="40"/>
      <c r="I16" s="41"/>
      <c r="J16" s="40"/>
      <c r="K16" s="40"/>
    </row>
    <row r="17" spans="1:15" s="18" customFormat="1" ht="18.75" customHeight="1" x14ac:dyDescent="0.2">
      <c r="I17" s="42"/>
    </row>
    <row r="18" spans="1:15" s="18" customFormat="1" ht="32.25" customHeight="1" thickBot="1" x14ac:dyDescent="0.3">
      <c r="A18" s="40" t="s">
        <v>78</v>
      </c>
      <c r="B18" s="695" t="s">
        <v>2604</v>
      </c>
      <c r="C18" s="695"/>
      <c r="D18" s="695"/>
      <c r="G18" s="40" t="s">
        <v>79</v>
      </c>
      <c r="I18" s="42"/>
      <c r="J18" s="140" t="s">
        <v>472</v>
      </c>
      <c r="K18" s="43"/>
      <c r="L18" s="43"/>
    </row>
    <row r="19" spans="1:15" s="18" customFormat="1" ht="27" customHeight="1" x14ac:dyDescent="0.2">
      <c r="I19" s="44"/>
      <c r="J19" s="719"/>
      <c r="K19" s="719"/>
      <c r="L19" s="45"/>
    </row>
    <row r="20" spans="1:15" x14ac:dyDescent="0.2">
      <c r="O20" s="46" t="s">
        <v>81</v>
      </c>
    </row>
    <row r="21" spans="1:15" x14ac:dyDescent="0.2">
      <c r="O21" s="46" t="s">
        <v>82</v>
      </c>
    </row>
  </sheetData>
  <mergeCells count="27">
    <mergeCell ref="N13:O13"/>
    <mergeCell ref="N14:O14"/>
    <mergeCell ref="B16:D16"/>
    <mergeCell ref="B18:D18"/>
    <mergeCell ref="J19:K19"/>
    <mergeCell ref="N12:O12"/>
    <mergeCell ref="G6:G7"/>
    <mergeCell ref="H6:I6"/>
    <mergeCell ref="J6:J7"/>
    <mergeCell ref="K6:K7"/>
    <mergeCell ref="L6:L7"/>
    <mergeCell ref="M6:M7"/>
    <mergeCell ref="N6:O7"/>
    <mergeCell ref="N8:O8"/>
    <mergeCell ref="N9:O9"/>
    <mergeCell ref="N10:O10"/>
    <mergeCell ref="N11:O11"/>
    <mergeCell ref="A3:O3"/>
    <mergeCell ref="A4:L4"/>
    <mergeCell ref="M4:O5"/>
    <mergeCell ref="A5:L5"/>
    <mergeCell ref="A6:A7"/>
    <mergeCell ref="B6:B7"/>
    <mergeCell ref="C6:C7"/>
    <mergeCell ref="D6:D7"/>
    <mergeCell ref="E6:E7"/>
    <mergeCell ref="F6:F7"/>
  </mergeCells>
  <dataValidations count="12">
    <dataValidation allowBlank="1" showInputMessage="1" showErrorMessage="1" promptTitle="GUIA:" prompt="Redactar las recomendaciones de mejoramiento a la gestión, identificadas en la dependencia para la vigencia actual." sqref="A8" xr:uid="{BA884108-586A-488C-A81A-1E78AE05EAE3}"/>
    <dataValidation allowBlank="1" showInputMessage="1" showErrorMessage="1" promptTitle="GUÍA:" prompt="Se deben describir las causas, previamente identificadas por medio de las metodologías existentes, el número de causas varias de acuerdo a la recomendación y su complejidad." sqref="B8:B14" xr:uid="{69118E42-707B-483A-8FA1-E8ACBA026607}"/>
    <dataValidation allowBlank="1" showInputMessage="1" showErrorMessage="1" promptTitle="GUÍA:" prompt="Para cada una de las causas identificadas se deben definir las acciones de mejoramiento necesarias." sqref="C8:C14" xr:uid="{75B8CF64-54E8-475A-A7F7-FE387A4BDDC3}"/>
    <dataValidation allowBlank="1" showInputMessage="1" showErrorMessage="1" promptTitle="GUÍA:" prompt="Identificar la persona/cargo responsable por la ejecución de las acciones de mejoramiento." sqref="D8:D14" xr:uid="{0B3CF46F-6A02-4E25-BD97-44D11820EEB1}"/>
    <dataValidation allowBlank="1" showInputMessage="1" showErrorMessage="1" promptTitle="GUÍA:" prompt="Describir la meta a ser alcanzada con la acción de mejoramiento planteada." sqref="G13:G14 E8:E14" xr:uid="{8EDD3F45-7F24-46F4-A622-BA536F1C4E9C}"/>
    <dataValidation allowBlank="1" showInputMessage="1" showErrorMessage="1" promptTitle="INSERTAR NUEVA COLUMNA:" prompt="Definir el entregable que soporta el cumplimiento como evidencia (actas, contratos, lista de asistencia, procedimientos, fotografía, videos, encuestas, etc.)" sqref="F8:F14" xr:uid="{0922BD71-11AA-45C2-B9FF-AE15CD36E101}"/>
    <dataValidation allowBlank="1" showInputMessage="1" showErrorMessage="1" promptTitle="GUÍA:" prompt="Establecer la formula matemática para medir el cumplimiento de la meta establecida a cada una de las acciones de mejoramiento definidas." sqref="G8:G12" xr:uid="{750E0349-4D0D-4780-8BD9-3ED362C2930A}"/>
    <dataValidation allowBlank="1" showInputMessage="1" showErrorMessage="1" promptTitle="GUÍA:" prompt="Establecer las fechas de inicio y terminación de cada una de las actividades, según los recursos y disponibilidad de la dependencia dentro de la vigencia actual." sqref="H8:I14" xr:uid="{D001A09D-E382-41F2-84B5-F0750606EF4A}"/>
    <dataValidation allowBlank="1" showInputMessage="1" showErrorMessage="1" promptTitle="GUÍA: " prompt="Colocar la fecha en que se realiza el seguimiento por parte de la dependencia (i, ii, ii o iv seguimiento)_x000a_" sqref="J8:J14" xr:uid="{BF2A6938-1704-42B4-8B25-7D4FAE671348}"/>
    <dataValidation allowBlank="1" showInputMessage="1" showErrorMessage="1" promptTitle="GUÍA:" prompt="Asignar el porcentaje de avance de la meta establecida de acuerdo con la formula del indicador con corte a la fecha del seguimiento." sqref="K8:K14 M8:M14" xr:uid="{A40D569C-8B2D-4379-823A-10934E471BBF}"/>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4" xr:uid="{1150D4E8-6484-488D-9B26-29FFB3673C06}"/>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O14" xr:uid="{C6B4175A-7BBF-461F-AD7B-9BDCBB915ADD}"/>
  </dataValidations>
  <printOptions horizontalCentered="1"/>
  <pageMargins left="0.49" right="0.56000000000000005" top="1.54" bottom="0.95" header="0" footer="0"/>
  <pageSetup paperSize="120" scale="24"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F2BF-6CF1-47BA-8E69-2C6F984CD1CB}">
  <dimension ref="A1:O35"/>
  <sheetViews>
    <sheetView showGridLines="0" zoomScale="68" zoomScaleNormal="68" zoomScaleSheetLayoutView="100" zoomScalePageLayoutView="98" workbookViewId="0">
      <selection activeCell="A4" sqref="A4:L4"/>
    </sheetView>
  </sheetViews>
  <sheetFormatPr baseColWidth="10" defaultColWidth="11.42578125" defaultRowHeight="12.75" x14ac:dyDescent="0.2"/>
  <cols>
    <col min="1" max="1" width="39.5703125" customWidth="1"/>
    <col min="2" max="2" width="38.28515625" customWidth="1"/>
    <col min="3" max="3" width="55.7109375" customWidth="1"/>
    <col min="4" max="4" width="26.7109375" style="1" customWidth="1"/>
    <col min="5" max="5" width="31.140625" style="118" customWidth="1"/>
    <col min="6" max="6" width="40.7109375" customWidth="1"/>
    <col min="7" max="7" width="33.85546875" customWidth="1"/>
    <col min="8" max="8" width="19.5703125" customWidth="1"/>
    <col min="9" max="9" width="16.5703125" customWidth="1"/>
    <col min="10" max="10" width="25.140625" style="118" customWidth="1"/>
    <col min="11" max="11" width="20.7109375" customWidth="1"/>
    <col min="12" max="12" width="50.85546875" style="487" customWidth="1"/>
    <col min="13" max="13" width="18.7109375" customWidth="1"/>
    <col min="14" max="14" width="25.42578125" customWidth="1"/>
    <col min="15" max="15" width="52" customWidth="1"/>
  </cols>
  <sheetData>
    <row r="1" spans="1:15" x14ac:dyDescent="0.2">
      <c r="A1" s="1"/>
      <c r="B1" s="1"/>
      <c r="C1" s="1"/>
      <c r="F1" s="1"/>
      <c r="G1" s="1"/>
      <c r="H1" s="1"/>
      <c r="I1" s="1"/>
      <c r="K1" s="1"/>
      <c r="M1" s="1"/>
      <c r="N1" s="1"/>
      <c r="O1" s="1"/>
    </row>
    <row r="2" spans="1:15" ht="4.5" customHeight="1" x14ac:dyDescent="0.2">
      <c r="A2" s="1"/>
      <c r="B2" s="1"/>
      <c r="C2" s="1"/>
      <c r="F2" s="1"/>
      <c r="G2" s="1"/>
      <c r="H2" s="1"/>
      <c r="I2" s="1"/>
      <c r="K2" s="1"/>
      <c r="M2" s="1"/>
      <c r="N2" s="1"/>
      <c r="O2" s="1"/>
    </row>
    <row r="3" spans="1:15" ht="32.25" customHeight="1" x14ac:dyDescent="0.25">
      <c r="A3" s="1013" t="s">
        <v>0</v>
      </c>
      <c r="B3" s="1013"/>
      <c r="C3" s="1013"/>
      <c r="D3" s="1013"/>
      <c r="E3" s="1013"/>
      <c r="F3" s="1013"/>
      <c r="G3" s="1013"/>
      <c r="H3" s="1013"/>
      <c r="I3" s="1013"/>
      <c r="J3" s="1013"/>
      <c r="K3" s="1013"/>
      <c r="L3" s="1013"/>
      <c r="M3" s="1013"/>
      <c r="N3" s="1013"/>
      <c r="O3" s="1013"/>
    </row>
    <row r="4" spans="1:15" ht="26.25" x14ac:dyDescent="0.2">
      <c r="A4" s="697" t="s">
        <v>1332</v>
      </c>
      <c r="B4" s="697"/>
      <c r="C4" s="697"/>
      <c r="D4" s="697"/>
      <c r="E4" s="697"/>
      <c r="F4" s="697"/>
      <c r="G4" s="697"/>
      <c r="H4" s="697"/>
      <c r="I4" s="697"/>
      <c r="J4" s="697"/>
      <c r="K4" s="697"/>
      <c r="L4" s="697"/>
      <c r="M4" s="698" t="s">
        <v>2</v>
      </c>
      <c r="N4" s="698"/>
      <c r="O4" s="698"/>
    </row>
    <row r="5" spans="1:15" ht="26.25" x14ac:dyDescent="0.2">
      <c r="A5" s="697" t="s">
        <v>2605</v>
      </c>
      <c r="B5" s="697"/>
      <c r="C5" s="697"/>
      <c r="D5" s="697"/>
      <c r="E5" s="697"/>
      <c r="F5" s="697"/>
      <c r="G5" s="697"/>
      <c r="H5" s="697"/>
      <c r="I5" s="697"/>
      <c r="J5" s="697"/>
      <c r="K5" s="697"/>
      <c r="L5" s="697"/>
      <c r="M5" s="698"/>
      <c r="N5" s="698"/>
      <c r="O5" s="698"/>
    </row>
    <row r="6" spans="1:15" s="18" customFormat="1" ht="15.75" x14ac:dyDescent="0.2">
      <c r="A6" s="699" t="s">
        <v>4</v>
      </c>
      <c r="B6" s="701" t="s">
        <v>5</v>
      </c>
      <c r="C6" s="701" t="s">
        <v>6</v>
      </c>
      <c r="D6" s="701" t="s">
        <v>7</v>
      </c>
      <c r="E6" s="703" t="s">
        <v>8</v>
      </c>
      <c r="F6" s="703" t="s">
        <v>9</v>
      </c>
      <c r="G6" s="703" t="s">
        <v>10</v>
      </c>
      <c r="H6" s="706" t="s">
        <v>11</v>
      </c>
      <c r="I6" s="707"/>
      <c r="J6" s="703" t="s">
        <v>12</v>
      </c>
      <c r="K6" s="703" t="s">
        <v>13</v>
      </c>
      <c r="L6" s="1014" t="s">
        <v>14</v>
      </c>
      <c r="M6" s="709" t="s">
        <v>15</v>
      </c>
      <c r="N6" s="704" t="s">
        <v>16</v>
      </c>
      <c r="O6" s="705"/>
    </row>
    <row r="7" spans="1:15" s="18" customFormat="1" ht="48" thickBot="1" x14ac:dyDescent="0.25">
      <c r="A7" s="700"/>
      <c r="B7" s="702"/>
      <c r="C7" s="702"/>
      <c r="D7" s="702"/>
      <c r="E7" s="703"/>
      <c r="F7" s="703"/>
      <c r="G7" s="703"/>
      <c r="H7" s="21" t="s">
        <v>17</v>
      </c>
      <c r="I7" s="21" t="s">
        <v>18</v>
      </c>
      <c r="J7" s="703"/>
      <c r="K7" s="703"/>
      <c r="L7" s="1014"/>
      <c r="M7" s="709"/>
      <c r="N7" s="704"/>
      <c r="O7" s="705"/>
    </row>
    <row r="8" spans="1:15" ht="60.75" customHeight="1" x14ac:dyDescent="0.2">
      <c r="A8" s="1018" t="s">
        <v>2606</v>
      </c>
      <c r="B8" s="1021" t="s">
        <v>2607</v>
      </c>
      <c r="C8" s="48" t="s">
        <v>2608</v>
      </c>
      <c r="D8" s="712" t="s">
        <v>2609</v>
      </c>
      <c r="E8" s="48" t="s">
        <v>2610</v>
      </c>
      <c r="F8" s="48" t="s">
        <v>2611</v>
      </c>
      <c r="G8" s="48" t="s">
        <v>2612</v>
      </c>
      <c r="H8" s="61">
        <v>45383</v>
      </c>
      <c r="I8" s="61">
        <v>45412</v>
      </c>
      <c r="J8" s="61">
        <v>45657</v>
      </c>
      <c r="K8" s="62">
        <v>1</v>
      </c>
      <c r="L8" s="488" t="s">
        <v>2613</v>
      </c>
      <c r="M8" s="814">
        <v>0.5</v>
      </c>
      <c r="N8" s="782" t="s">
        <v>2614</v>
      </c>
      <c r="O8" s="783"/>
    </row>
    <row r="9" spans="1:15" ht="45" x14ac:dyDescent="0.2">
      <c r="A9" s="1019"/>
      <c r="B9" s="1022"/>
      <c r="C9" s="48" t="s">
        <v>2615</v>
      </c>
      <c r="D9" s="716"/>
      <c r="E9" s="48" t="s">
        <v>2616</v>
      </c>
      <c r="F9" s="48" t="s">
        <v>2617</v>
      </c>
      <c r="G9" s="48" t="s">
        <v>2618</v>
      </c>
      <c r="H9" s="61">
        <v>45505</v>
      </c>
      <c r="I9" s="61">
        <v>45596</v>
      </c>
      <c r="J9" s="61">
        <v>45657</v>
      </c>
      <c r="K9" s="62">
        <v>1</v>
      </c>
      <c r="L9" s="488" t="s">
        <v>2619</v>
      </c>
      <c r="M9" s="1024"/>
      <c r="N9" s="784"/>
      <c r="O9" s="785"/>
    </row>
    <row r="10" spans="1:15" ht="64.5" customHeight="1" x14ac:dyDescent="0.2">
      <c r="A10" s="1019"/>
      <c r="B10" s="1022"/>
      <c r="C10" s="48" t="s">
        <v>2620</v>
      </c>
      <c r="D10" s="716"/>
      <c r="E10" s="48" t="s">
        <v>1781</v>
      </c>
      <c r="F10" s="48" t="s">
        <v>2621</v>
      </c>
      <c r="G10" s="48" t="s">
        <v>2622</v>
      </c>
      <c r="H10" s="61">
        <v>45597</v>
      </c>
      <c r="I10" s="61">
        <v>45657</v>
      </c>
      <c r="J10" s="61">
        <v>45657</v>
      </c>
      <c r="K10" s="62">
        <v>0</v>
      </c>
      <c r="L10" s="488" t="s">
        <v>2623</v>
      </c>
      <c r="M10" s="1024"/>
      <c r="N10" s="784"/>
      <c r="O10" s="785"/>
    </row>
    <row r="11" spans="1:15" ht="60" x14ac:dyDescent="0.2">
      <c r="A11" s="1020"/>
      <c r="B11" s="1023"/>
      <c r="C11" s="48" t="s">
        <v>2624</v>
      </c>
      <c r="D11" s="713"/>
      <c r="E11" s="48" t="s">
        <v>2625</v>
      </c>
      <c r="F11" s="48" t="s">
        <v>2626</v>
      </c>
      <c r="G11" s="48" t="s">
        <v>2627</v>
      </c>
      <c r="H11" s="61">
        <v>45597</v>
      </c>
      <c r="I11" s="61" t="s">
        <v>163</v>
      </c>
      <c r="J11" s="61">
        <v>45657</v>
      </c>
      <c r="K11" s="62">
        <v>0</v>
      </c>
      <c r="L11" s="488" t="s">
        <v>2623</v>
      </c>
      <c r="M11" s="1025"/>
      <c r="N11" s="786"/>
      <c r="O11" s="787"/>
    </row>
    <row r="12" spans="1:15" ht="60.75" x14ac:dyDescent="0.2">
      <c r="A12" s="1015" t="s">
        <v>2628</v>
      </c>
      <c r="B12" s="48" t="s">
        <v>2629</v>
      </c>
      <c r="C12" s="48" t="s">
        <v>2630</v>
      </c>
      <c r="D12" s="57" t="s">
        <v>2631</v>
      </c>
      <c r="E12" s="48" t="s">
        <v>2632</v>
      </c>
      <c r="F12" s="48" t="s">
        <v>2633</v>
      </c>
      <c r="G12" s="48" t="s">
        <v>2634</v>
      </c>
      <c r="H12" s="49" t="s">
        <v>2635</v>
      </c>
      <c r="I12" s="49" t="s">
        <v>885</v>
      </c>
      <c r="J12" s="61">
        <v>45657</v>
      </c>
      <c r="K12" s="62">
        <v>1</v>
      </c>
      <c r="L12" s="488" t="s">
        <v>2636</v>
      </c>
      <c r="M12" s="814">
        <v>1</v>
      </c>
      <c r="N12" s="782" t="s">
        <v>2637</v>
      </c>
      <c r="O12" s="783"/>
    </row>
    <row r="13" spans="1:15" s="33" customFormat="1" ht="46.5" thickBot="1" x14ac:dyDescent="0.25">
      <c r="A13" s="1016"/>
      <c r="B13" s="48" t="s">
        <v>2638</v>
      </c>
      <c r="C13" s="48" t="s">
        <v>2639</v>
      </c>
      <c r="D13" s="48" t="s">
        <v>2640</v>
      </c>
      <c r="E13" s="48" t="s">
        <v>2641</v>
      </c>
      <c r="F13" s="48" t="s">
        <v>2642</v>
      </c>
      <c r="G13" s="48" t="s">
        <v>2643</v>
      </c>
      <c r="H13" s="49">
        <v>45413</v>
      </c>
      <c r="I13" s="49">
        <v>45504</v>
      </c>
      <c r="J13" s="61">
        <v>45657</v>
      </c>
      <c r="K13" s="62">
        <v>1</v>
      </c>
      <c r="L13" s="488" t="s">
        <v>2644</v>
      </c>
      <c r="M13" s="815"/>
      <c r="N13" s="786"/>
      <c r="O13" s="787"/>
    </row>
    <row r="14" spans="1:15" s="33" customFormat="1" ht="51" customHeight="1" x14ac:dyDescent="0.2">
      <c r="A14" s="1017" t="s">
        <v>2645</v>
      </c>
      <c r="B14" s="712" t="s">
        <v>2646</v>
      </c>
      <c r="C14" s="48" t="s">
        <v>2647</v>
      </c>
      <c r="D14" s="48" t="s">
        <v>2640</v>
      </c>
      <c r="E14" s="48" t="s">
        <v>2648</v>
      </c>
      <c r="F14" s="48" t="s">
        <v>2649</v>
      </c>
      <c r="G14" s="48" t="s">
        <v>2650</v>
      </c>
      <c r="H14" s="49" t="s">
        <v>155</v>
      </c>
      <c r="I14" s="49" t="s">
        <v>885</v>
      </c>
      <c r="J14" s="61">
        <v>45657</v>
      </c>
      <c r="K14" s="62">
        <v>1</v>
      </c>
      <c r="L14" s="488" t="s">
        <v>2651</v>
      </c>
      <c r="M14" s="814">
        <v>0.92</v>
      </c>
      <c r="N14" s="782" t="s">
        <v>2652</v>
      </c>
      <c r="O14" s="783"/>
    </row>
    <row r="15" spans="1:15" s="33" customFormat="1" ht="45.75" thickBot="1" x14ac:dyDescent="0.25">
      <c r="A15" s="1016"/>
      <c r="B15" s="713"/>
      <c r="C15" s="48" t="s">
        <v>2653</v>
      </c>
      <c r="D15" s="48" t="s">
        <v>2654</v>
      </c>
      <c r="E15" s="48" t="s">
        <v>2655</v>
      </c>
      <c r="F15" s="48" t="s">
        <v>2656</v>
      </c>
      <c r="G15" s="48" t="s">
        <v>2657</v>
      </c>
      <c r="H15" s="173" t="s">
        <v>155</v>
      </c>
      <c r="I15" s="173" t="s">
        <v>163</v>
      </c>
      <c r="J15" s="61">
        <v>45657</v>
      </c>
      <c r="K15" s="62">
        <v>0.84</v>
      </c>
      <c r="L15" s="488" t="s">
        <v>2658</v>
      </c>
      <c r="M15" s="815"/>
      <c r="N15" s="786"/>
      <c r="O15" s="787"/>
    </row>
    <row r="16" spans="1:15" s="33" customFormat="1" ht="148.5" customHeight="1" thickBot="1" x14ac:dyDescent="0.25">
      <c r="A16" s="490" t="s">
        <v>2659</v>
      </c>
      <c r="B16" s="48" t="s">
        <v>2660</v>
      </c>
      <c r="C16" s="48" t="s">
        <v>2661</v>
      </c>
      <c r="D16" s="48" t="s">
        <v>2609</v>
      </c>
      <c r="E16" s="48" t="s">
        <v>2662</v>
      </c>
      <c r="F16" s="48" t="s">
        <v>2663</v>
      </c>
      <c r="G16" s="48" t="s">
        <v>2664</v>
      </c>
      <c r="H16" s="173">
        <v>45383</v>
      </c>
      <c r="I16" s="173">
        <v>45412</v>
      </c>
      <c r="J16" s="61">
        <v>45657</v>
      </c>
      <c r="K16" s="62">
        <v>1</v>
      </c>
      <c r="L16" s="488" t="s">
        <v>2665</v>
      </c>
      <c r="M16" s="149">
        <v>1</v>
      </c>
      <c r="N16" s="1026" t="s">
        <v>2666</v>
      </c>
      <c r="O16" s="1026"/>
    </row>
    <row r="17" spans="1:15" s="33" customFormat="1" ht="45" x14ac:dyDescent="0.2">
      <c r="A17" s="1018" t="s">
        <v>2667</v>
      </c>
      <c r="B17" s="48" t="s">
        <v>2668</v>
      </c>
      <c r="C17" s="48" t="s">
        <v>2669</v>
      </c>
      <c r="D17" s="48" t="s">
        <v>2640</v>
      </c>
      <c r="E17" s="48" t="s">
        <v>2670</v>
      </c>
      <c r="F17" s="48" t="s">
        <v>2671</v>
      </c>
      <c r="G17" s="48" t="s">
        <v>2672</v>
      </c>
      <c r="H17" s="173" t="s">
        <v>155</v>
      </c>
      <c r="I17" s="173">
        <v>45382</v>
      </c>
      <c r="J17" s="61">
        <v>45657</v>
      </c>
      <c r="K17" s="62">
        <v>1</v>
      </c>
      <c r="L17" s="488" t="s">
        <v>2673</v>
      </c>
      <c r="M17" s="814">
        <v>1</v>
      </c>
      <c r="N17" s="782" t="s">
        <v>2674</v>
      </c>
      <c r="O17" s="783"/>
    </row>
    <row r="18" spans="1:15" s="33" customFormat="1" ht="114" customHeight="1" thickBot="1" x14ac:dyDescent="0.25">
      <c r="A18" s="1027"/>
      <c r="B18" s="48" t="s">
        <v>2675</v>
      </c>
      <c r="C18" s="48" t="s">
        <v>2676</v>
      </c>
      <c r="D18" s="48" t="s">
        <v>2677</v>
      </c>
      <c r="E18" s="48" t="s">
        <v>2678</v>
      </c>
      <c r="F18" s="48" t="s">
        <v>2679</v>
      </c>
      <c r="G18" s="48" t="s">
        <v>2680</v>
      </c>
      <c r="H18" s="173" t="s">
        <v>155</v>
      </c>
      <c r="I18" s="173" t="s">
        <v>163</v>
      </c>
      <c r="J18" s="61">
        <v>45657</v>
      </c>
      <c r="K18" s="62">
        <v>1</v>
      </c>
      <c r="L18" s="488" t="s">
        <v>2681</v>
      </c>
      <c r="M18" s="815"/>
      <c r="N18" s="786"/>
      <c r="O18" s="787"/>
    </row>
    <row r="19" spans="1:15" s="33" customFormat="1" ht="67.5" customHeight="1" x14ac:dyDescent="0.2">
      <c r="A19" s="1018" t="s">
        <v>2682</v>
      </c>
      <c r="B19" s="48" t="s">
        <v>2683</v>
      </c>
      <c r="C19" s="48" t="s">
        <v>2684</v>
      </c>
      <c r="D19" s="48" t="s">
        <v>2677</v>
      </c>
      <c r="E19" s="48" t="s">
        <v>2685</v>
      </c>
      <c r="F19" s="48" t="s">
        <v>2686</v>
      </c>
      <c r="G19" s="48" t="s">
        <v>2687</v>
      </c>
      <c r="H19" s="173" t="s">
        <v>2688</v>
      </c>
      <c r="I19" s="173" t="s">
        <v>2689</v>
      </c>
      <c r="J19" s="61">
        <v>45657</v>
      </c>
      <c r="K19" s="62">
        <v>1</v>
      </c>
      <c r="L19" s="48" t="s">
        <v>2690</v>
      </c>
      <c r="M19" s="814">
        <v>1</v>
      </c>
      <c r="N19" s="782" t="s">
        <v>2691</v>
      </c>
      <c r="O19" s="783"/>
    </row>
    <row r="20" spans="1:15" s="33" customFormat="1" ht="105.75" thickBot="1" x14ac:dyDescent="0.25">
      <c r="A20" s="1027"/>
      <c r="B20" s="48" t="s">
        <v>2692</v>
      </c>
      <c r="C20" s="48" t="s">
        <v>2693</v>
      </c>
      <c r="D20" s="48" t="s">
        <v>2609</v>
      </c>
      <c r="E20" s="30" t="s">
        <v>2694</v>
      </c>
      <c r="F20" s="48" t="s">
        <v>2695</v>
      </c>
      <c r="G20" s="30" t="s">
        <v>2696</v>
      </c>
      <c r="H20" s="173" t="s">
        <v>155</v>
      </c>
      <c r="I20" s="173" t="s">
        <v>163</v>
      </c>
      <c r="J20" s="61">
        <v>45657</v>
      </c>
      <c r="K20" s="62">
        <v>1</v>
      </c>
      <c r="L20" s="488" t="s">
        <v>2697</v>
      </c>
      <c r="M20" s="815"/>
      <c r="N20" s="786"/>
      <c r="O20" s="787"/>
    </row>
    <row r="21" spans="1:15" s="33" customFormat="1" ht="45" customHeight="1" x14ac:dyDescent="0.2">
      <c r="A21" s="1028" t="s">
        <v>2698</v>
      </c>
      <c r="B21" s="1021" t="s">
        <v>2699</v>
      </c>
      <c r="C21" s="48" t="s">
        <v>2700</v>
      </c>
      <c r="D21" s="48" t="s">
        <v>2701</v>
      </c>
      <c r="E21" s="30" t="s">
        <v>2702</v>
      </c>
      <c r="F21" s="48" t="s">
        <v>2703</v>
      </c>
      <c r="G21" s="30" t="s">
        <v>2704</v>
      </c>
      <c r="H21" s="173">
        <v>45444</v>
      </c>
      <c r="I21" s="173">
        <v>45473</v>
      </c>
      <c r="J21" s="61">
        <v>45657</v>
      </c>
      <c r="K21" s="62">
        <v>1</v>
      </c>
      <c r="L21" s="488" t="s">
        <v>2705</v>
      </c>
      <c r="M21" s="1029">
        <v>0.5</v>
      </c>
      <c r="N21" s="782" t="s">
        <v>2706</v>
      </c>
      <c r="O21" s="783"/>
    </row>
    <row r="22" spans="1:15" s="33" customFormat="1" ht="62.25" customHeight="1" x14ac:dyDescent="0.2">
      <c r="A22" s="1019"/>
      <c r="B22" s="1023"/>
      <c r="C22" s="48" t="s">
        <v>2707</v>
      </c>
      <c r="D22" s="48" t="s">
        <v>2609</v>
      </c>
      <c r="E22" s="30" t="s">
        <v>2708</v>
      </c>
      <c r="F22" s="48" t="s">
        <v>2709</v>
      </c>
      <c r="G22" s="30" t="s">
        <v>2710</v>
      </c>
      <c r="H22" s="173">
        <v>45474</v>
      </c>
      <c r="I22" s="173">
        <v>45657</v>
      </c>
      <c r="J22" s="61">
        <v>45657</v>
      </c>
      <c r="K22" s="62">
        <v>1</v>
      </c>
      <c r="L22" s="488" t="s">
        <v>2711</v>
      </c>
      <c r="M22" s="1030"/>
      <c r="N22" s="786"/>
      <c r="O22" s="787"/>
    </row>
    <row r="23" spans="1:15" s="33" customFormat="1" ht="102" customHeight="1" x14ac:dyDescent="0.2">
      <c r="A23" s="60" t="s">
        <v>2712</v>
      </c>
      <c r="B23" s="31" t="s">
        <v>2713</v>
      </c>
      <c r="C23" s="48" t="s">
        <v>2714</v>
      </c>
      <c r="D23" s="48" t="s">
        <v>2715</v>
      </c>
      <c r="E23" s="30" t="s">
        <v>2716</v>
      </c>
      <c r="F23" s="48" t="s">
        <v>2717</v>
      </c>
      <c r="G23" s="30" t="s">
        <v>2718</v>
      </c>
      <c r="H23" s="173">
        <v>45413</v>
      </c>
      <c r="I23" s="173">
        <v>45657</v>
      </c>
      <c r="J23" s="61">
        <v>45657</v>
      </c>
      <c r="K23" s="62">
        <v>1</v>
      </c>
      <c r="L23" s="488" t="s">
        <v>2719</v>
      </c>
      <c r="M23" s="149">
        <v>1</v>
      </c>
      <c r="N23" s="809" t="s">
        <v>2720</v>
      </c>
      <c r="O23" s="810"/>
    </row>
    <row r="24" spans="1:15" s="33" customFormat="1" ht="120" customHeight="1" thickBot="1" x14ac:dyDescent="0.25">
      <c r="A24" s="489" t="s">
        <v>2721</v>
      </c>
      <c r="B24" s="491" t="s">
        <v>2722</v>
      </c>
      <c r="C24" s="48" t="s">
        <v>2723</v>
      </c>
      <c r="D24" s="48" t="s">
        <v>2640</v>
      </c>
      <c r="E24" s="30" t="s">
        <v>2724</v>
      </c>
      <c r="F24" s="48" t="s">
        <v>2725</v>
      </c>
      <c r="G24" s="30" t="s">
        <v>2726</v>
      </c>
      <c r="H24" s="173">
        <v>45397</v>
      </c>
      <c r="I24" s="173">
        <v>45519</v>
      </c>
      <c r="J24" s="61">
        <v>45657</v>
      </c>
      <c r="K24" s="62">
        <v>1</v>
      </c>
      <c r="L24" s="488" t="s">
        <v>2727</v>
      </c>
      <c r="M24" s="149">
        <v>1</v>
      </c>
      <c r="N24" s="809" t="s">
        <v>2728</v>
      </c>
      <c r="O24" s="810"/>
    </row>
    <row r="25" spans="1:15" s="33" customFormat="1" ht="63.6" customHeight="1" thickBot="1" x14ac:dyDescent="0.25">
      <c r="A25" s="1017" t="s">
        <v>2729</v>
      </c>
      <c r="B25" s="492" t="s">
        <v>2730</v>
      </c>
      <c r="C25" s="138" t="s">
        <v>2731</v>
      </c>
      <c r="D25" s="48" t="s">
        <v>2732</v>
      </c>
      <c r="E25" s="72" t="s">
        <v>2733</v>
      </c>
      <c r="F25" s="57" t="s">
        <v>2734</v>
      </c>
      <c r="G25" s="72" t="s">
        <v>2735</v>
      </c>
      <c r="H25" s="222" t="s">
        <v>155</v>
      </c>
      <c r="I25" s="222" t="s">
        <v>921</v>
      </c>
      <c r="J25" s="61">
        <v>45657</v>
      </c>
      <c r="K25" s="62">
        <v>1</v>
      </c>
      <c r="L25" s="488" t="s">
        <v>2736</v>
      </c>
      <c r="M25" s="814">
        <v>1</v>
      </c>
      <c r="N25" s="782" t="s">
        <v>2737</v>
      </c>
      <c r="O25" s="783"/>
    </row>
    <row r="26" spans="1:15" s="33" customFormat="1" ht="117.75" customHeight="1" thickBot="1" x14ac:dyDescent="0.25">
      <c r="A26" s="1027"/>
      <c r="B26" s="54" t="s">
        <v>2738</v>
      </c>
      <c r="C26" s="54" t="s">
        <v>2739</v>
      </c>
      <c r="D26" s="48" t="s">
        <v>2732</v>
      </c>
      <c r="E26" s="57" t="s">
        <v>2740</v>
      </c>
      <c r="F26" s="57" t="s">
        <v>2741</v>
      </c>
      <c r="G26" s="72" t="s">
        <v>2742</v>
      </c>
      <c r="H26" s="71" t="s">
        <v>155</v>
      </c>
      <c r="I26" s="71" t="s">
        <v>163</v>
      </c>
      <c r="J26" s="61">
        <v>45657</v>
      </c>
      <c r="K26" s="62">
        <v>1</v>
      </c>
      <c r="L26" s="488" t="s">
        <v>2743</v>
      </c>
      <c r="M26" s="815"/>
      <c r="N26" s="786"/>
      <c r="O26" s="787"/>
    </row>
    <row r="27" spans="1:15" ht="157.5" customHeight="1" thickBot="1" x14ac:dyDescent="0.25">
      <c r="A27" s="493" t="s">
        <v>2744</v>
      </c>
      <c r="B27" s="494" t="s">
        <v>2745</v>
      </c>
      <c r="C27" s="495" t="s">
        <v>2746</v>
      </c>
      <c r="D27" s="31" t="s">
        <v>2654</v>
      </c>
      <c r="E27" s="57" t="s">
        <v>2747</v>
      </c>
      <c r="F27" s="57" t="s">
        <v>2748</v>
      </c>
      <c r="G27" s="57" t="s">
        <v>2749</v>
      </c>
      <c r="H27" s="71" t="s">
        <v>155</v>
      </c>
      <c r="I27" s="71" t="s">
        <v>2750</v>
      </c>
      <c r="J27" s="61">
        <v>45657</v>
      </c>
      <c r="K27" s="62">
        <v>1</v>
      </c>
      <c r="L27" s="488" t="s">
        <v>2751</v>
      </c>
      <c r="M27" s="149">
        <v>1</v>
      </c>
      <c r="N27" s="1031" t="s">
        <v>2752</v>
      </c>
      <c r="O27" s="1032"/>
    </row>
    <row r="28" spans="1:15" ht="45" x14ac:dyDescent="0.2">
      <c r="A28" s="1033" t="s">
        <v>2753</v>
      </c>
      <c r="B28" s="221" t="s">
        <v>2754</v>
      </c>
      <c r="C28" s="57" t="s">
        <v>2755</v>
      </c>
      <c r="D28" s="48" t="s">
        <v>2640</v>
      </c>
      <c r="E28" s="48" t="s">
        <v>2670</v>
      </c>
      <c r="F28" s="48" t="s">
        <v>2671</v>
      </c>
      <c r="G28" s="48" t="s">
        <v>2672</v>
      </c>
      <c r="H28" s="173" t="s">
        <v>155</v>
      </c>
      <c r="I28" s="173" t="s">
        <v>536</v>
      </c>
      <c r="J28" s="61">
        <v>45657</v>
      </c>
      <c r="K28" s="62">
        <v>1</v>
      </c>
      <c r="L28" s="488" t="s">
        <v>2756</v>
      </c>
      <c r="M28" s="814">
        <v>0.91</v>
      </c>
      <c r="N28" s="1035" t="s">
        <v>2757</v>
      </c>
      <c r="O28" s="1036"/>
    </row>
    <row r="29" spans="1:15" ht="60" x14ac:dyDescent="0.2">
      <c r="A29" s="765"/>
      <c r="B29" s="221" t="s">
        <v>2754</v>
      </c>
      <c r="C29" s="57" t="s">
        <v>2758</v>
      </c>
      <c r="D29" s="48" t="s">
        <v>2759</v>
      </c>
      <c r="E29" s="57" t="s">
        <v>2760</v>
      </c>
      <c r="F29" s="57" t="s">
        <v>2761</v>
      </c>
      <c r="G29" s="57" t="s">
        <v>2762</v>
      </c>
      <c r="H29" s="173" t="s">
        <v>2688</v>
      </c>
      <c r="I29" s="173" t="s">
        <v>536</v>
      </c>
      <c r="J29" s="61">
        <v>45657</v>
      </c>
      <c r="K29" s="62">
        <v>1</v>
      </c>
      <c r="L29" s="496" t="s">
        <v>2763</v>
      </c>
      <c r="M29" s="822"/>
      <c r="N29" s="1037"/>
      <c r="O29" s="1038"/>
    </row>
    <row r="30" spans="1:15" s="18" customFormat="1" ht="75.75" thickBot="1" x14ac:dyDescent="0.25">
      <c r="A30" s="1034"/>
      <c r="B30" s="48" t="s">
        <v>2764</v>
      </c>
      <c r="C30" s="48" t="s">
        <v>2765</v>
      </c>
      <c r="D30" s="48" t="s">
        <v>2766</v>
      </c>
      <c r="E30" s="48" t="s">
        <v>2767</v>
      </c>
      <c r="F30" s="57" t="s">
        <v>2768</v>
      </c>
      <c r="G30" s="48" t="s">
        <v>2769</v>
      </c>
      <c r="H30" s="71" t="s">
        <v>2770</v>
      </c>
      <c r="I30" s="71" t="s">
        <v>163</v>
      </c>
      <c r="J30" s="61">
        <v>45657</v>
      </c>
      <c r="K30" s="62">
        <v>1</v>
      </c>
      <c r="L30" s="488" t="s">
        <v>2771</v>
      </c>
      <c r="M30" s="815"/>
      <c r="N30" s="1039"/>
      <c r="O30" s="1040"/>
    </row>
    <row r="31" spans="1:15" x14ac:dyDescent="0.2">
      <c r="D31"/>
      <c r="E31"/>
      <c r="J31" s="1"/>
      <c r="L31"/>
    </row>
    <row r="32" spans="1:15" s="18" customFormat="1" ht="29.25" customHeight="1" thickBot="1" x14ac:dyDescent="0.3">
      <c r="A32" s="40" t="s">
        <v>76</v>
      </c>
      <c r="B32" s="694" t="s">
        <v>2772</v>
      </c>
      <c r="C32" s="694"/>
      <c r="D32" s="694"/>
      <c r="G32" s="40"/>
      <c r="H32" s="40"/>
      <c r="I32" s="41"/>
      <c r="J32" s="40"/>
      <c r="K32" s="40"/>
    </row>
    <row r="33" spans="1:12" s="18" customFormat="1" ht="18.75" customHeight="1" x14ac:dyDescent="0.2">
      <c r="I33" s="42"/>
    </row>
    <row r="34" spans="1:12" s="18" customFormat="1" ht="32.25" customHeight="1" thickBot="1" x14ac:dyDescent="0.3">
      <c r="A34" s="40" t="s">
        <v>78</v>
      </c>
      <c r="B34" s="695" t="s">
        <v>2773</v>
      </c>
      <c r="C34" s="695"/>
      <c r="D34" s="695"/>
      <c r="G34" s="40" t="s">
        <v>79</v>
      </c>
      <c r="I34" s="42"/>
      <c r="J34" s="140" t="s">
        <v>2774</v>
      </c>
      <c r="K34" s="43"/>
      <c r="L34" s="43"/>
    </row>
    <row r="35" spans="1:12" s="18" customFormat="1" ht="27" customHeight="1" x14ac:dyDescent="0.2">
      <c r="I35" s="44"/>
      <c r="J35" s="719"/>
      <c r="K35" s="719"/>
      <c r="L35" s="45"/>
    </row>
  </sheetData>
  <autoFilter ref="A7:O7" xr:uid="{4B08A501-674C-4C3D-B4E4-6A8950D4BBC9}">
    <filterColumn colId="13" showButton="0"/>
  </autoFilter>
  <mergeCells count="52">
    <mergeCell ref="B34:D34"/>
    <mergeCell ref="J35:K35"/>
    <mergeCell ref="B32:D32"/>
    <mergeCell ref="A25:A26"/>
    <mergeCell ref="M25:M26"/>
    <mergeCell ref="N25:O26"/>
    <mergeCell ref="N27:O27"/>
    <mergeCell ref="A28:A30"/>
    <mergeCell ref="M28:M30"/>
    <mergeCell ref="N28:O30"/>
    <mergeCell ref="N24:O24"/>
    <mergeCell ref="N16:O16"/>
    <mergeCell ref="A17:A18"/>
    <mergeCell ref="M17:M18"/>
    <mergeCell ref="N17:O18"/>
    <mergeCell ref="A19:A20"/>
    <mergeCell ref="M19:M20"/>
    <mergeCell ref="N19:O20"/>
    <mergeCell ref="A21:A22"/>
    <mergeCell ref="B21:B22"/>
    <mergeCell ref="M21:M22"/>
    <mergeCell ref="N21:O22"/>
    <mergeCell ref="N23:O23"/>
    <mergeCell ref="M6:M7"/>
    <mergeCell ref="A12:A13"/>
    <mergeCell ref="M12:M13"/>
    <mergeCell ref="N12:O13"/>
    <mergeCell ref="A14:A15"/>
    <mergeCell ref="B14:B15"/>
    <mergeCell ref="M14:M15"/>
    <mergeCell ref="N14:O15"/>
    <mergeCell ref="A8:A11"/>
    <mergeCell ref="B8:B11"/>
    <mergeCell ref="D8:D11"/>
    <mergeCell ref="M8:M11"/>
    <mergeCell ref="N8:O11"/>
    <mergeCell ref="A3:O3"/>
    <mergeCell ref="A4:L4"/>
    <mergeCell ref="M4:O5"/>
    <mergeCell ref="A5:L5"/>
    <mergeCell ref="A6:A7"/>
    <mergeCell ref="B6:B7"/>
    <mergeCell ref="C6:C7"/>
    <mergeCell ref="D6:D7"/>
    <mergeCell ref="E6:E7"/>
    <mergeCell ref="F6:F7"/>
    <mergeCell ref="N6:O7"/>
    <mergeCell ref="G6:G7"/>
    <mergeCell ref="H6:I6"/>
    <mergeCell ref="J6:J7"/>
    <mergeCell ref="K6:K7"/>
    <mergeCell ref="L6:L7"/>
  </mergeCells>
  <dataValidations count="12">
    <dataValidation allowBlank="1" showInputMessage="1" showErrorMessage="1" promptTitle="GUÍA:" prompt="Establecer las fechas de inicio y terminación de cada una de las actividades, según los recursos y disponibilidad de la dependencia dentro de la vigencia actual." sqref="H28:I29 H8:I14 I15:I25 H16:H25" xr:uid="{EF6790E7-2A79-4F09-9337-2CE819186053}"/>
    <dataValidation allowBlank="1" showInputMessage="1" showErrorMessage="1" promptTitle="GUÍA:" prompt="Identificar la persona/cargo responsable por la ejecución de las acciones de mejoramiento." sqref="D8 D13:D29" xr:uid="{146A5DD7-F376-49AD-B41E-58289A110CBE}"/>
    <dataValidation allowBlank="1" showInputMessage="1" showErrorMessage="1" promptTitle="GUÍA:" prompt="Se deben describir las causas, previamente identificadas por medio de las metodologías existentes, el número de causas varias de acuerdo a la recomendación y su complejidad." sqref="B8 B12 B23:B24 B14 B16:B21" xr:uid="{76BCE51F-5820-4D57-BB69-FC90C32EAEC1}"/>
    <dataValidation allowBlank="1" showInputMessage="1" showErrorMessage="1" promptTitle="GUÍA:" prompt="Establecer la formula matemática para medir el cumplimiento de la meta establecida a cada una de las acciones de mejoramiento definidas." sqref="G28 G8:G25" xr:uid="{A9A4C796-722B-4899-9429-5D31B6500A7D}"/>
    <dataValidation allowBlank="1" showInputMessage="1" showErrorMessage="1" promptTitle="GUÍA:" prompt="Describir la meta a ser alcanzada con la acción de mejoramiento planteada." sqref="E28 E8:E25" xr:uid="{BCA40596-3CA9-4568-9DCC-C51E9E8BFB9F}"/>
    <dataValidation allowBlank="1" showInputMessage="1" showErrorMessage="1" promptTitle="GUÍA:" prompt="Para cada una de las causas identificadas se deben definir las acciones de mejoramiento necesarias." sqref="C28 C8:C20 C22:C25" xr:uid="{227B23D0-C2F8-49E2-BE32-F0D6C0B68C85}"/>
    <dataValidation allowBlank="1" showInputMessage="1" showErrorMessage="1" promptTitle="INSERTAR NUEVA COLUMNA:" prompt="Definir el entregable que soporta el cumplimiento como evidencia (actas, contratos, lista de asistencia, procedimientos, fotografía, videos, encuestas, etc.)" sqref="F28 F10:F25" xr:uid="{2D044109-498E-4C4E-BCEA-1486C735BF7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C13:C14 G12 L15:L26 L8:L11" xr:uid="{6D1735E7-8D6B-4F70-995E-08D7651ED4E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3:N25 N8 N12 N21 O16 N19 N14 N16:N17" xr:uid="{50CE88E1-A31D-4818-A90A-FBA86BF72B85}"/>
    <dataValidation allowBlank="1" showInputMessage="1" showErrorMessage="1" promptTitle="CONTROL INTERNO:" prompt="Incluir esta columna para medir el avance de las acciones por parte del auditor de acuerdo con las evidencias presentadas por la dependencia." sqref="M8 M12 M14 M16:M17 M19 M21 M23:M25 M27" xr:uid="{25484E81-6A82-4F72-BA74-3852905F89CB}"/>
    <dataValidation allowBlank="1" showInputMessage="1" showErrorMessage="1" promptTitle="GUÍA:" prompt="Asignar el porcentaje de avance de la meta establecida de acuerdo con la formula del indicador con corte a la fecha del seguimiento." sqref="K8:K26" xr:uid="{FC0B04B8-F31B-4AC2-BB84-5F5DC7FDE74F}"/>
    <dataValidation allowBlank="1" showInputMessage="1" showErrorMessage="1" promptTitle="GUÍA: " prompt="Colocar la fecha en que se realiza el seguimiento por parte de la dependencia (i, ii, ii o iv seguimiento)_x000a_" sqref="J8:J30" xr:uid="{9909E115-A32A-40D6-9D5D-982BFF337C90}"/>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ACA4-FF99-416D-8082-0C488E839D5F}">
  <dimension ref="A1:O33"/>
  <sheetViews>
    <sheetView showGridLines="0" zoomScale="71" zoomScaleNormal="71" zoomScaleSheetLayoutView="100" zoomScalePageLayoutView="98" workbookViewId="0">
      <selection activeCell="A4" sqref="A4:L4"/>
    </sheetView>
  </sheetViews>
  <sheetFormatPr baseColWidth="10" defaultColWidth="11.42578125" defaultRowHeight="12.75" x14ac:dyDescent="0.2"/>
  <cols>
    <col min="1" max="1" width="39.7109375" customWidth="1"/>
    <col min="2" max="2" width="31.7109375" customWidth="1"/>
    <col min="3" max="3" width="29.42578125" customWidth="1"/>
    <col min="4" max="4" width="26.7109375" customWidth="1"/>
    <col min="5" max="5" width="24" customWidth="1"/>
    <col min="6" max="6" width="33.42578125" customWidth="1"/>
    <col min="7" max="7" width="22" customWidth="1"/>
    <col min="8" max="8" width="13.85546875" style="487" customWidth="1"/>
    <col min="9" max="9" width="21.5703125" style="487" customWidth="1"/>
    <col min="10" max="10" width="23.7109375" style="1" customWidth="1"/>
    <col min="11" max="11" width="21.140625" customWidth="1"/>
    <col min="12" max="12" width="50.85546875" customWidth="1"/>
    <col min="13" max="13" width="14" customWidth="1"/>
    <col min="14" max="14" width="25.42578125" customWidth="1"/>
    <col min="15" max="15" width="52" customWidth="1"/>
  </cols>
  <sheetData>
    <row r="1" spans="1:15" ht="24" customHeight="1" x14ac:dyDescent="0.2">
      <c r="A1" s="499"/>
      <c r="B1" s="500"/>
      <c r="C1" s="500"/>
      <c r="D1" s="500"/>
      <c r="E1" s="500"/>
      <c r="F1" s="500"/>
      <c r="G1" s="500"/>
      <c r="H1" s="501"/>
      <c r="I1" s="501"/>
      <c r="J1" s="500"/>
      <c r="K1" s="500"/>
      <c r="L1" s="500"/>
      <c r="M1" s="500"/>
      <c r="N1" s="500"/>
      <c r="O1" s="502"/>
    </row>
    <row r="2" spans="1:15" ht="4.5" customHeight="1" x14ac:dyDescent="0.2">
      <c r="A2" s="503"/>
      <c r="B2" s="1"/>
      <c r="C2" s="1"/>
      <c r="D2" s="1"/>
      <c r="E2" s="1"/>
      <c r="F2" s="1"/>
      <c r="G2" s="1"/>
      <c r="H2" s="118"/>
      <c r="I2" s="118"/>
      <c r="K2" s="1"/>
      <c r="L2" s="1"/>
      <c r="M2" s="1"/>
      <c r="N2" s="1"/>
      <c r="O2" s="504"/>
    </row>
    <row r="3" spans="1:15" ht="6.75" hidden="1" customHeight="1" x14ac:dyDescent="0.25">
      <c r="A3" s="1041" t="s">
        <v>0</v>
      </c>
      <c r="B3" s="696"/>
      <c r="C3" s="696"/>
      <c r="D3" s="696"/>
      <c r="E3" s="696"/>
      <c r="F3" s="696"/>
      <c r="G3" s="696"/>
      <c r="H3" s="696"/>
      <c r="I3" s="696"/>
      <c r="J3" s="696"/>
      <c r="K3" s="696"/>
      <c r="L3" s="696"/>
      <c r="M3" s="696"/>
      <c r="N3" s="696"/>
      <c r="O3" s="1042"/>
    </row>
    <row r="4" spans="1:15" ht="24" customHeight="1" x14ac:dyDescent="0.2">
      <c r="A4" s="1043" t="s">
        <v>1332</v>
      </c>
      <c r="B4" s="697"/>
      <c r="C4" s="697"/>
      <c r="D4" s="697"/>
      <c r="E4" s="697"/>
      <c r="F4" s="697"/>
      <c r="G4" s="697"/>
      <c r="H4" s="697"/>
      <c r="I4" s="697"/>
      <c r="J4" s="697"/>
      <c r="K4" s="697"/>
      <c r="L4" s="697"/>
      <c r="M4" s="698" t="s">
        <v>2</v>
      </c>
      <c r="N4" s="698"/>
      <c r="O4" s="1044"/>
    </row>
    <row r="5" spans="1:15" ht="33.6" customHeight="1" x14ac:dyDescent="0.2">
      <c r="A5" s="1043" t="s">
        <v>2775</v>
      </c>
      <c r="B5" s="697"/>
      <c r="C5" s="697"/>
      <c r="D5" s="697"/>
      <c r="E5" s="697"/>
      <c r="F5" s="697"/>
      <c r="G5" s="697"/>
      <c r="H5" s="697"/>
      <c r="I5" s="697"/>
      <c r="J5" s="697"/>
      <c r="K5" s="697"/>
      <c r="L5" s="697"/>
      <c r="M5" s="698"/>
      <c r="N5" s="698"/>
      <c r="O5" s="1044"/>
    </row>
    <row r="6" spans="1:15" s="505" customFormat="1" ht="67.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31.5" x14ac:dyDescent="0.2">
      <c r="A7" s="700"/>
      <c r="B7" s="702"/>
      <c r="C7" s="702"/>
      <c r="D7" s="702"/>
      <c r="E7" s="703"/>
      <c r="F7" s="703"/>
      <c r="G7" s="703"/>
      <c r="H7" s="21" t="s">
        <v>17</v>
      </c>
      <c r="I7" s="21" t="s">
        <v>18</v>
      </c>
      <c r="J7" s="703"/>
      <c r="K7" s="703"/>
      <c r="L7" s="708"/>
      <c r="M7" s="709"/>
      <c r="N7" s="704"/>
      <c r="O7" s="705"/>
    </row>
    <row r="8" spans="1:15" ht="143.25" customHeight="1" x14ac:dyDescent="0.2">
      <c r="A8" s="1048" t="s">
        <v>2776</v>
      </c>
      <c r="B8" s="506" t="s">
        <v>2777</v>
      </c>
      <c r="C8" s="506" t="s">
        <v>2778</v>
      </c>
      <c r="D8" s="506" t="s">
        <v>2779</v>
      </c>
      <c r="E8" s="506" t="s">
        <v>2780</v>
      </c>
      <c r="F8" s="506" t="s">
        <v>2781</v>
      </c>
      <c r="G8" s="506" t="s">
        <v>2782</v>
      </c>
      <c r="H8" s="75" t="s">
        <v>155</v>
      </c>
      <c r="I8" s="75" t="s">
        <v>2783</v>
      </c>
      <c r="J8" s="507">
        <v>45657</v>
      </c>
      <c r="K8" s="508">
        <v>1</v>
      </c>
      <c r="L8" s="506" t="s">
        <v>2784</v>
      </c>
      <c r="M8" s="509">
        <v>1</v>
      </c>
      <c r="N8" s="1026" t="s">
        <v>2785</v>
      </c>
      <c r="O8" s="1026"/>
    </row>
    <row r="9" spans="1:15" ht="143.25" customHeight="1" x14ac:dyDescent="0.2">
      <c r="A9" s="1048"/>
      <c r="B9" s="506" t="s">
        <v>2786</v>
      </c>
      <c r="C9" s="506" t="s">
        <v>2787</v>
      </c>
      <c r="D9" s="506" t="s">
        <v>2788</v>
      </c>
      <c r="E9" s="506" t="s">
        <v>2789</v>
      </c>
      <c r="F9" s="506" t="s">
        <v>2790</v>
      </c>
      <c r="G9" s="506" t="s">
        <v>2791</v>
      </c>
      <c r="H9" s="75" t="s">
        <v>155</v>
      </c>
      <c r="I9" s="75" t="s">
        <v>2783</v>
      </c>
      <c r="J9" s="507">
        <v>45657</v>
      </c>
      <c r="K9" s="508">
        <v>1</v>
      </c>
      <c r="L9" s="506" t="s">
        <v>2792</v>
      </c>
      <c r="M9" s="509">
        <v>1</v>
      </c>
      <c r="N9" s="1026" t="s">
        <v>2785</v>
      </c>
      <c r="O9" s="1026"/>
    </row>
    <row r="10" spans="1:15" ht="143.25" customHeight="1" x14ac:dyDescent="0.2">
      <c r="A10" s="1048"/>
      <c r="B10" s="506" t="s">
        <v>2793</v>
      </c>
      <c r="C10" s="506" t="s">
        <v>2794</v>
      </c>
      <c r="D10" s="506" t="s">
        <v>2795</v>
      </c>
      <c r="E10" s="506" t="s">
        <v>2796</v>
      </c>
      <c r="F10" s="506" t="s">
        <v>2797</v>
      </c>
      <c r="G10" s="506" t="s">
        <v>2798</v>
      </c>
      <c r="H10" s="75" t="s">
        <v>155</v>
      </c>
      <c r="I10" s="75" t="s">
        <v>163</v>
      </c>
      <c r="J10" s="507">
        <v>45657</v>
      </c>
      <c r="K10" s="508">
        <v>1</v>
      </c>
      <c r="L10" s="506" t="s">
        <v>2799</v>
      </c>
      <c r="M10" s="509">
        <v>1</v>
      </c>
      <c r="N10" s="1026" t="s">
        <v>2785</v>
      </c>
      <c r="O10" s="1026"/>
    </row>
    <row r="11" spans="1:15" s="33" customFormat="1" ht="138" customHeight="1" x14ac:dyDescent="0.2">
      <c r="A11" s="1045" t="s">
        <v>2800</v>
      </c>
      <c r="B11" s="510" t="s">
        <v>2801</v>
      </c>
      <c r="C11" s="510" t="s">
        <v>2802</v>
      </c>
      <c r="D11" s="510" t="s">
        <v>2803</v>
      </c>
      <c r="E11" s="510" t="s">
        <v>2804</v>
      </c>
      <c r="F11" s="510" t="s">
        <v>2805</v>
      </c>
      <c r="G11" s="510" t="s">
        <v>2806</v>
      </c>
      <c r="H11" s="212" t="s">
        <v>155</v>
      </c>
      <c r="I11" s="212" t="s">
        <v>163</v>
      </c>
      <c r="J11" s="507">
        <v>45657</v>
      </c>
      <c r="K11" s="511">
        <v>1</v>
      </c>
      <c r="L11" s="510" t="s">
        <v>2807</v>
      </c>
      <c r="M11" s="512">
        <v>1</v>
      </c>
      <c r="N11" s="1026" t="s">
        <v>2785</v>
      </c>
      <c r="O11" s="1026"/>
    </row>
    <row r="12" spans="1:15" s="33" customFormat="1" ht="138" customHeight="1" x14ac:dyDescent="0.2">
      <c r="A12" s="1047"/>
      <c r="B12" s="510" t="s">
        <v>2808</v>
      </c>
      <c r="C12" s="510" t="s">
        <v>2809</v>
      </c>
      <c r="D12" s="510" t="s">
        <v>2803</v>
      </c>
      <c r="E12" s="510" t="s">
        <v>2810</v>
      </c>
      <c r="F12" s="510" t="s">
        <v>2811</v>
      </c>
      <c r="G12" s="510" t="s">
        <v>2812</v>
      </c>
      <c r="H12" s="212"/>
      <c r="I12" s="212"/>
      <c r="J12" s="507">
        <v>45657</v>
      </c>
      <c r="K12" s="511">
        <v>1</v>
      </c>
      <c r="L12" s="510" t="s">
        <v>2807</v>
      </c>
      <c r="M12" s="512">
        <v>1</v>
      </c>
      <c r="N12" s="1026" t="s">
        <v>2785</v>
      </c>
      <c r="O12" s="1026"/>
    </row>
    <row r="13" spans="1:15" s="33" customFormat="1" ht="121.5" customHeight="1" x14ac:dyDescent="0.2">
      <c r="A13" s="513" t="s">
        <v>2813</v>
      </c>
      <c r="B13" s="506" t="s">
        <v>2814</v>
      </c>
      <c r="C13" s="506" t="s">
        <v>2815</v>
      </c>
      <c r="D13" s="506" t="s">
        <v>2795</v>
      </c>
      <c r="E13" s="506" t="s">
        <v>2816</v>
      </c>
      <c r="F13" s="506" t="s">
        <v>2817</v>
      </c>
      <c r="G13" s="506" t="s">
        <v>2818</v>
      </c>
      <c r="H13" s="75" t="s">
        <v>155</v>
      </c>
      <c r="I13" s="75" t="s">
        <v>163</v>
      </c>
      <c r="J13" s="507">
        <v>45657</v>
      </c>
      <c r="K13" s="508">
        <v>1</v>
      </c>
      <c r="L13" s="506" t="s">
        <v>2819</v>
      </c>
      <c r="M13" s="509">
        <v>1</v>
      </c>
      <c r="N13" s="1026" t="s">
        <v>2785</v>
      </c>
      <c r="O13" s="1026"/>
    </row>
    <row r="14" spans="1:15" s="33" customFormat="1" ht="117.75" customHeight="1" x14ac:dyDescent="0.2">
      <c r="A14" s="513" t="s">
        <v>2820</v>
      </c>
      <c r="B14" s="506" t="s">
        <v>2821</v>
      </c>
      <c r="C14" s="506" t="s">
        <v>2822</v>
      </c>
      <c r="D14" s="506" t="s">
        <v>2795</v>
      </c>
      <c r="E14" s="506" t="s">
        <v>2823</v>
      </c>
      <c r="F14" s="506" t="s">
        <v>2824</v>
      </c>
      <c r="G14" s="506" t="s">
        <v>2825</v>
      </c>
      <c r="H14" s="75" t="s">
        <v>2688</v>
      </c>
      <c r="I14" s="75" t="s">
        <v>2826</v>
      </c>
      <c r="J14" s="507">
        <v>45657</v>
      </c>
      <c r="K14" s="508">
        <v>1</v>
      </c>
      <c r="L14" s="506" t="s">
        <v>2827</v>
      </c>
      <c r="M14" s="509">
        <v>1</v>
      </c>
      <c r="N14" s="1026" t="s">
        <v>2785</v>
      </c>
      <c r="O14" s="1026"/>
    </row>
    <row r="15" spans="1:15" s="33" customFormat="1" ht="117.75" customHeight="1" x14ac:dyDescent="0.2">
      <c r="A15" s="1045" t="s">
        <v>861</v>
      </c>
      <c r="B15" s="506" t="s">
        <v>2828</v>
      </c>
      <c r="C15" s="506" t="s">
        <v>2829</v>
      </c>
      <c r="D15" s="506" t="s">
        <v>2830</v>
      </c>
      <c r="E15" s="506" t="s">
        <v>2831</v>
      </c>
      <c r="F15" s="506" t="s">
        <v>2781</v>
      </c>
      <c r="G15" s="506" t="s">
        <v>2832</v>
      </c>
      <c r="H15" s="75" t="s">
        <v>155</v>
      </c>
      <c r="I15" s="75" t="s">
        <v>921</v>
      </c>
      <c r="J15" s="507">
        <v>45657</v>
      </c>
      <c r="K15" s="508">
        <v>1</v>
      </c>
      <c r="L15" s="506" t="s">
        <v>2833</v>
      </c>
      <c r="M15" s="509">
        <v>1</v>
      </c>
      <c r="N15" s="1026" t="s">
        <v>2785</v>
      </c>
      <c r="O15" s="1026"/>
    </row>
    <row r="16" spans="1:15" s="33" customFormat="1" ht="131.25" customHeight="1" x14ac:dyDescent="0.2">
      <c r="A16" s="1047"/>
      <c r="B16" s="506" t="s">
        <v>2834</v>
      </c>
      <c r="C16" s="506" t="s">
        <v>2835</v>
      </c>
      <c r="D16" s="506" t="s">
        <v>2830</v>
      </c>
      <c r="E16" s="506" t="s">
        <v>2836</v>
      </c>
      <c r="F16" s="506" t="s">
        <v>2837</v>
      </c>
      <c r="G16" s="506" t="s">
        <v>2838</v>
      </c>
      <c r="H16" s="75" t="s">
        <v>2839</v>
      </c>
      <c r="I16" s="75" t="s">
        <v>2840</v>
      </c>
      <c r="J16" s="507">
        <v>45657</v>
      </c>
      <c r="K16" s="508">
        <v>0.9</v>
      </c>
      <c r="L16" s="506" t="s">
        <v>2841</v>
      </c>
      <c r="M16" s="509">
        <v>0.9</v>
      </c>
      <c r="N16" s="1026" t="s">
        <v>2785</v>
      </c>
      <c r="O16" s="1026"/>
    </row>
    <row r="17" spans="1:15" s="33" customFormat="1" ht="110.25" customHeight="1" x14ac:dyDescent="0.2">
      <c r="A17" s="1045" t="s">
        <v>2842</v>
      </c>
      <c r="B17" s="506" t="s">
        <v>2843</v>
      </c>
      <c r="C17" s="506" t="s">
        <v>2844</v>
      </c>
      <c r="D17" s="506" t="s">
        <v>2845</v>
      </c>
      <c r="E17" s="506" t="s">
        <v>2846</v>
      </c>
      <c r="F17" s="506" t="s">
        <v>2847</v>
      </c>
      <c r="G17" s="506" t="s">
        <v>2848</v>
      </c>
      <c r="H17" s="75" t="s">
        <v>155</v>
      </c>
      <c r="I17" s="75" t="s">
        <v>536</v>
      </c>
      <c r="J17" s="507">
        <v>45657</v>
      </c>
      <c r="K17" s="508">
        <v>1</v>
      </c>
      <c r="L17" s="506" t="s">
        <v>2849</v>
      </c>
      <c r="M17" s="509">
        <v>1</v>
      </c>
      <c r="N17" s="1026" t="s">
        <v>2785</v>
      </c>
      <c r="O17" s="1026"/>
    </row>
    <row r="18" spans="1:15" s="33" customFormat="1" ht="110.25" customHeight="1" x14ac:dyDescent="0.2">
      <c r="A18" s="1046"/>
      <c r="B18" s="514" t="s">
        <v>2850</v>
      </c>
      <c r="C18" s="506" t="s">
        <v>2851</v>
      </c>
      <c r="D18" s="506" t="s">
        <v>2845</v>
      </c>
      <c r="E18" s="506" t="s">
        <v>2852</v>
      </c>
      <c r="F18" s="506" t="s">
        <v>2853</v>
      </c>
      <c r="G18" s="506" t="s">
        <v>2848</v>
      </c>
      <c r="H18" s="75" t="s">
        <v>155</v>
      </c>
      <c r="I18" s="75" t="s">
        <v>536</v>
      </c>
      <c r="J18" s="507">
        <v>45657</v>
      </c>
      <c r="K18" s="508">
        <v>1</v>
      </c>
      <c r="L18" s="506" t="s">
        <v>2854</v>
      </c>
      <c r="M18" s="509">
        <v>1</v>
      </c>
      <c r="N18" s="1026" t="s">
        <v>2785</v>
      </c>
      <c r="O18" s="1026"/>
    </row>
    <row r="19" spans="1:15" s="33" customFormat="1" ht="110.25" customHeight="1" x14ac:dyDescent="0.2">
      <c r="A19" s="1047"/>
      <c r="B19" s="514" t="s">
        <v>2855</v>
      </c>
      <c r="C19" s="506" t="s">
        <v>2856</v>
      </c>
      <c r="D19" s="506" t="s">
        <v>2795</v>
      </c>
      <c r="E19" s="506" t="s">
        <v>2857</v>
      </c>
      <c r="F19" s="506" t="s">
        <v>2858</v>
      </c>
      <c r="G19" s="506" t="s">
        <v>2859</v>
      </c>
      <c r="H19" s="75" t="s">
        <v>155</v>
      </c>
      <c r="I19" s="75" t="s">
        <v>163</v>
      </c>
      <c r="J19" s="507">
        <v>45657</v>
      </c>
      <c r="K19" s="508">
        <v>0.6</v>
      </c>
      <c r="L19" s="506" t="s">
        <v>2860</v>
      </c>
      <c r="M19" s="509">
        <v>0.6</v>
      </c>
      <c r="N19" s="1026" t="s">
        <v>2785</v>
      </c>
      <c r="O19" s="1026"/>
    </row>
    <row r="20" spans="1:15" s="33" customFormat="1" ht="129" customHeight="1" x14ac:dyDescent="0.2">
      <c r="A20" s="513" t="s">
        <v>2861</v>
      </c>
      <c r="B20" s="506" t="s">
        <v>2862</v>
      </c>
      <c r="C20" s="506" t="s">
        <v>2863</v>
      </c>
      <c r="D20" s="506" t="s">
        <v>2795</v>
      </c>
      <c r="E20" s="506" t="s">
        <v>2864</v>
      </c>
      <c r="F20" s="506" t="s">
        <v>2865</v>
      </c>
      <c r="G20" s="506" t="s">
        <v>2866</v>
      </c>
      <c r="H20" s="75" t="s">
        <v>155</v>
      </c>
      <c r="I20" s="75" t="s">
        <v>163</v>
      </c>
      <c r="J20" s="507">
        <v>45657</v>
      </c>
      <c r="K20" s="508">
        <v>1</v>
      </c>
      <c r="L20" s="506" t="s">
        <v>2867</v>
      </c>
      <c r="M20" s="509">
        <v>1</v>
      </c>
      <c r="N20" s="1026" t="s">
        <v>2785</v>
      </c>
      <c r="O20" s="1026"/>
    </row>
    <row r="21" spans="1:15" s="33" customFormat="1" ht="90.75" customHeight="1" x14ac:dyDescent="0.2">
      <c r="A21" s="1045" t="s">
        <v>893</v>
      </c>
      <c r="B21" s="789" t="s">
        <v>2868</v>
      </c>
      <c r="C21" s="506" t="s">
        <v>2869</v>
      </c>
      <c r="D21" s="506" t="s">
        <v>2795</v>
      </c>
      <c r="E21" s="506" t="s">
        <v>2870</v>
      </c>
      <c r="F21" s="506" t="s">
        <v>2871</v>
      </c>
      <c r="G21" s="506" t="s">
        <v>2872</v>
      </c>
      <c r="H21" s="75" t="s">
        <v>155</v>
      </c>
      <c r="I21" s="75" t="s">
        <v>509</v>
      </c>
      <c r="J21" s="507">
        <v>45657</v>
      </c>
      <c r="K21" s="508">
        <v>1</v>
      </c>
      <c r="L21" s="506" t="s">
        <v>2873</v>
      </c>
      <c r="M21" s="509">
        <v>1</v>
      </c>
      <c r="N21" s="1026" t="s">
        <v>2785</v>
      </c>
      <c r="O21" s="1026"/>
    </row>
    <row r="22" spans="1:15" s="33" customFormat="1" ht="135" x14ac:dyDescent="0.2">
      <c r="A22" s="1049"/>
      <c r="B22" s="876"/>
      <c r="C22" s="506" t="s">
        <v>2874</v>
      </c>
      <c r="D22" s="506" t="s">
        <v>2795</v>
      </c>
      <c r="E22" s="506" t="s">
        <v>2875</v>
      </c>
      <c r="F22" s="506" t="s">
        <v>2781</v>
      </c>
      <c r="G22" s="506" t="s">
        <v>2832</v>
      </c>
      <c r="H22" s="75" t="s">
        <v>155</v>
      </c>
      <c r="I22" s="75" t="s">
        <v>509</v>
      </c>
      <c r="J22" s="507">
        <v>45657</v>
      </c>
      <c r="K22" s="508">
        <v>1</v>
      </c>
      <c r="L22" s="506" t="s">
        <v>2876</v>
      </c>
      <c r="M22" s="509">
        <v>1</v>
      </c>
      <c r="N22" s="1026" t="s">
        <v>2785</v>
      </c>
      <c r="O22" s="1026"/>
    </row>
    <row r="23" spans="1:15" s="33" customFormat="1" ht="219" customHeight="1" x14ac:dyDescent="0.2">
      <c r="A23" s="1047"/>
      <c r="B23" s="790"/>
      <c r="C23" s="506" t="s">
        <v>2877</v>
      </c>
      <c r="D23" s="506" t="s">
        <v>2795</v>
      </c>
      <c r="E23" s="506" t="s">
        <v>2878</v>
      </c>
      <c r="F23" s="506" t="s">
        <v>2879</v>
      </c>
      <c r="G23" s="506" t="s">
        <v>2848</v>
      </c>
      <c r="H23" s="75" t="s">
        <v>155</v>
      </c>
      <c r="I23" s="75" t="s">
        <v>163</v>
      </c>
      <c r="J23" s="507">
        <v>45657</v>
      </c>
      <c r="K23" s="508">
        <v>1</v>
      </c>
      <c r="L23" s="506" t="s">
        <v>2880</v>
      </c>
      <c r="M23" s="509">
        <v>1</v>
      </c>
      <c r="N23" s="1026" t="s">
        <v>2785</v>
      </c>
      <c r="O23" s="1026"/>
    </row>
    <row r="24" spans="1:15" s="33" customFormat="1" ht="166.5" customHeight="1" x14ac:dyDescent="0.2">
      <c r="A24" s="1045" t="s">
        <v>901</v>
      </c>
      <c r="B24" s="506" t="s">
        <v>2881</v>
      </c>
      <c r="C24" s="506" t="s">
        <v>2882</v>
      </c>
      <c r="D24" s="506" t="s">
        <v>2883</v>
      </c>
      <c r="E24" s="506" t="s">
        <v>2884</v>
      </c>
      <c r="F24" s="506" t="s">
        <v>2885</v>
      </c>
      <c r="G24" s="506" t="s">
        <v>2886</v>
      </c>
      <c r="H24" s="75" t="s">
        <v>155</v>
      </c>
      <c r="I24" s="75" t="s">
        <v>509</v>
      </c>
      <c r="J24" s="507">
        <v>45657</v>
      </c>
      <c r="K24" s="508">
        <v>1</v>
      </c>
      <c r="L24" s="506" t="s">
        <v>2887</v>
      </c>
      <c r="M24" s="509">
        <v>1</v>
      </c>
      <c r="N24" s="1026" t="s">
        <v>2785</v>
      </c>
      <c r="O24" s="1026"/>
    </row>
    <row r="25" spans="1:15" s="33" customFormat="1" ht="166.5" customHeight="1" x14ac:dyDescent="0.2">
      <c r="A25" s="1047"/>
      <c r="B25" s="212" t="s">
        <v>2888</v>
      </c>
      <c r="C25" s="506" t="s">
        <v>2889</v>
      </c>
      <c r="D25" s="506" t="s">
        <v>2890</v>
      </c>
      <c r="E25" s="506" t="s">
        <v>905</v>
      </c>
      <c r="F25" s="506" t="s">
        <v>2871</v>
      </c>
      <c r="G25" s="506" t="s">
        <v>2872</v>
      </c>
      <c r="H25" s="75" t="s">
        <v>509</v>
      </c>
      <c r="I25" s="75" t="s">
        <v>163</v>
      </c>
      <c r="J25" s="507">
        <v>45657</v>
      </c>
      <c r="K25" s="515">
        <v>1</v>
      </c>
      <c r="L25" s="506" t="s">
        <v>2891</v>
      </c>
      <c r="M25" s="509">
        <v>1</v>
      </c>
      <c r="N25" s="1026" t="s">
        <v>2785</v>
      </c>
      <c r="O25" s="1026"/>
    </row>
    <row r="26" spans="1:15" s="33" customFormat="1" ht="166.5" customHeight="1" thickBot="1" x14ac:dyDescent="0.25">
      <c r="A26" s="516" t="s">
        <v>2892</v>
      </c>
      <c r="B26" s="517" t="s">
        <v>2893</v>
      </c>
      <c r="C26" s="518" t="s">
        <v>916</v>
      </c>
      <c r="D26" s="518" t="s">
        <v>917</v>
      </c>
      <c r="E26" s="518" t="s">
        <v>918</v>
      </c>
      <c r="F26" s="518" t="s">
        <v>2894</v>
      </c>
      <c r="G26" s="518" t="s">
        <v>920</v>
      </c>
      <c r="H26" s="519" t="s">
        <v>155</v>
      </c>
      <c r="I26" s="519" t="s">
        <v>921</v>
      </c>
      <c r="J26" s="507">
        <v>45657</v>
      </c>
      <c r="K26" s="520">
        <v>1</v>
      </c>
      <c r="L26" s="518" t="s">
        <v>2895</v>
      </c>
      <c r="M26" s="521">
        <v>1</v>
      </c>
      <c r="N26" s="1026" t="s">
        <v>2785</v>
      </c>
      <c r="O26" s="1026"/>
    </row>
    <row r="27" spans="1:15" ht="12.75" customHeight="1" x14ac:dyDescent="0.2"/>
    <row r="28" spans="1:15" s="18" customFormat="1" ht="29.25" customHeight="1" thickBot="1" x14ac:dyDescent="0.3">
      <c r="A28" s="40" t="s">
        <v>76</v>
      </c>
      <c r="B28" s="694" t="s">
        <v>2896</v>
      </c>
      <c r="C28" s="694"/>
      <c r="D28" s="694"/>
      <c r="G28" s="40"/>
      <c r="H28" s="497"/>
      <c r="I28" s="41"/>
      <c r="J28" s="40"/>
      <c r="K28" s="40"/>
    </row>
    <row r="29" spans="1:15" s="18" customFormat="1" ht="18.75" customHeight="1" x14ac:dyDescent="0.2">
      <c r="H29" s="498"/>
      <c r="I29" s="42"/>
    </row>
    <row r="30" spans="1:15" s="18" customFormat="1" ht="32.25" customHeight="1" thickBot="1" x14ac:dyDescent="0.3">
      <c r="A30" s="40" t="s">
        <v>78</v>
      </c>
      <c r="B30" s="695" t="s">
        <v>2897</v>
      </c>
      <c r="C30" s="695"/>
      <c r="D30" s="695"/>
      <c r="G30" s="40" t="s">
        <v>79</v>
      </c>
      <c r="H30" s="498"/>
      <c r="I30" s="42"/>
      <c r="J30" s="875" t="s">
        <v>1464</v>
      </c>
      <c r="K30" s="875"/>
      <c r="L30" s="875"/>
    </row>
    <row r="31" spans="1:15" s="18" customFormat="1" ht="27" customHeight="1" x14ac:dyDescent="0.2">
      <c r="H31" s="498"/>
      <c r="I31" s="42"/>
      <c r="J31" s="719"/>
      <c r="K31" s="719"/>
      <c r="L31" s="45"/>
    </row>
    <row r="32" spans="1:15" x14ac:dyDescent="0.2">
      <c r="O32" s="46" t="s">
        <v>81</v>
      </c>
    </row>
    <row r="33" spans="15:15" x14ac:dyDescent="0.2">
      <c r="O33" s="46" t="s">
        <v>82</v>
      </c>
    </row>
  </sheetData>
  <mergeCells count="47">
    <mergeCell ref="J31:K31"/>
    <mergeCell ref="A24:A25"/>
    <mergeCell ref="N24:O24"/>
    <mergeCell ref="N25:O25"/>
    <mergeCell ref="N26:O26"/>
    <mergeCell ref="B28:D28"/>
    <mergeCell ref="B30:D30"/>
    <mergeCell ref="J30:L30"/>
    <mergeCell ref="N20:O20"/>
    <mergeCell ref="A21:A23"/>
    <mergeCell ref="B21:B23"/>
    <mergeCell ref="N21:O21"/>
    <mergeCell ref="N22:O22"/>
    <mergeCell ref="N23:O23"/>
    <mergeCell ref="N13:O13"/>
    <mergeCell ref="N14:O14"/>
    <mergeCell ref="A15:A16"/>
    <mergeCell ref="N15:O15"/>
    <mergeCell ref="N16:O16"/>
    <mergeCell ref="A17:A19"/>
    <mergeCell ref="N17:O17"/>
    <mergeCell ref="N18:O18"/>
    <mergeCell ref="N19:O19"/>
    <mergeCell ref="N6:O7"/>
    <mergeCell ref="A8:A10"/>
    <mergeCell ref="N8:O8"/>
    <mergeCell ref="N9:O9"/>
    <mergeCell ref="N10:O10"/>
    <mergeCell ref="A11:A12"/>
    <mergeCell ref="N11:O11"/>
    <mergeCell ref="N12:O12"/>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dataValidations count="12">
    <dataValidation allowBlank="1" showInputMessage="1" showErrorMessage="1" promptTitle="GUÍA:" prompt="Identificar la persona/cargo responsable por la ejecución de las acciones de mejoramiento." sqref="D8:D26" xr:uid="{B9F81DAC-7477-4E57-8C47-819153695A73}"/>
    <dataValidation allowBlank="1" showInputMessage="1" showErrorMessage="1" promptTitle="GUÍA:" prompt="Establecer la formula matemática para medir el cumplimiento de la meta establecida a cada una de las acciones de mejoramiento definidas." sqref="G8:G26" xr:uid="{F67EF1F6-38B0-4E9B-BAA1-2F074777001D}"/>
    <dataValidation allowBlank="1" showInputMessage="1" showErrorMessage="1" promptTitle="GUÍA:" prompt="Establecer las fechas de inicio y terminación de cada una de las actividades, según los recursos y disponibilidad de la dependencia dentro de la vigencia actual." sqref="H8:I26" xr:uid="{A40FAE37-DC47-492B-9788-0B9497F95900}"/>
    <dataValidation allowBlank="1" showInputMessage="1" showErrorMessage="1" promptTitle="GUÍA: " prompt="Colocar la fecha en que se realiza el seguimiento por parte de la dependencia (i, ii, ii o iv seguimiento)_x000a_" sqref="J8:J26" xr:uid="{2975D084-657D-443F-A5E9-8C062B6F70CC}"/>
    <dataValidation allowBlank="1" showInputMessage="1" showErrorMessage="1" promptTitle="GUÍA:" prompt="Asignar el porcentaje de avance de la meta establecida de acuerdo con la formula del indicador con corte a la fecha del seguimiento." sqref="K8:K26 M8:M26" xr:uid="{55B65160-D628-4544-80DF-74CEF7B5D6F5}"/>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N26" xr:uid="{03DE57AC-CC71-4838-B1F3-CF55D91A553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26" xr:uid="{16D81025-4270-4CAB-A0FF-08A7E095175B}"/>
    <dataValidation allowBlank="1" showInputMessage="1" showErrorMessage="1" promptTitle="GUÍA:" prompt="Se deben describir las causas, previamente identificadas por medio de las metodologías existentes, el número de causas varias de acuerdo a la recomendación y su complejidad." sqref="B26 B24 B8:B21" xr:uid="{7EE20E47-9E13-4A92-A4BA-FEB288B7846A}"/>
    <dataValidation allowBlank="1" showInputMessage="1" showErrorMessage="1" promptTitle="GUÍA:" prompt="Para cada una de las causas identificadas se deben definir las acciones de mejoramiento necesarias." sqref="C24 C26 C8:C14 C16:C22" xr:uid="{0B5DCAE7-6499-419C-9ECB-9E141D7BF317}"/>
    <dataValidation allowBlank="1" showInputMessage="1" showErrorMessage="1" promptTitle="GUÍA:" prompt="Describir la meta a ser alcanzada con la acción de mejoramiento planteada." sqref="F25 E8:E26" xr:uid="{BC0832E6-13A8-4F32-9942-25408CD0BE12}"/>
    <dataValidation allowBlank="1" showInputMessage="1" showErrorMessage="1" promptTitle="INSERTAR NUEVA COLUMNA:" prompt="Definir el entregable que soporta el cumplimiento como evidencia (actas, contratos, lista de asistencia, procedimientos, fotografía, videos, encuestas, etc.)" sqref="F26 F8:F24" xr:uid="{D0506C38-6847-4634-8FA3-57DC096C864E}"/>
    <dataValidation allowBlank="1" showInputMessage="1" showErrorMessage="1" promptTitle="GUIA:" prompt="Redactar las recomendaciones de mejoramiento a la gestión, identificadas en la dependencia para la vigencia actual." sqref="A8" xr:uid="{2E3860FD-4169-4F3A-B0FD-B2040120F2A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A0BD-12A4-4083-8546-2F8998380679}">
  <dimension ref="A1:O25"/>
  <sheetViews>
    <sheetView showGridLines="0" zoomScaleNormal="100" zoomScaleSheetLayoutView="100" zoomScalePageLayoutView="98" workbookViewId="0">
      <selection activeCell="A4" sqref="A4:L4"/>
    </sheetView>
  </sheetViews>
  <sheetFormatPr baseColWidth="10" defaultColWidth="11.42578125" defaultRowHeight="12.75" x14ac:dyDescent="0.2"/>
  <cols>
    <col min="1" max="1" width="39.7109375" style="522" customWidth="1"/>
    <col min="2" max="2" width="28.28515625" style="522" customWidth="1"/>
    <col min="3" max="3" width="29.42578125" style="522" customWidth="1"/>
    <col min="4" max="4" width="26.7109375" style="522" customWidth="1"/>
    <col min="5" max="5" width="24" style="522" customWidth="1"/>
    <col min="6" max="6" width="40.7109375" style="522" customWidth="1"/>
    <col min="7" max="7" width="22" style="522" customWidth="1"/>
    <col min="8" max="8" width="23.42578125" style="522" customWidth="1"/>
    <col min="9" max="9" width="15.42578125" style="522" customWidth="1"/>
    <col min="10" max="10" width="15" style="121" customWidth="1"/>
    <col min="11" max="11" width="13.7109375" style="522" customWidth="1"/>
    <col min="12" max="12" width="50.85546875" style="522" customWidth="1"/>
    <col min="13" max="13" width="16.28515625" style="522" customWidth="1"/>
    <col min="14" max="14" width="25.42578125" style="522" customWidth="1"/>
    <col min="15" max="15" width="52" style="522" customWidth="1"/>
    <col min="16" max="16384" width="11.42578125" style="522"/>
  </cols>
  <sheetData>
    <row r="1" spans="1:15" ht="10.5" customHeight="1" x14ac:dyDescent="0.2">
      <c r="A1" s="121"/>
      <c r="B1" s="121"/>
      <c r="C1" s="121"/>
      <c r="D1" s="121"/>
      <c r="E1" s="121"/>
      <c r="F1" s="121"/>
      <c r="G1" s="121"/>
      <c r="H1" s="121"/>
      <c r="I1" s="121"/>
      <c r="K1" s="121"/>
      <c r="L1" s="121"/>
      <c r="M1" s="121"/>
      <c r="N1" s="121"/>
      <c r="O1" s="121"/>
    </row>
    <row r="2" spans="1:15" ht="3.75" customHeight="1" x14ac:dyDescent="0.2">
      <c r="A2" s="121"/>
      <c r="B2" s="121"/>
      <c r="C2" s="121"/>
      <c r="D2" s="121"/>
      <c r="E2" s="121"/>
      <c r="F2" s="121"/>
      <c r="G2" s="121"/>
      <c r="H2" s="121"/>
      <c r="I2" s="121"/>
      <c r="K2" s="121"/>
      <c r="L2" s="121"/>
      <c r="M2" s="121"/>
      <c r="N2" s="121"/>
      <c r="O2" s="121"/>
    </row>
    <row r="3" spans="1:15" ht="30.75" customHeight="1" x14ac:dyDescent="0.25">
      <c r="A3" s="696" t="s">
        <v>0</v>
      </c>
      <c r="B3" s="696"/>
      <c r="C3" s="696"/>
      <c r="D3" s="696"/>
      <c r="E3" s="696"/>
      <c r="F3" s="696"/>
      <c r="G3" s="696"/>
      <c r="H3" s="696"/>
      <c r="I3" s="696"/>
      <c r="J3" s="696"/>
      <c r="K3" s="696"/>
      <c r="L3" s="696"/>
      <c r="M3" s="696"/>
      <c r="N3" s="696"/>
      <c r="O3" s="696"/>
    </row>
    <row r="4" spans="1:15" ht="34.5" customHeight="1" x14ac:dyDescent="0.2">
      <c r="A4" s="697" t="s">
        <v>2960</v>
      </c>
      <c r="B4" s="697"/>
      <c r="C4" s="697"/>
      <c r="D4" s="697"/>
      <c r="E4" s="697"/>
      <c r="F4" s="697"/>
      <c r="G4" s="697"/>
      <c r="H4" s="697"/>
      <c r="I4" s="697"/>
      <c r="J4" s="697"/>
      <c r="K4" s="697"/>
      <c r="L4" s="697"/>
      <c r="M4" s="698" t="s">
        <v>2</v>
      </c>
      <c r="N4" s="698"/>
      <c r="O4" s="698"/>
    </row>
    <row r="5" spans="1:15" ht="38.25" customHeight="1" x14ac:dyDescent="0.2">
      <c r="A5" s="697" t="s">
        <v>2898</v>
      </c>
      <c r="B5" s="697"/>
      <c r="C5" s="697"/>
      <c r="D5" s="697"/>
      <c r="E5" s="697"/>
      <c r="F5" s="697"/>
      <c r="G5" s="697"/>
      <c r="H5" s="697"/>
      <c r="I5" s="697"/>
      <c r="J5" s="697"/>
      <c r="K5" s="697"/>
      <c r="L5" s="697"/>
      <c r="M5" s="698"/>
      <c r="N5" s="698"/>
      <c r="O5" s="698"/>
    </row>
    <row r="6" spans="1:15" s="18" customFormat="1" ht="40.5" customHeight="1" x14ac:dyDescent="0.2">
      <c r="A6" s="700" t="s">
        <v>4</v>
      </c>
      <c r="B6" s="702" t="s">
        <v>5</v>
      </c>
      <c r="C6" s="702" t="s">
        <v>6</v>
      </c>
      <c r="D6" s="702" t="s">
        <v>7</v>
      </c>
      <c r="E6" s="702" t="s">
        <v>8</v>
      </c>
      <c r="F6" s="702" t="s">
        <v>9</v>
      </c>
      <c r="G6" s="702" t="s">
        <v>10</v>
      </c>
      <c r="H6" s="1059" t="s">
        <v>11</v>
      </c>
      <c r="I6" s="1060"/>
      <c r="J6" s="702" t="s">
        <v>12</v>
      </c>
      <c r="K6" s="702" t="s">
        <v>13</v>
      </c>
      <c r="L6" s="702" t="s">
        <v>14</v>
      </c>
      <c r="M6" s="1050" t="s">
        <v>15</v>
      </c>
      <c r="N6" s="1052" t="s">
        <v>16</v>
      </c>
      <c r="O6" s="1053"/>
    </row>
    <row r="7" spans="1:15" s="18" customFormat="1" ht="47.25" x14ac:dyDescent="0.2">
      <c r="A7" s="699"/>
      <c r="B7" s="701"/>
      <c r="C7" s="701"/>
      <c r="D7" s="701"/>
      <c r="E7" s="701"/>
      <c r="F7" s="701"/>
      <c r="G7" s="701"/>
      <c r="H7" s="21" t="s">
        <v>17</v>
      </c>
      <c r="I7" s="21" t="s">
        <v>18</v>
      </c>
      <c r="J7" s="701"/>
      <c r="K7" s="701"/>
      <c r="L7" s="701"/>
      <c r="M7" s="1051"/>
      <c r="N7" s="1054"/>
      <c r="O7" s="1055"/>
    </row>
    <row r="8" spans="1:15" ht="143.1" customHeight="1" x14ac:dyDescent="0.2">
      <c r="A8" s="712" t="s">
        <v>2899</v>
      </c>
      <c r="B8" s="1056" t="s">
        <v>2900</v>
      </c>
      <c r="C8" s="48" t="s">
        <v>2901</v>
      </c>
      <c r="D8" s="523" t="s">
        <v>2902</v>
      </c>
      <c r="E8" s="48" t="s">
        <v>2903</v>
      </c>
      <c r="F8" s="75" t="s">
        <v>2904</v>
      </c>
      <c r="G8" s="48" t="s">
        <v>2905</v>
      </c>
      <c r="H8" s="524">
        <v>45412</v>
      </c>
      <c r="I8" s="61">
        <v>45473</v>
      </c>
      <c r="J8" s="61">
        <v>45674</v>
      </c>
      <c r="K8" s="62">
        <v>1</v>
      </c>
      <c r="L8" s="75" t="s">
        <v>2906</v>
      </c>
      <c r="M8" s="149">
        <v>1</v>
      </c>
      <c r="N8" s="776" t="s">
        <v>2907</v>
      </c>
      <c r="O8" s="777"/>
    </row>
    <row r="9" spans="1:15" ht="210" x14ac:dyDescent="0.2">
      <c r="A9" s="716"/>
      <c r="B9" s="1057"/>
      <c r="C9" s="525" t="s">
        <v>2908</v>
      </c>
      <c r="D9" s="134" t="s">
        <v>2909</v>
      </c>
      <c r="E9" s="48" t="s">
        <v>2910</v>
      </c>
      <c r="F9" s="75" t="s">
        <v>2911</v>
      </c>
      <c r="G9" s="48" t="s">
        <v>2905</v>
      </c>
      <c r="H9" s="524">
        <v>45442</v>
      </c>
      <c r="I9" s="61">
        <v>45503</v>
      </c>
      <c r="J9" s="61">
        <v>45674</v>
      </c>
      <c r="K9" s="62">
        <v>1</v>
      </c>
      <c r="L9" s="75" t="s">
        <v>2912</v>
      </c>
      <c r="M9" s="149">
        <v>1</v>
      </c>
      <c r="N9" s="776" t="s">
        <v>2907</v>
      </c>
      <c r="O9" s="777"/>
    </row>
    <row r="10" spans="1:15" ht="57" customHeight="1" x14ac:dyDescent="0.2">
      <c r="A10" s="716"/>
      <c r="B10" s="1057"/>
      <c r="C10" s="525" t="s">
        <v>2913</v>
      </c>
      <c r="D10" s="134" t="s">
        <v>2909</v>
      </c>
      <c r="E10" s="48" t="s">
        <v>2914</v>
      </c>
      <c r="F10" s="75" t="s">
        <v>2915</v>
      </c>
      <c r="G10" s="75" t="s">
        <v>2915</v>
      </c>
      <c r="H10" s="245">
        <v>45534</v>
      </c>
      <c r="I10" s="61">
        <v>45565</v>
      </c>
      <c r="J10" s="61">
        <v>45674</v>
      </c>
      <c r="K10" s="62">
        <v>1</v>
      </c>
      <c r="L10" s="75" t="s">
        <v>2916</v>
      </c>
      <c r="M10" s="149">
        <v>1</v>
      </c>
      <c r="N10" s="776" t="s">
        <v>2917</v>
      </c>
      <c r="O10" s="777"/>
    </row>
    <row r="11" spans="1:15" ht="107.25" customHeight="1" x14ac:dyDescent="0.2">
      <c r="A11" s="713"/>
      <c r="B11" s="1058"/>
      <c r="C11" s="525" t="s">
        <v>2918</v>
      </c>
      <c r="D11" s="134" t="s">
        <v>2909</v>
      </c>
      <c r="E11" s="48" t="s">
        <v>2919</v>
      </c>
      <c r="F11" s="75" t="s">
        <v>2920</v>
      </c>
      <c r="G11" s="75" t="s">
        <v>2920</v>
      </c>
      <c r="H11" s="61">
        <v>45565</v>
      </c>
      <c r="I11" s="61">
        <v>45657</v>
      </c>
      <c r="J11" s="61">
        <v>45674</v>
      </c>
      <c r="K11" s="62">
        <v>1</v>
      </c>
      <c r="L11" s="75" t="s">
        <v>2921</v>
      </c>
      <c r="M11" s="149">
        <v>1</v>
      </c>
      <c r="N11" s="776" t="s">
        <v>2907</v>
      </c>
      <c r="O11" s="777"/>
    </row>
    <row r="12" spans="1:15" s="526" customFormat="1" ht="210" x14ac:dyDescent="0.2">
      <c r="A12" s="68" t="s">
        <v>2922</v>
      </c>
      <c r="B12" s="68" t="s">
        <v>1070</v>
      </c>
      <c r="C12" s="48" t="s">
        <v>2923</v>
      </c>
      <c r="D12" s="134" t="s">
        <v>2909</v>
      </c>
      <c r="E12" s="48" t="s">
        <v>1073</v>
      </c>
      <c r="F12" s="75" t="s">
        <v>2924</v>
      </c>
      <c r="G12" s="48" t="s">
        <v>2925</v>
      </c>
      <c r="H12" s="524">
        <v>45442</v>
      </c>
      <c r="I12" s="61">
        <v>45503</v>
      </c>
      <c r="J12" s="61">
        <v>45674</v>
      </c>
      <c r="K12" s="62">
        <v>1</v>
      </c>
      <c r="L12" s="75" t="s">
        <v>2926</v>
      </c>
      <c r="M12" s="149">
        <v>1</v>
      </c>
      <c r="N12" s="776" t="s">
        <v>2907</v>
      </c>
      <c r="O12" s="777"/>
    </row>
    <row r="13" spans="1:15" s="526" customFormat="1" ht="150.75" customHeight="1" x14ac:dyDescent="0.2">
      <c r="A13" s="712" t="s">
        <v>2927</v>
      </c>
      <c r="B13" s="712" t="s">
        <v>2928</v>
      </c>
      <c r="C13" s="48" t="s">
        <v>2929</v>
      </c>
      <c r="D13" s="134" t="s">
        <v>2902</v>
      </c>
      <c r="E13" s="48" t="s">
        <v>1730</v>
      </c>
      <c r="F13" s="75" t="s">
        <v>2930</v>
      </c>
      <c r="G13" s="48" t="s">
        <v>2931</v>
      </c>
      <c r="H13" s="524">
        <v>45442</v>
      </c>
      <c r="I13" s="61">
        <v>45503</v>
      </c>
      <c r="J13" s="61">
        <v>45674</v>
      </c>
      <c r="K13" s="62">
        <v>1</v>
      </c>
      <c r="L13" s="75" t="s">
        <v>2932</v>
      </c>
      <c r="M13" s="149">
        <v>1</v>
      </c>
      <c r="N13" s="776" t="s">
        <v>2933</v>
      </c>
      <c r="O13" s="777"/>
    </row>
    <row r="14" spans="1:15" s="526" customFormat="1" ht="90" x14ac:dyDescent="0.2">
      <c r="A14" s="713"/>
      <c r="B14" s="713"/>
      <c r="C14" s="48" t="s">
        <v>2934</v>
      </c>
      <c r="D14" s="134" t="s">
        <v>2935</v>
      </c>
      <c r="E14" s="48" t="s">
        <v>630</v>
      </c>
      <c r="F14" s="75" t="s">
        <v>2936</v>
      </c>
      <c r="G14" s="48" t="s">
        <v>2937</v>
      </c>
      <c r="H14" s="524">
        <v>45442</v>
      </c>
      <c r="I14" s="61">
        <v>45657</v>
      </c>
      <c r="J14" s="61">
        <v>45674</v>
      </c>
      <c r="K14" s="62">
        <v>1</v>
      </c>
      <c r="L14" s="75" t="s">
        <v>2938</v>
      </c>
      <c r="M14" s="149">
        <v>0.8921</v>
      </c>
      <c r="N14" s="776" t="s">
        <v>2939</v>
      </c>
      <c r="O14" s="777"/>
    </row>
    <row r="15" spans="1:15" s="526" customFormat="1" ht="177" customHeight="1" x14ac:dyDescent="0.2">
      <c r="A15" s="712" t="s">
        <v>1086</v>
      </c>
      <c r="B15" s="729" t="s">
        <v>2940</v>
      </c>
      <c r="C15" s="48" t="s">
        <v>2941</v>
      </c>
      <c r="D15" s="134" t="s">
        <v>2942</v>
      </c>
      <c r="E15" s="30" t="s">
        <v>2943</v>
      </c>
      <c r="F15" s="75" t="s">
        <v>2930</v>
      </c>
      <c r="G15" s="48" t="s">
        <v>2905</v>
      </c>
      <c r="H15" s="524">
        <v>45442</v>
      </c>
      <c r="I15" s="61">
        <v>45503</v>
      </c>
      <c r="J15" s="61">
        <v>45674</v>
      </c>
      <c r="K15" s="62">
        <v>1</v>
      </c>
      <c r="L15" s="130" t="s">
        <v>2944</v>
      </c>
      <c r="M15" s="149">
        <v>1</v>
      </c>
      <c r="N15" s="776" t="s">
        <v>2907</v>
      </c>
      <c r="O15" s="777"/>
    </row>
    <row r="16" spans="1:15" s="526" customFormat="1" ht="222.75" customHeight="1" x14ac:dyDescent="0.2">
      <c r="A16" s="713"/>
      <c r="B16" s="730"/>
      <c r="C16" s="525" t="s">
        <v>2945</v>
      </c>
      <c r="D16" s="134" t="s">
        <v>2942</v>
      </c>
      <c r="E16" s="30" t="s">
        <v>2946</v>
      </c>
      <c r="F16" s="75" t="s">
        <v>2947</v>
      </c>
      <c r="G16" s="48" t="s">
        <v>2948</v>
      </c>
      <c r="H16" s="524">
        <v>45442</v>
      </c>
      <c r="I16" s="61">
        <v>45657</v>
      </c>
      <c r="J16" s="61">
        <v>45674</v>
      </c>
      <c r="K16" s="62">
        <v>1</v>
      </c>
      <c r="L16" s="75" t="s">
        <v>2949</v>
      </c>
      <c r="M16" s="149">
        <v>1</v>
      </c>
      <c r="N16" s="776" t="s">
        <v>2907</v>
      </c>
      <c r="O16" s="777"/>
    </row>
    <row r="17" spans="1:15" s="526" customFormat="1" ht="195" x14ac:dyDescent="0.2">
      <c r="A17" s="68" t="s">
        <v>1094</v>
      </c>
      <c r="B17" s="68" t="s">
        <v>2950</v>
      </c>
      <c r="C17" s="48" t="s">
        <v>1096</v>
      </c>
      <c r="D17" s="134" t="s">
        <v>2942</v>
      </c>
      <c r="E17" s="30" t="s">
        <v>2951</v>
      </c>
      <c r="F17" s="75" t="s">
        <v>1090</v>
      </c>
      <c r="G17" s="48" t="s">
        <v>1098</v>
      </c>
      <c r="H17" s="524">
        <v>45442</v>
      </c>
      <c r="I17" s="61">
        <v>45503</v>
      </c>
      <c r="J17" s="61">
        <v>45674</v>
      </c>
      <c r="K17" s="62">
        <v>1</v>
      </c>
      <c r="L17" s="75" t="s">
        <v>2952</v>
      </c>
      <c r="M17" s="149">
        <v>1</v>
      </c>
      <c r="N17" s="776" t="s">
        <v>2907</v>
      </c>
      <c r="O17" s="777"/>
    </row>
    <row r="18" spans="1:15" s="526" customFormat="1" ht="180" x14ac:dyDescent="0.2">
      <c r="A18" s="68" t="s">
        <v>2953</v>
      </c>
      <c r="B18" s="68" t="s">
        <v>2954</v>
      </c>
      <c r="C18" s="48" t="s">
        <v>2955</v>
      </c>
      <c r="D18" s="134" t="s">
        <v>2956</v>
      </c>
      <c r="E18" s="48" t="s">
        <v>2957</v>
      </c>
      <c r="F18" s="75" t="s">
        <v>386</v>
      </c>
      <c r="G18" s="48" t="s">
        <v>2905</v>
      </c>
      <c r="H18" s="524">
        <v>45442</v>
      </c>
      <c r="I18" s="61">
        <v>45503</v>
      </c>
      <c r="J18" s="61">
        <v>45674</v>
      </c>
      <c r="K18" s="62">
        <v>1</v>
      </c>
      <c r="L18" s="75" t="s">
        <v>2958</v>
      </c>
      <c r="M18" s="149">
        <v>0.93730000000000002</v>
      </c>
      <c r="N18" s="776" t="s">
        <v>2959</v>
      </c>
      <c r="O18" s="777"/>
    </row>
    <row r="20" spans="1:15" s="18" customFormat="1" ht="29.25" customHeight="1" thickBot="1" x14ac:dyDescent="0.3">
      <c r="A20" s="40" t="s">
        <v>76</v>
      </c>
      <c r="B20" s="694" t="s">
        <v>2961</v>
      </c>
      <c r="C20" s="694"/>
      <c r="D20" s="694"/>
      <c r="G20" s="40"/>
      <c r="H20" s="40"/>
      <c r="I20" s="41"/>
      <c r="J20" s="40"/>
      <c r="K20" s="40"/>
    </row>
    <row r="21" spans="1:15" s="18" customFormat="1" ht="18.75" customHeight="1" x14ac:dyDescent="0.2">
      <c r="I21" s="42"/>
    </row>
    <row r="22" spans="1:15" s="18" customFormat="1" ht="32.25" customHeight="1" thickBot="1" x14ac:dyDescent="0.3">
      <c r="A22" s="40" t="s">
        <v>78</v>
      </c>
      <c r="B22" s="695" t="s">
        <v>2962</v>
      </c>
      <c r="C22" s="695"/>
      <c r="D22" s="695"/>
      <c r="G22" s="40" t="s">
        <v>79</v>
      </c>
      <c r="I22" s="42"/>
      <c r="J22" s="43" t="s">
        <v>2963</v>
      </c>
      <c r="K22" s="43"/>
      <c r="L22" s="43"/>
    </row>
    <row r="23" spans="1:15" s="18" customFormat="1" ht="27" customHeight="1" x14ac:dyDescent="0.2">
      <c r="I23" s="44"/>
      <c r="J23" s="719"/>
      <c r="K23" s="719"/>
      <c r="L23" s="527"/>
    </row>
    <row r="24" spans="1:15" x14ac:dyDescent="0.2">
      <c r="O24" s="528" t="s">
        <v>81</v>
      </c>
    </row>
    <row r="25" spans="1:15" x14ac:dyDescent="0.2">
      <c r="O25" s="528" t="s">
        <v>82</v>
      </c>
    </row>
  </sheetData>
  <mergeCells count="37">
    <mergeCell ref="N17:O17"/>
    <mergeCell ref="N18:O18"/>
    <mergeCell ref="B20:D20"/>
    <mergeCell ref="B22:D22"/>
    <mergeCell ref="J23:K23"/>
    <mergeCell ref="N12:O12"/>
    <mergeCell ref="A13:A14"/>
    <mergeCell ref="B13:B14"/>
    <mergeCell ref="N13:O13"/>
    <mergeCell ref="N14:O14"/>
    <mergeCell ref="A15:A16"/>
    <mergeCell ref="B15:B16"/>
    <mergeCell ref="N15:O15"/>
    <mergeCell ref="N16:O16"/>
    <mergeCell ref="N6:O7"/>
    <mergeCell ref="A8:A11"/>
    <mergeCell ref="B8:B11"/>
    <mergeCell ref="N8:O8"/>
    <mergeCell ref="N9:O9"/>
    <mergeCell ref="N10:O10"/>
    <mergeCell ref="N11:O11"/>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dataValidations count="12">
    <dataValidation allowBlank="1" showInputMessage="1" showErrorMessage="1" promptTitle="GUÍA:" prompt="Asignar el porcentaje de avance de la meta establecida de acuerdo con la formula del indicador con corte a la fecha del seguimiento." sqref="K8:K18" xr:uid="{94A808CE-DA52-4CCB-B2A8-51650117FB2E}"/>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8" xr:uid="{342ACFB1-B6AE-45C8-93CD-9FFC1F625DC8}"/>
    <dataValidation allowBlank="1" showInputMessage="1" showErrorMessage="1" promptTitle="CONTROL INTERNO:" prompt="Incluir esta columna para medir el avance de las acciones por parte del auditor de acuerdo con las evidencias presentadas por la dependencia." sqref="M8:M18" xr:uid="{61B7A5A8-FD1A-4CD4-8238-E03A1DA3E01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O18" xr:uid="{6D841991-FF40-40C7-AC3E-4C5C44E154A8}"/>
    <dataValidation allowBlank="1" showInputMessage="1" showErrorMessage="1" promptTitle="GUÍA:" prompt="Se deben describir las causas, previamente identificadas por medio de las metodologías existentes, el número de causas varias de acuerdo a la recomendación y su complejidad." sqref="B8 B12:B13 B15:B17" xr:uid="{9A1139F7-DAA8-4E2C-B76E-9CA2A96359E1}"/>
    <dataValidation allowBlank="1" showInputMessage="1" showErrorMessage="1" promptTitle="GUÍA:" prompt="Para cada una de las causas identificadas se deben definir las acciones de mejoramiento necesarias." sqref="C8:C18" xr:uid="{E0A2AB2E-7720-4EC8-85E5-DA29C90BBB8E}"/>
    <dataValidation allowBlank="1" showInputMessage="1" showErrorMessage="1" promptTitle="GUÍA:" prompt="Identificar la persona/cargo responsable por la ejecución de las acciones de mejoramiento." sqref="D8:D18" xr:uid="{7C9AA877-E424-41FF-92D8-4AB071DC406D}"/>
    <dataValidation allowBlank="1" showInputMessage="1" showErrorMessage="1" promptTitle="GUÍA:" prompt="Describir la meta a ser alcanzada con la acción de mejoramiento planteada." sqref="E8:E18" xr:uid="{1730628B-8192-4DC8-9F0E-48808CD9337B}"/>
    <dataValidation allowBlank="1" showInputMessage="1" showErrorMessage="1" promptTitle="INSERTAR NUEVA COLUMNA:" prompt="Definir el entregable que soporta el cumplimiento como evidencia (actas, contratos, lista de asistencia, procedimientos, fotografía, videos, encuestas, etc.)" sqref="G10:G11 F8:F18" xr:uid="{74A103D0-A089-4002-896F-161AC39C23A9}"/>
    <dataValidation allowBlank="1" showInputMessage="1" showErrorMessage="1" promptTitle="GUÍA:" prompt="Establecer la formula matemática para medir el cumplimiento de la meta establecida a cada una de las acciones de mejoramiento definidas." sqref="G8:G9 G12:G18" xr:uid="{61956489-F525-45CF-9DAE-C21E87EA1C53}"/>
    <dataValidation allowBlank="1" showInputMessage="1" showErrorMessage="1" promptTitle="GUÍA:" prompt="Establecer las fechas de inicio y terminación de cada una de las actividades, según los recursos y disponibilidad de la dependencia dentro de la vigencia actual." sqref="H8:J18" xr:uid="{EDA04C14-00E9-4A5F-BA6A-33FFC535D5DE}"/>
    <dataValidation allowBlank="1" showInputMessage="1" showErrorMessage="1" promptTitle="GUIA:" prompt="Redactar las recomendaciones de mejoramiento a la gestión, identificadas en la dependencia para la vigencia actual." sqref="A8:A10" xr:uid="{1BFDBB77-F12F-4792-B9A1-F219639CE20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6C38-F6BF-487F-BD77-1A0892760F5D}">
  <dimension ref="A1:O37"/>
  <sheetViews>
    <sheetView showGridLines="0" zoomScale="60" zoomScaleNormal="60" zoomScaleSheetLayoutView="100" zoomScalePageLayoutView="98" workbookViewId="0">
      <selection activeCell="A4" sqref="A4:L4"/>
    </sheetView>
  </sheetViews>
  <sheetFormatPr baseColWidth="10" defaultColWidth="11.42578125" defaultRowHeight="12.75" x14ac:dyDescent="0.2"/>
  <cols>
    <col min="1" max="1" width="39.7109375" customWidth="1"/>
    <col min="2" max="2" width="28.28515625" customWidth="1"/>
    <col min="3" max="3" width="29.42578125" customWidth="1"/>
    <col min="4" max="4" width="26.7109375" customWidth="1"/>
    <col min="5" max="5" width="24" customWidth="1"/>
    <col min="6" max="6" width="40.7109375" customWidth="1"/>
    <col min="7" max="7" width="23.85546875" customWidth="1"/>
    <col min="8" max="8" width="13.85546875" customWidth="1"/>
    <col min="9" max="9" width="16.42578125" customWidth="1"/>
    <col min="10" max="10" width="20.85546875" style="1" customWidth="1"/>
    <col min="11" max="11" width="21.7109375" customWidth="1"/>
    <col min="12" max="12" width="58.28515625" customWidth="1"/>
    <col min="13" max="13" width="18.5703125"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x14ac:dyDescent="0.2">
      <c r="A2" s="1"/>
      <c r="B2" s="1"/>
      <c r="C2" s="1"/>
      <c r="D2" s="1"/>
      <c r="E2" s="1"/>
      <c r="F2" s="1"/>
      <c r="G2" s="1"/>
      <c r="H2" s="1"/>
      <c r="I2" s="1"/>
      <c r="K2" s="1"/>
      <c r="L2" s="1"/>
      <c r="M2" s="1"/>
      <c r="N2" s="1"/>
      <c r="O2" s="1"/>
    </row>
    <row r="3" spans="1:15" ht="27" customHeight="1" x14ac:dyDescent="0.25">
      <c r="A3" s="696" t="s">
        <v>0</v>
      </c>
      <c r="B3" s="696"/>
      <c r="C3" s="696"/>
      <c r="D3" s="696"/>
      <c r="E3" s="696"/>
      <c r="F3" s="696"/>
      <c r="G3" s="696"/>
      <c r="H3" s="696"/>
      <c r="I3" s="696"/>
      <c r="J3" s="696"/>
      <c r="K3" s="696"/>
      <c r="L3" s="696"/>
      <c r="M3" s="696"/>
      <c r="N3" s="696"/>
      <c r="O3" s="696"/>
    </row>
    <row r="4" spans="1:15" ht="34.5" customHeight="1" x14ac:dyDescent="0.2">
      <c r="A4" s="697" t="s">
        <v>1332</v>
      </c>
      <c r="B4" s="697"/>
      <c r="C4" s="697"/>
      <c r="D4" s="697"/>
      <c r="E4" s="697"/>
      <c r="F4" s="697"/>
      <c r="G4" s="697"/>
      <c r="H4" s="697"/>
      <c r="I4" s="697"/>
      <c r="J4" s="697"/>
      <c r="K4" s="697"/>
      <c r="L4" s="697"/>
      <c r="M4" s="698" t="s">
        <v>2</v>
      </c>
      <c r="N4" s="698"/>
      <c r="O4" s="698"/>
    </row>
    <row r="5" spans="1:15" ht="38.25" customHeight="1" x14ac:dyDescent="0.2">
      <c r="A5" s="697" t="s">
        <v>2964</v>
      </c>
      <c r="B5" s="697"/>
      <c r="C5" s="697"/>
      <c r="D5" s="697"/>
      <c r="E5" s="697"/>
      <c r="F5" s="697"/>
      <c r="G5" s="697"/>
      <c r="H5" s="697"/>
      <c r="I5" s="697"/>
      <c r="J5" s="697"/>
      <c r="K5" s="697"/>
      <c r="L5" s="697"/>
      <c r="M5" s="698"/>
      <c r="N5" s="698"/>
      <c r="O5" s="698"/>
    </row>
    <row r="6" spans="1:15" s="18" customFormat="1" ht="40.5" customHeight="1" x14ac:dyDescent="0.2">
      <c r="A6" s="699" t="s">
        <v>4</v>
      </c>
      <c r="B6" s="701" t="s">
        <v>5</v>
      </c>
      <c r="C6" s="701" t="s">
        <v>6</v>
      </c>
      <c r="D6" s="701" t="s">
        <v>7</v>
      </c>
      <c r="E6" s="703" t="s">
        <v>8</v>
      </c>
      <c r="F6" s="703" t="s">
        <v>9</v>
      </c>
      <c r="G6" s="703" t="s">
        <v>10</v>
      </c>
      <c r="H6" s="706" t="s">
        <v>11</v>
      </c>
      <c r="I6" s="707"/>
      <c r="J6" s="703" t="s">
        <v>12</v>
      </c>
      <c r="K6" s="703" t="s">
        <v>13</v>
      </c>
      <c r="L6" s="708" t="s">
        <v>14</v>
      </c>
      <c r="M6" s="709" t="s">
        <v>15</v>
      </c>
      <c r="N6" s="704" t="s">
        <v>16</v>
      </c>
      <c r="O6" s="705"/>
    </row>
    <row r="7" spans="1:15" s="18" customFormat="1" ht="47.25" x14ac:dyDescent="0.2">
      <c r="A7" s="700"/>
      <c r="B7" s="702"/>
      <c r="C7" s="702"/>
      <c r="D7" s="702"/>
      <c r="E7" s="703"/>
      <c r="F7" s="703"/>
      <c r="G7" s="703"/>
      <c r="H7" s="21" t="s">
        <v>17</v>
      </c>
      <c r="I7" s="21" t="s">
        <v>18</v>
      </c>
      <c r="J7" s="703"/>
      <c r="K7" s="703"/>
      <c r="L7" s="708"/>
      <c r="M7" s="709"/>
      <c r="N7" s="704"/>
      <c r="O7" s="705"/>
    </row>
    <row r="8" spans="1:15" ht="229.5" customHeight="1" x14ac:dyDescent="0.2">
      <c r="A8" s="1063" t="s">
        <v>2965</v>
      </c>
      <c r="B8" s="68" t="s">
        <v>2966</v>
      </c>
      <c r="C8" s="134" t="s">
        <v>2967</v>
      </c>
      <c r="D8" s="122" t="s">
        <v>2968</v>
      </c>
      <c r="E8" s="134" t="s">
        <v>2969</v>
      </c>
      <c r="F8" s="75" t="s">
        <v>2970</v>
      </c>
      <c r="G8" s="48" t="s">
        <v>2971</v>
      </c>
      <c r="H8" s="61">
        <v>45352</v>
      </c>
      <c r="I8" s="61">
        <v>45473</v>
      </c>
      <c r="J8" s="124">
        <v>45664</v>
      </c>
      <c r="K8" s="125">
        <v>1</v>
      </c>
      <c r="L8" s="529" t="s">
        <v>2972</v>
      </c>
      <c r="M8" s="149">
        <v>1</v>
      </c>
      <c r="N8" s="762" t="s">
        <v>2973</v>
      </c>
      <c r="O8" s="762"/>
    </row>
    <row r="9" spans="1:15" ht="180" customHeight="1" x14ac:dyDescent="0.2">
      <c r="A9" s="1061"/>
      <c r="B9" s="68" t="s">
        <v>2974</v>
      </c>
      <c r="C9" s="134" t="s">
        <v>2975</v>
      </c>
      <c r="D9" s="122" t="s">
        <v>2968</v>
      </c>
      <c r="E9" s="134" t="s">
        <v>2976</v>
      </c>
      <c r="F9" s="75" t="s">
        <v>2977</v>
      </c>
      <c r="G9" s="48" t="s">
        <v>2978</v>
      </c>
      <c r="H9" s="61">
        <v>45352</v>
      </c>
      <c r="I9" s="61">
        <v>45657</v>
      </c>
      <c r="J9" s="124">
        <v>45664</v>
      </c>
      <c r="K9" s="125">
        <v>1</v>
      </c>
      <c r="L9" s="529" t="s">
        <v>2979</v>
      </c>
      <c r="M9" s="149">
        <v>1</v>
      </c>
      <c r="N9" s="762" t="s">
        <v>2980</v>
      </c>
      <c r="O9" s="762"/>
    </row>
    <row r="10" spans="1:15" ht="180" customHeight="1" thickBot="1" x14ac:dyDescent="0.25">
      <c r="A10" s="1062"/>
      <c r="B10" s="530" t="s">
        <v>2981</v>
      </c>
      <c r="C10" s="531" t="s">
        <v>2982</v>
      </c>
      <c r="D10" s="532" t="s">
        <v>2983</v>
      </c>
      <c r="E10" s="531" t="s">
        <v>2984</v>
      </c>
      <c r="F10" s="519" t="s">
        <v>2985</v>
      </c>
      <c r="G10" s="232" t="s">
        <v>2986</v>
      </c>
      <c r="H10" s="533">
        <v>45352</v>
      </c>
      <c r="I10" s="533">
        <v>45657</v>
      </c>
      <c r="J10" s="534">
        <v>45664</v>
      </c>
      <c r="K10" s="535">
        <v>1</v>
      </c>
      <c r="L10" s="536" t="s">
        <v>2987</v>
      </c>
      <c r="M10" s="149">
        <v>1</v>
      </c>
      <c r="N10" s="762" t="s">
        <v>2988</v>
      </c>
      <c r="O10" s="762"/>
    </row>
    <row r="11" spans="1:15" s="33" customFormat="1" ht="156.75" customHeight="1" x14ac:dyDescent="0.2">
      <c r="A11" s="1061" t="s">
        <v>2989</v>
      </c>
      <c r="B11" s="73" t="s">
        <v>2990</v>
      </c>
      <c r="C11" s="213" t="s">
        <v>2991</v>
      </c>
      <c r="D11" s="196" t="s">
        <v>2992</v>
      </c>
      <c r="E11" s="213" t="s">
        <v>2993</v>
      </c>
      <c r="F11" s="213" t="s">
        <v>2994</v>
      </c>
      <c r="G11" s="213" t="s">
        <v>2995</v>
      </c>
      <c r="H11" s="71">
        <v>45352</v>
      </c>
      <c r="I11" s="71">
        <v>45473</v>
      </c>
      <c r="J11" s="199">
        <v>45664</v>
      </c>
      <c r="K11" s="200">
        <v>1</v>
      </c>
      <c r="L11" s="537" t="s">
        <v>2996</v>
      </c>
      <c r="M11" s="149">
        <v>1</v>
      </c>
      <c r="N11" s="762" t="s">
        <v>2997</v>
      </c>
      <c r="O11" s="762"/>
    </row>
    <row r="12" spans="1:15" s="33" customFormat="1" ht="162" customHeight="1" x14ac:dyDescent="0.2">
      <c r="A12" s="1061"/>
      <c r="B12" s="68" t="s">
        <v>2998</v>
      </c>
      <c r="C12" s="134" t="s">
        <v>2999</v>
      </c>
      <c r="D12" s="122" t="s">
        <v>3000</v>
      </c>
      <c r="E12" s="134" t="s">
        <v>3001</v>
      </c>
      <c r="F12" s="75" t="s">
        <v>2970</v>
      </c>
      <c r="G12" s="134" t="s">
        <v>3002</v>
      </c>
      <c r="H12" s="61">
        <v>45352</v>
      </c>
      <c r="I12" s="61">
        <v>45473</v>
      </c>
      <c r="J12" s="124">
        <v>45664</v>
      </c>
      <c r="K12" s="125">
        <v>1</v>
      </c>
      <c r="L12" s="529" t="s">
        <v>3003</v>
      </c>
      <c r="M12" s="149">
        <v>1</v>
      </c>
      <c r="N12" s="762" t="s">
        <v>3004</v>
      </c>
      <c r="O12" s="762"/>
    </row>
    <row r="13" spans="1:15" s="33" customFormat="1" ht="123.75" customHeight="1" x14ac:dyDescent="0.2">
      <c r="A13" s="1061"/>
      <c r="B13" s="68" t="s">
        <v>3005</v>
      </c>
      <c r="C13" s="134" t="s">
        <v>3006</v>
      </c>
      <c r="D13" s="122" t="s">
        <v>3000</v>
      </c>
      <c r="E13" s="134" t="s">
        <v>3007</v>
      </c>
      <c r="F13" s="75" t="s">
        <v>2985</v>
      </c>
      <c r="G13" s="134" t="s">
        <v>2986</v>
      </c>
      <c r="H13" s="61">
        <v>45352</v>
      </c>
      <c r="I13" s="61">
        <v>45657</v>
      </c>
      <c r="J13" s="124">
        <v>45664</v>
      </c>
      <c r="K13" s="125">
        <v>1</v>
      </c>
      <c r="L13" s="529" t="s">
        <v>3008</v>
      </c>
      <c r="M13" s="149">
        <v>1</v>
      </c>
      <c r="N13" s="762" t="s">
        <v>3009</v>
      </c>
      <c r="O13" s="762"/>
    </row>
    <row r="14" spans="1:15" s="33" customFormat="1" ht="153.75" customHeight="1" thickBot="1" x14ac:dyDescent="0.25">
      <c r="A14" s="1062"/>
      <c r="B14" s="530" t="s">
        <v>3010</v>
      </c>
      <c r="C14" s="531" t="s">
        <v>3011</v>
      </c>
      <c r="D14" s="532" t="s">
        <v>2992</v>
      </c>
      <c r="E14" s="531" t="s">
        <v>3012</v>
      </c>
      <c r="F14" s="519" t="s">
        <v>3013</v>
      </c>
      <c r="G14" s="531" t="s">
        <v>3014</v>
      </c>
      <c r="H14" s="533">
        <v>45352</v>
      </c>
      <c r="I14" s="533">
        <v>45473</v>
      </c>
      <c r="J14" s="534">
        <v>45664</v>
      </c>
      <c r="K14" s="535">
        <v>1</v>
      </c>
      <c r="L14" s="536" t="s">
        <v>3015</v>
      </c>
      <c r="M14" s="149">
        <v>1</v>
      </c>
      <c r="N14" s="762" t="s">
        <v>3016</v>
      </c>
      <c r="O14" s="762"/>
    </row>
    <row r="15" spans="1:15" s="33" customFormat="1" ht="223.5" customHeight="1" x14ac:dyDescent="0.2">
      <c r="A15" s="1061" t="s">
        <v>3017</v>
      </c>
      <c r="B15" s="73" t="s">
        <v>3018</v>
      </c>
      <c r="C15" s="213" t="s">
        <v>3019</v>
      </c>
      <c r="D15" s="196" t="s">
        <v>2992</v>
      </c>
      <c r="E15" s="213" t="s">
        <v>3020</v>
      </c>
      <c r="F15" s="213" t="s">
        <v>3021</v>
      </c>
      <c r="G15" s="213" t="s">
        <v>3022</v>
      </c>
      <c r="H15" s="71">
        <v>45352</v>
      </c>
      <c r="I15" s="71">
        <v>45657</v>
      </c>
      <c r="J15" s="199">
        <v>45664</v>
      </c>
      <c r="K15" s="200">
        <v>1</v>
      </c>
      <c r="L15" s="537" t="s">
        <v>3023</v>
      </c>
      <c r="M15" s="149">
        <v>1</v>
      </c>
      <c r="N15" s="762" t="s">
        <v>3024</v>
      </c>
      <c r="O15" s="762"/>
    </row>
    <row r="16" spans="1:15" s="33" customFormat="1" ht="210.75" customHeight="1" x14ac:dyDescent="0.2">
      <c r="A16" s="1061"/>
      <c r="B16" s="68" t="s">
        <v>3025</v>
      </c>
      <c r="C16" s="68" t="s">
        <v>3026</v>
      </c>
      <c r="D16" s="122" t="s">
        <v>3000</v>
      </c>
      <c r="E16" s="134" t="s">
        <v>3027</v>
      </c>
      <c r="F16" s="75" t="s">
        <v>2970</v>
      </c>
      <c r="G16" s="134" t="s">
        <v>3028</v>
      </c>
      <c r="H16" s="61">
        <v>45352</v>
      </c>
      <c r="I16" s="61">
        <v>45657</v>
      </c>
      <c r="J16" s="124">
        <v>45664</v>
      </c>
      <c r="K16" s="125">
        <v>1</v>
      </c>
      <c r="L16" s="130" t="s">
        <v>3029</v>
      </c>
      <c r="M16" s="149">
        <v>1</v>
      </c>
      <c r="N16" s="762" t="s">
        <v>3030</v>
      </c>
      <c r="O16" s="762"/>
    </row>
    <row r="17" spans="1:15" s="33" customFormat="1" ht="184.5" customHeight="1" x14ac:dyDescent="0.2">
      <c r="A17" s="1061"/>
      <c r="B17" s="68" t="s">
        <v>3031</v>
      </c>
      <c r="C17" s="68" t="s">
        <v>3032</v>
      </c>
      <c r="D17" s="122" t="s">
        <v>3033</v>
      </c>
      <c r="E17" s="134" t="s">
        <v>3034</v>
      </c>
      <c r="F17" s="75" t="s">
        <v>3035</v>
      </c>
      <c r="G17" s="134" t="s">
        <v>3036</v>
      </c>
      <c r="H17" s="61">
        <v>45292</v>
      </c>
      <c r="I17" s="61">
        <v>45657</v>
      </c>
      <c r="J17" s="124">
        <v>45664</v>
      </c>
      <c r="K17" s="125">
        <v>1</v>
      </c>
      <c r="L17" s="130" t="s">
        <v>3037</v>
      </c>
      <c r="M17" s="149">
        <v>1</v>
      </c>
      <c r="N17" s="762" t="s">
        <v>3038</v>
      </c>
      <c r="O17" s="762"/>
    </row>
    <row r="18" spans="1:15" s="33" customFormat="1" ht="184.5" customHeight="1" thickBot="1" x14ac:dyDescent="0.25">
      <c r="A18" s="1062"/>
      <c r="B18" s="530" t="s">
        <v>3039</v>
      </c>
      <c r="C18" s="531" t="s">
        <v>3040</v>
      </c>
      <c r="D18" s="532" t="s">
        <v>3033</v>
      </c>
      <c r="E18" s="232" t="s">
        <v>3041</v>
      </c>
      <c r="F18" s="519" t="s">
        <v>3042</v>
      </c>
      <c r="G18" s="531" t="s">
        <v>3043</v>
      </c>
      <c r="H18" s="533">
        <v>45292</v>
      </c>
      <c r="I18" s="533">
        <v>45657</v>
      </c>
      <c r="J18" s="534">
        <v>45664</v>
      </c>
      <c r="K18" s="535">
        <v>1</v>
      </c>
      <c r="L18" s="536" t="s">
        <v>3044</v>
      </c>
      <c r="M18" s="149">
        <v>1</v>
      </c>
      <c r="N18" s="762" t="s">
        <v>3045</v>
      </c>
      <c r="O18" s="762"/>
    </row>
    <row r="19" spans="1:15" s="33" customFormat="1" ht="174" customHeight="1" x14ac:dyDescent="0.2">
      <c r="A19" s="1061" t="s">
        <v>3046</v>
      </c>
      <c r="B19" s="73" t="s">
        <v>3047</v>
      </c>
      <c r="C19" s="213" t="s">
        <v>3048</v>
      </c>
      <c r="D19" s="196" t="s">
        <v>3049</v>
      </c>
      <c r="E19" s="213" t="s">
        <v>2969</v>
      </c>
      <c r="F19" s="212" t="s">
        <v>2970</v>
      </c>
      <c r="G19" s="213" t="s">
        <v>2971</v>
      </c>
      <c r="H19" s="71">
        <v>45352</v>
      </c>
      <c r="I19" s="71">
        <v>45657</v>
      </c>
      <c r="J19" s="199">
        <v>45664</v>
      </c>
      <c r="K19" s="200">
        <v>1</v>
      </c>
      <c r="L19" s="538" t="s">
        <v>3050</v>
      </c>
      <c r="M19" s="149">
        <v>1</v>
      </c>
      <c r="N19" s="762" t="s">
        <v>3045</v>
      </c>
      <c r="O19" s="762"/>
    </row>
    <row r="20" spans="1:15" s="33" customFormat="1" ht="174" customHeight="1" x14ac:dyDescent="0.2">
      <c r="A20" s="1061"/>
      <c r="B20" s="68" t="s">
        <v>3051</v>
      </c>
      <c r="C20" s="134" t="s">
        <v>3052</v>
      </c>
      <c r="D20" s="196" t="s">
        <v>3049</v>
      </c>
      <c r="E20" s="134" t="s">
        <v>3053</v>
      </c>
      <c r="F20" s="75" t="s">
        <v>3054</v>
      </c>
      <c r="G20" s="134" t="s">
        <v>3014</v>
      </c>
      <c r="H20" s="61">
        <v>45352</v>
      </c>
      <c r="I20" s="61">
        <v>45657</v>
      </c>
      <c r="J20" s="124">
        <v>45664</v>
      </c>
      <c r="K20" s="125">
        <v>1</v>
      </c>
      <c r="L20" s="538" t="s">
        <v>3055</v>
      </c>
      <c r="M20" s="149">
        <v>1</v>
      </c>
      <c r="N20" s="762" t="s">
        <v>3056</v>
      </c>
      <c r="O20" s="762"/>
    </row>
    <row r="21" spans="1:15" s="33" customFormat="1" ht="174" customHeight="1" thickBot="1" x14ac:dyDescent="0.25">
      <c r="A21" s="1062"/>
      <c r="B21" s="530" t="s">
        <v>3057</v>
      </c>
      <c r="C21" s="531" t="s">
        <v>3058</v>
      </c>
      <c r="D21" s="532" t="s">
        <v>2992</v>
      </c>
      <c r="E21" s="232" t="s">
        <v>3059</v>
      </c>
      <c r="F21" s="519" t="s">
        <v>3060</v>
      </c>
      <c r="G21" s="531" t="s">
        <v>3014</v>
      </c>
      <c r="H21" s="533">
        <v>45352</v>
      </c>
      <c r="I21" s="533">
        <v>45657</v>
      </c>
      <c r="J21" s="534">
        <v>45664</v>
      </c>
      <c r="K21" s="535">
        <v>1</v>
      </c>
      <c r="L21" s="539" t="s">
        <v>3061</v>
      </c>
      <c r="M21" s="149">
        <v>1</v>
      </c>
      <c r="N21" s="762" t="s">
        <v>3062</v>
      </c>
      <c r="O21" s="762"/>
    </row>
    <row r="22" spans="1:15" s="33" customFormat="1" ht="190.5" customHeight="1" x14ac:dyDescent="0.2">
      <c r="A22" s="1061" t="s">
        <v>3063</v>
      </c>
      <c r="B22" s="73" t="s">
        <v>3064</v>
      </c>
      <c r="C22" s="213" t="s">
        <v>3065</v>
      </c>
      <c r="D22" s="196" t="s">
        <v>2992</v>
      </c>
      <c r="E22" s="57" t="s">
        <v>3059</v>
      </c>
      <c r="F22" s="212" t="s">
        <v>3060</v>
      </c>
      <c r="G22" s="213" t="s">
        <v>3014</v>
      </c>
      <c r="H22" s="71">
        <v>45352</v>
      </c>
      <c r="I22" s="71">
        <v>45657</v>
      </c>
      <c r="J22" s="199">
        <v>45664</v>
      </c>
      <c r="K22" s="200">
        <v>1</v>
      </c>
      <c r="L22" s="540" t="s">
        <v>3066</v>
      </c>
      <c r="M22" s="149">
        <v>1</v>
      </c>
      <c r="N22" s="762" t="s">
        <v>3067</v>
      </c>
      <c r="O22" s="762"/>
    </row>
    <row r="23" spans="1:15" s="33" customFormat="1" ht="177.75" customHeight="1" x14ac:dyDescent="0.2">
      <c r="A23" s="1061"/>
      <c r="B23" s="68" t="s">
        <v>3068</v>
      </c>
      <c r="C23" s="134" t="s">
        <v>3069</v>
      </c>
      <c r="D23" s="122" t="s">
        <v>3000</v>
      </c>
      <c r="E23" s="134" t="s">
        <v>2969</v>
      </c>
      <c r="F23" s="75" t="s">
        <v>2970</v>
      </c>
      <c r="G23" s="134" t="s">
        <v>2971</v>
      </c>
      <c r="H23" s="61">
        <v>45352</v>
      </c>
      <c r="I23" s="61">
        <v>45657</v>
      </c>
      <c r="J23" s="124">
        <v>45664</v>
      </c>
      <c r="K23" s="125">
        <v>1</v>
      </c>
      <c r="L23" s="529" t="s">
        <v>3070</v>
      </c>
      <c r="M23" s="149">
        <v>1</v>
      </c>
      <c r="N23" s="762" t="s">
        <v>3071</v>
      </c>
      <c r="O23" s="762"/>
    </row>
    <row r="24" spans="1:15" s="33" customFormat="1" ht="177.75" customHeight="1" thickBot="1" x14ac:dyDescent="0.25">
      <c r="A24" s="1062"/>
      <c r="B24" s="530" t="s">
        <v>3072</v>
      </c>
      <c r="C24" s="531" t="s">
        <v>3073</v>
      </c>
      <c r="D24" s="532" t="s">
        <v>3000</v>
      </c>
      <c r="E24" s="531" t="s">
        <v>3074</v>
      </c>
      <c r="F24" s="519" t="s">
        <v>3042</v>
      </c>
      <c r="G24" s="531" t="s">
        <v>3075</v>
      </c>
      <c r="H24" s="533">
        <v>45352</v>
      </c>
      <c r="I24" s="533">
        <v>45657</v>
      </c>
      <c r="J24" s="534">
        <v>45664</v>
      </c>
      <c r="K24" s="535">
        <v>1</v>
      </c>
      <c r="L24" s="539" t="s">
        <v>3076</v>
      </c>
      <c r="M24" s="149">
        <v>1</v>
      </c>
      <c r="N24" s="762" t="s">
        <v>3077</v>
      </c>
      <c r="O24" s="762"/>
    </row>
    <row r="25" spans="1:15" s="33" customFormat="1" ht="232.5" customHeight="1" x14ac:dyDescent="0.2">
      <c r="A25" s="1061" t="s">
        <v>3078</v>
      </c>
      <c r="B25" s="73" t="s">
        <v>3079</v>
      </c>
      <c r="C25" s="213" t="s">
        <v>3080</v>
      </c>
      <c r="D25" s="196" t="s">
        <v>3000</v>
      </c>
      <c r="E25" s="213" t="s">
        <v>3081</v>
      </c>
      <c r="F25" s="212" t="s">
        <v>2970</v>
      </c>
      <c r="G25" s="213" t="s">
        <v>2971</v>
      </c>
      <c r="H25" s="71">
        <v>45352</v>
      </c>
      <c r="I25" s="71">
        <v>45657</v>
      </c>
      <c r="J25" s="199">
        <v>45664</v>
      </c>
      <c r="K25" s="200">
        <v>1</v>
      </c>
      <c r="L25" s="130" t="s">
        <v>3082</v>
      </c>
      <c r="M25" s="149">
        <v>1</v>
      </c>
      <c r="N25" s="762" t="s">
        <v>3083</v>
      </c>
      <c r="O25" s="762"/>
    </row>
    <row r="26" spans="1:15" s="33" customFormat="1" ht="255" customHeight="1" thickBot="1" x14ac:dyDescent="0.25">
      <c r="A26" s="1062"/>
      <c r="B26" s="530" t="s">
        <v>3084</v>
      </c>
      <c r="C26" s="531" t="s">
        <v>3085</v>
      </c>
      <c r="D26" s="532" t="s">
        <v>3000</v>
      </c>
      <c r="E26" s="531" t="s">
        <v>3086</v>
      </c>
      <c r="F26" s="519" t="s">
        <v>3042</v>
      </c>
      <c r="G26" s="531" t="s">
        <v>3075</v>
      </c>
      <c r="H26" s="533">
        <v>45352</v>
      </c>
      <c r="I26" s="533">
        <v>45657</v>
      </c>
      <c r="J26" s="534">
        <v>45664</v>
      </c>
      <c r="K26" s="535">
        <v>1</v>
      </c>
      <c r="L26" s="539" t="s">
        <v>3087</v>
      </c>
      <c r="M26" s="149">
        <v>1</v>
      </c>
      <c r="N26" s="762" t="s">
        <v>3088</v>
      </c>
      <c r="O26" s="762"/>
    </row>
    <row r="27" spans="1:15" s="33" customFormat="1" ht="179.25" customHeight="1" x14ac:dyDescent="0.2">
      <c r="A27" s="1061" t="s">
        <v>3089</v>
      </c>
      <c r="B27" s="73" t="s">
        <v>3090</v>
      </c>
      <c r="C27" s="213" t="s">
        <v>3091</v>
      </c>
      <c r="D27" s="196" t="s">
        <v>2992</v>
      </c>
      <c r="E27" s="57" t="s">
        <v>3092</v>
      </c>
      <c r="F27" s="212" t="s">
        <v>3060</v>
      </c>
      <c r="G27" s="213" t="s">
        <v>3014</v>
      </c>
      <c r="H27" s="71">
        <v>45352</v>
      </c>
      <c r="I27" s="71">
        <v>45657</v>
      </c>
      <c r="J27" s="199">
        <v>45664</v>
      </c>
      <c r="K27" s="200">
        <v>1</v>
      </c>
      <c r="L27" s="540" t="s">
        <v>3066</v>
      </c>
      <c r="M27" s="149">
        <v>1</v>
      </c>
      <c r="N27" s="762" t="s">
        <v>3088</v>
      </c>
      <c r="O27" s="762"/>
    </row>
    <row r="28" spans="1:15" s="33" customFormat="1" ht="257.25" customHeight="1" x14ac:dyDescent="0.2">
      <c r="A28" s="1061"/>
      <c r="B28" s="134" t="s">
        <v>3093</v>
      </c>
      <c r="C28" s="134" t="s">
        <v>3094</v>
      </c>
      <c r="D28" s="122" t="s">
        <v>3000</v>
      </c>
      <c r="E28" s="134" t="s">
        <v>3095</v>
      </c>
      <c r="F28" s="75" t="s">
        <v>3042</v>
      </c>
      <c r="G28" s="134" t="s">
        <v>3075</v>
      </c>
      <c r="H28" s="61">
        <v>45352</v>
      </c>
      <c r="I28" s="61">
        <v>45657</v>
      </c>
      <c r="J28" s="124">
        <v>45664</v>
      </c>
      <c r="K28" s="125">
        <v>1</v>
      </c>
      <c r="L28" s="130" t="s">
        <v>3096</v>
      </c>
      <c r="M28" s="149">
        <v>1</v>
      </c>
      <c r="N28" s="762" t="s">
        <v>3097</v>
      </c>
      <c r="O28" s="762"/>
    </row>
    <row r="29" spans="1:15" s="33" customFormat="1" ht="252.75" customHeight="1" x14ac:dyDescent="0.2">
      <c r="A29" s="1061"/>
      <c r="B29" s="68" t="s">
        <v>3098</v>
      </c>
      <c r="C29" s="134" t="s">
        <v>3099</v>
      </c>
      <c r="D29" s="122" t="s">
        <v>3000</v>
      </c>
      <c r="E29" s="134" t="s">
        <v>3092</v>
      </c>
      <c r="F29" s="134" t="s">
        <v>3060</v>
      </c>
      <c r="G29" s="134" t="s">
        <v>3014</v>
      </c>
      <c r="H29" s="61">
        <v>45352</v>
      </c>
      <c r="I29" s="61">
        <v>45657</v>
      </c>
      <c r="J29" s="124">
        <v>45664</v>
      </c>
      <c r="K29" s="125">
        <v>1</v>
      </c>
      <c r="L29" s="130" t="s">
        <v>3100</v>
      </c>
      <c r="M29" s="149">
        <v>1</v>
      </c>
      <c r="N29" s="762" t="s">
        <v>3101</v>
      </c>
      <c r="O29" s="762"/>
    </row>
    <row r="30" spans="1:15" s="33" customFormat="1" ht="247.5" customHeight="1" thickBot="1" x14ac:dyDescent="0.25">
      <c r="A30" s="1062"/>
      <c r="B30" s="530" t="s">
        <v>3102</v>
      </c>
      <c r="C30" s="531" t="s">
        <v>3103</v>
      </c>
      <c r="D30" s="532" t="s">
        <v>3000</v>
      </c>
      <c r="E30" s="531" t="s">
        <v>3104</v>
      </c>
      <c r="F30" s="531" t="s">
        <v>3105</v>
      </c>
      <c r="G30" s="531" t="s">
        <v>3106</v>
      </c>
      <c r="H30" s="533">
        <v>45352</v>
      </c>
      <c r="I30" s="533">
        <v>45657</v>
      </c>
      <c r="J30" s="534">
        <v>45664</v>
      </c>
      <c r="K30" s="535">
        <v>1</v>
      </c>
      <c r="L30" s="539" t="s">
        <v>3107</v>
      </c>
      <c r="M30" s="149">
        <v>1</v>
      </c>
      <c r="N30" s="762" t="s">
        <v>3101</v>
      </c>
      <c r="O30" s="762"/>
    </row>
    <row r="32" spans="1:15" s="18" customFormat="1" ht="29.25" customHeight="1" thickBot="1" x14ac:dyDescent="0.3">
      <c r="A32" s="40" t="s">
        <v>76</v>
      </c>
      <c r="B32" s="694" t="s">
        <v>3108</v>
      </c>
      <c r="C32" s="694"/>
      <c r="D32" s="694"/>
      <c r="G32" s="40"/>
      <c r="H32" s="40"/>
      <c r="I32" s="41"/>
      <c r="J32" s="40"/>
      <c r="K32" s="40"/>
      <c r="M32" s="64"/>
    </row>
    <row r="33" spans="1:15" s="18" customFormat="1" ht="18.75" customHeight="1" x14ac:dyDescent="0.2">
      <c r="I33" s="42"/>
    </row>
    <row r="34" spans="1:15" s="18" customFormat="1" ht="32.25" customHeight="1" thickBot="1" x14ac:dyDescent="0.3">
      <c r="A34" s="40" t="s">
        <v>78</v>
      </c>
      <c r="B34" s="695" t="s">
        <v>3109</v>
      </c>
      <c r="C34" s="695"/>
      <c r="D34" s="695"/>
      <c r="G34" s="40" t="s">
        <v>79</v>
      </c>
      <c r="I34" s="42"/>
      <c r="J34" s="43" t="s">
        <v>2361</v>
      </c>
      <c r="K34" s="43"/>
      <c r="L34" s="43"/>
    </row>
    <row r="35" spans="1:15" s="18" customFormat="1" ht="27" customHeight="1" x14ac:dyDescent="0.2">
      <c r="I35" s="44"/>
      <c r="J35" s="719"/>
      <c r="K35" s="719"/>
      <c r="L35" s="45"/>
    </row>
    <row r="36" spans="1:15" x14ac:dyDescent="0.2">
      <c r="O36" s="46" t="s">
        <v>81</v>
      </c>
    </row>
    <row r="37" spans="1:15" x14ac:dyDescent="0.2">
      <c r="O37" s="46" t="s">
        <v>82</v>
      </c>
    </row>
  </sheetData>
  <mergeCells count="50">
    <mergeCell ref="B34:D34"/>
    <mergeCell ref="J35:K35"/>
    <mergeCell ref="A27:A30"/>
    <mergeCell ref="N27:O27"/>
    <mergeCell ref="N28:O28"/>
    <mergeCell ref="N29:O29"/>
    <mergeCell ref="N30:O30"/>
    <mergeCell ref="B32:D32"/>
    <mergeCell ref="A22:A24"/>
    <mergeCell ref="N22:O22"/>
    <mergeCell ref="N23:O23"/>
    <mergeCell ref="N24:O24"/>
    <mergeCell ref="A25:A26"/>
    <mergeCell ref="N25:O25"/>
    <mergeCell ref="N26:O26"/>
    <mergeCell ref="A15:A18"/>
    <mergeCell ref="N15:O15"/>
    <mergeCell ref="N16:O16"/>
    <mergeCell ref="N17:O17"/>
    <mergeCell ref="N18:O18"/>
    <mergeCell ref="A19:A21"/>
    <mergeCell ref="N19:O19"/>
    <mergeCell ref="N20:O20"/>
    <mergeCell ref="N21:O21"/>
    <mergeCell ref="N6:O7"/>
    <mergeCell ref="A8:A10"/>
    <mergeCell ref="N8:O8"/>
    <mergeCell ref="N9:O9"/>
    <mergeCell ref="N10:O10"/>
    <mergeCell ref="A11:A14"/>
    <mergeCell ref="N11:O11"/>
    <mergeCell ref="N12:O12"/>
    <mergeCell ref="N13:O13"/>
    <mergeCell ref="N14:O14"/>
    <mergeCell ref="G6:G7"/>
    <mergeCell ref="H6:I6"/>
    <mergeCell ref="J6:J7"/>
    <mergeCell ref="K6:K7"/>
    <mergeCell ref="L6:L7"/>
    <mergeCell ref="M6:M7"/>
    <mergeCell ref="A3:O3"/>
    <mergeCell ref="A4:L4"/>
    <mergeCell ref="M4:O5"/>
    <mergeCell ref="A5:L5"/>
    <mergeCell ref="A6:A7"/>
    <mergeCell ref="B6:B7"/>
    <mergeCell ref="C6:C7"/>
    <mergeCell ref="D6:D7"/>
    <mergeCell ref="E6:E7"/>
    <mergeCell ref="F6:F7"/>
  </mergeCells>
  <dataValidations count="13">
    <dataValidation allowBlank="1" showInputMessage="1" showErrorMessage="1" promptTitle="GUÍA:" prompt="Identificar la persona/cargo responsable por la ejecución de las acciones de mejoramiento." sqref="D8:D30" xr:uid="{E3BDD716-6F82-4409-B5FE-4D8F5B4BEB4D}"/>
    <dataValidation allowBlank="1" showInputMessage="1" showErrorMessage="1" promptTitle="GUÍA:" prompt="Describir la meta a ser alcanzada con la acción de mejoramiento planteada." sqref="E8:E30" xr:uid="{F6FCB9B7-AC72-4455-900E-52ACD3D2DF4D}"/>
    <dataValidation allowBlank="1" showInputMessage="1" showErrorMessage="1" promptTitle="INSERTAR NUEVA COLUMNA:" prompt="Definir el entregable que soporta el cumplimiento como evidencia (actas, contratos, lista de asistencia, procedimientos, fotografía, videos, encuestas, etc.)" sqref="F8:F30" xr:uid="{DB50CCE3-1DAC-4E72-99F5-47B1F029448A}"/>
    <dataValidation allowBlank="1" showInputMessage="1" showErrorMessage="1" promptTitle="GUÍA:" prompt="Establecer la formula matemática para medir el cumplimiento de la meta establecida a cada una de las acciones de mejoramiento definidas." sqref="G8:G30" xr:uid="{AC583094-B567-405C-8E50-A00AD3481743}"/>
    <dataValidation allowBlank="1" showInputMessage="1" showErrorMessage="1" promptTitle="GUÍA:" prompt="Establecer las fechas de inicio y terminación de cada una de las actividades, según los recursos y disponibilidad de la dependencia dentro de la vigencia actual." sqref="H8:I30" xr:uid="{2EC7F849-64D4-49CC-A561-7C0287C6C152}"/>
    <dataValidation allowBlank="1" showInputMessage="1" showErrorMessage="1" promptTitle="GUÍA: " prompt="Colocar la fecha en que se realiza el seguimiento por parte de la dependencia (i, ii, ii o iv seguimiento)_x000a_" sqref="J8:J30" xr:uid="{74D14578-1AA6-4BA7-B530-329FEFE4880F}"/>
    <dataValidation allowBlank="1" showInputMessage="1" showErrorMessage="1" promptTitle="GUÍA:" prompt="Asignar el porcentaje de avance de la meta establecida de acuerdo con la formula del indicador con corte a la fecha del seguimiento." sqref="K8:K30" xr:uid="{1F03F579-304D-4053-BF65-B5C9F902B21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30" xr:uid="{AB6EC76E-FC4A-45E9-B88A-A716F13475B8}"/>
    <dataValidation allowBlank="1" showInputMessage="1" showErrorMessage="1" promptTitle="CONTROL INTERNO:" prompt="Incluir esta columna para medir el avance de las acciones por parte del auditor de acuerdo con las evidencias presentadas por la dependencia." sqref="M8:M30" xr:uid="{65E8CDB6-A99B-44BC-8DEF-4D2B4DE0D079}"/>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O30" xr:uid="{9B38EBD6-37AE-458B-871F-3DADF1739E54}"/>
    <dataValidation allowBlank="1" showInputMessage="1" showErrorMessage="1" promptTitle="GUIA:" prompt="Redactar las recomendaciones de mejoramiento a la gestión, identificadas en la dependencia para la vigencia actual." sqref="A8" xr:uid="{8B9FBB63-A30D-4FB8-8A73-B94781D380C2}"/>
    <dataValidation allowBlank="1" showInputMessage="1" showErrorMessage="1" promptTitle="GUÍA:" prompt="Se deben describir las causas, previamente identificadas por medio de las metodologías existentes, el número de causas varias de acuerdo a la recomendación y su complejidad." sqref="C16:C17 B8:B30" xr:uid="{1F59F550-A933-4B53-8F04-FCC6DEC4FB61}"/>
    <dataValidation allowBlank="1" showInputMessage="1" showErrorMessage="1" promptTitle="GUÍA:" prompt="Para cada una de las causas identificadas se deben definir las acciones de mejoramiento necesarias." sqref="C8:C15 C18:C30" xr:uid="{59F3C017-9325-4530-99B1-5F4FC5BCFEE2}"/>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BE47-4FD9-4771-AB18-079098BD7993}">
  <dimension ref="A1:O26"/>
  <sheetViews>
    <sheetView zoomScale="80" zoomScaleNormal="80" workbookViewId="0">
      <selection activeCell="A2" sqref="A2:L2"/>
    </sheetView>
  </sheetViews>
  <sheetFormatPr baseColWidth="10" defaultColWidth="11.42578125" defaultRowHeight="15" x14ac:dyDescent="0.25"/>
  <cols>
    <col min="1" max="1" width="104.28515625" style="541" customWidth="1"/>
    <col min="2" max="2" width="50.42578125" style="576" customWidth="1"/>
    <col min="3" max="3" width="57.5703125" style="586" customWidth="1"/>
    <col min="4" max="4" width="19.7109375" style="541" customWidth="1"/>
    <col min="5" max="5" width="34.5703125" style="541" customWidth="1"/>
    <col min="6" max="6" width="39.28515625" style="541" customWidth="1"/>
    <col min="7" max="7" width="39.28515625" style="576" customWidth="1"/>
    <col min="8" max="8" width="15" style="576" customWidth="1"/>
    <col min="9" max="9" width="17.5703125" style="576" customWidth="1"/>
    <col min="10" max="10" width="26.140625" style="576" bestFit="1" customWidth="1"/>
    <col min="11" max="11" width="19.85546875" style="577" customWidth="1"/>
    <col min="12" max="12" width="74.42578125" style="577" customWidth="1"/>
    <col min="13" max="13" width="22.5703125" style="541" customWidth="1"/>
    <col min="14" max="14" width="25.42578125" style="541" customWidth="1"/>
    <col min="15" max="15" width="52" style="541" customWidth="1"/>
    <col min="16" max="16384" width="11.42578125" style="541"/>
  </cols>
  <sheetData>
    <row r="1" spans="1:15" ht="26.25" customHeight="1" x14ac:dyDescent="0.25">
      <c r="A1" s="1064" t="s">
        <v>0</v>
      </c>
      <c r="B1" s="1064"/>
      <c r="C1" s="1064"/>
      <c r="D1" s="1064"/>
      <c r="E1" s="1064"/>
      <c r="F1" s="1064"/>
      <c r="G1" s="1064"/>
      <c r="H1" s="1064"/>
      <c r="I1" s="1064"/>
      <c r="J1" s="1064"/>
      <c r="K1" s="1064"/>
      <c r="L1" s="1064"/>
      <c r="M1" s="1064"/>
      <c r="N1" s="1064"/>
      <c r="O1" s="1064"/>
    </row>
    <row r="2" spans="1:15" s="542" customFormat="1" ht="23.25" x14ac:dyDescent="0.35">
      <c r="A2" s="1065" t="s">
        <v>1332</v>
      </c>
      <c r="B2" s="1065"/>
      <c r="C2" s="1065"/>
      <c r="D2" s="1065"/>
      <c r="E2" s="1065"/>
      <c r="F2" s="1065"/>
      <c r="G2" s="1065"/>
      <c r="H2" s="1065"/>
      <c r="I2" s="1065"/>
      <c r="J2" s="1065"/>
      <c r="K2" s="1065"/>
      <c r="L2" s="1065"/>
      <c r="M2" s="1066" t="s">
        <v>2</v>
      </c>
      <c r="N2" s="1066"/>
      <c r="O2" s="1066"/>
    </row>
    <row r="3" spans="1:15" s="542" customFormat="1" ht="23.25" x14ac:dyDescent="0.35">
      <c r="A3" s="1065" t="s">
        <v>3110</v>
      </c>
      <c r="B3" s="1065"/>
      <c r="C3" s="1065"/>
      <c r="D3" s="1065"/>
      <c r="E3" s="1065"/>
      <c r="F3" s="1065"/>
      <c r="G3" s="1065"/>
      <c r="H3" s="1065"/>
      <c r="I3" s="1065"/>
      <c r="J3" s="1065"/>
      <c r="K3" s="1065"/>
      <c r="L3" s="1065"/>
      <c r="M3" s="1066"/>
      <c r="N3" s="1066"/>
      <c r="O3" s="1066"/>
    </row>
    <row r="4" spans="1:15" s="543" customFormat="1" ht="15.75" x14ac:dyDescent="0.2">
      <c r="A4" s="1067" t="s">
        <v>3111</v>
      </c>
      <c r="B4" s="1069" t="s">
        <v>5</v>
      </c>
      <c r="C4" s="1069" t="s">
        <v>6</v>
      </c>
      <c r="D4" s="1069" t="s">
        <v>7</v>
      </c>
      <c r="E4" s="1069" t="s">
        <v>8</v>
      </c>
      <c r="F4" s="1069" t="s">
        <v>9</v>
      </c>
      <c r="G4" s="1069" t="s">
        <v>10</v>
      </c>
      <c r="H4" s="1069" t="s">
        <v>11</v>
      </c>
      <c r="I4" s="1069"/>
      <c r="J4" s="1069" t="s">
        <v>12</v>
      </c>
      <c r="K4" s="1069" t="s">
        <v>13</v>
      </c>
      <c r="L4" s="1069" t="s">
        <v>14</v>
      </c>
      <c r="M4" s="1082" t="s">
        <v>15</v>
      </c>
      <c r="N4" s="1082" t="s">
        <v>16</v>
      </c>
      <c r="O4" s="1082"/>
    </row>
    <row r="5" spans="1:15" s="543" customFormat="1" ht="61.5" customHeight="1" x14ac:dyDescent="0.2">
      <c r="A5" s="1068"/>
      <c r="B5" s="1070"/>
      <c r="C5" s="1070"/>
      <c r="D5" s="1070"/>
      <c r="E5" s="1070"/>
      <c r="F5" s="1070"/>
      <c r="G5" s="1070"/>
      <c r="H5" s="544" t="s">
        <v>17</v>
      </c>
      <c r="I5" s="544" t="s">
        <v>18</v>
      </c>
      <c r="J5" s="1070"/>
      <c r="K5" s="1070"/>
      <c r="L5" s="1070"/>
      <c r="M5" s="1083"/>
      <c r="N5" s="1083"/>
      <c r="O5" s="1083"/>
    </row>
    <row r="6" spans="1:15" s="550" customFormat="1" ht="111.75" customHeight="1" x14ac:dyDescent="0.25">
      <c r="A6" s="1071" t="s">
        <v>3194</v>
      </c>
      <c r="B6" s="545" t="s">
        <v>3112</v>
      </c>
      <c r="C6" s="1072" t="s">
        <v>3113</v>
      </c>
      <c r="D6" s="1073" t="s">
        <v>3114</v>
      </c>
      <c r="E6" s="548" t="s">
        <v>3115</v>
      </c>
      <c r="F6" s="548" t="s">
        <v>3116</v>
      </c>
      <c r="G6" s="548" t="s">
        <v>3117</v>
      </c>
      <c r="H6" s="549">
        <v>45383</v>
      </c>
      <c r="I6" s="549">
        <v>45657</v>
      </c>
      <c r="J6" s="549">
        <v>45535</v>
      </c>
      <c r="K6" s="1074">
        <v>1</v>
      </c>
      <c r="L6" s="1076" t="s">
        <v>3118</v>
      </c>
      <c r="M6" s="1074">
        <v>1</v>
      </c>
      <c r="N6" s="1084" t="s">
        <v>3119</v>
      </c>
      <c r="O6" s="1085"/>
    </row>
    <row r="7" spans="1:15" s="552" customFormat="1" ht="96" customHeight="1" thickBot="1" x14ac:dyDescent="0.3">
      <c r="A7" s="1071"/>
      <c r="B7" s="545" t="s">
        <v>3120</v>
      </c>
      <c r="C7" s="1072"/>
      <c r="D7" s="1073"/>
      <c r="E7" s="551" t="s">
        <v>3121</v>
      </c>
      <c r="F7" s="551" t="s">
        <v>3122</v>
      </c>
      <c r="G7" s="551" t="s">
        <v>3123</v>
      </c>
      <c r="H7" s="549">
        <v>45383</v>
      </c>
      <c r="I7" s="549">
        <v>45657</v>
      </c>
      <c r="J7" s="549">
        <v>45535</v>
      </c>
      <c r="K7" s="1075"/>
      <c r="L7" s="1077"/>
      <c r="M7" s="1075"/>
      <c r="N7" s="1086"/>
      <c r="O7" s="1087"/>
    </row>
    <row r="8" spans="1:15" s="550" customFormat="1" ht="84" customHeight="1" x14ac:dyDescent="0.25">
      <c r="A8" s="1071" t="s">
        <v>3195</v>
      </c>
      <c r="B8" s="1096" t="s">
        <v>3124</v>
      </c>
      <c r="C8" s="1078" t="s">
        <v>3125</v>
      </c>
      <c r="D8" s="1073" t="s">
        <v>3114</v>
      </c>
      <c r="E8" s="1080" t="s">
        <v>3121</v>
      </c>
      <c r="F8" s="1078" t="s">
        <v>3122</v>
      </c>
      <c r="G8" s="1078" t="s">
        <v>3123</v>
      </c>
      <c r="H8" s="1094">
        <v>45383</v>
      </c>
      <c r="I8" s="1094">
        <v>45657</v>
      </c>
      <c r="J8" s="1094">
        <v>45535</v>
      </c>
      <c r="K8" s="1074">
        <v>1</v>
      </c>
      <c r="L8" s="1092" t="s">
        <v>3126</v>
      </c>
      <c r="M8" s="1090">
        <v>1</v>
      </c>
      <c r="N8" s="1084" t="s">
        <v>3127</v>
      </c>
      <c r="O8" s="1085"/>
    </row>
    <row r="9" spans="1:15" s="552" customFormat="1" ht="78" customHeight="1" thickBot="1" x14ac:dyDescent="0.3">
      <c r="A9" s="1071"/>
      <c r="B9" s="1097"/>
      <c r="C9" s="1079"/>
      <c r="D9" s="1073"/>
      <c r="E9" s="1080"/>
      <c r="F9" s="1081"/>
      <c r="G9" s="1081"/>
      <c r="H9" s="1095"/>
      <c r="I9" s="1095"/>
      <c r="J9" s="1095"/>
      <c r="K9" s="1075"/>
      <c r="L9" s="1093"/>
      <c r="M9" s="1091"/>
      <c r="N9" s="1086"/>
      <c r="O9" s="1087"/>
    </row>
    <row r="10" spans="1:15" s="550" customFormat="1" ht="85.5" customHeight="1" x14ac:dyDescent="0.25">
      <c r="A10" s="1071" t="s">
        <v>3196</v>
      </c>
      <c r="B10" s="546" t="s">
        <v>3128</v>
      </c>
      <c r="C10" s="553" t="s">
        <v>3129</v>
      </c>
      <c r="D10" s="1073" t="s">
        <v>3114</v>
      </c>
      <c r="E10" s="553" t="s">
        <v>3130</v>
      </c>
      <c r="F10" s="553" t="s">
        <v>3131</v>
      </c>
      <c r="G10" s="553" t="s">
        <v>3132</v>
      </c>
      <c r="H10" s="554">
        <v>45444</v>
      </c>
      <c r="I10" s="554">
        <v>45657</v>
      </c>
      <c r="J10" s="554">
        <v>45535</v>
      </c>
      <c r="K10" s="555">
        <v>0.96460000000000001</v>
      </c>
      <c r="L10" s="1092" t="s">
        <v>3133</v>
      </c>
      <c r="M10" s="1090">
        <f>(K10+K11)/2</f>
        <v>0.96765000000000001</v>
      </c>
      <c r="N10" s="1084" t="s">
        <v>3134</v>
      </c>
      <c r="O10" s="1085"/>
    </row>
    <row r="11" spans="1:15" s="552" customFormat="1" ht="69" customHeight="1" thickBot="1" x14ac:dyDescent="0.3">
      <c r="A11" s="1071"/>
      <c r="B11" s="546" t="s">
        <v>3135</v>
      </c>
      <c r="C11" s="553" t="s">
        <v>3136</v>
      </c>
      <c r="D11" s="1073"/>
      <c r="E11" s="553" t="s">
        <v>3137</v>
      </c>
      <c r="F11" s="553" t="s">
        <v>3138</v>
      </c>
      <c r="G11" s="553" t="s">
        <v>3139</v>
      </c>
      <c r="H11" s="554">
        <v>45292</v>
      </c>
      <c r="I11" s="554">
        <v>45657</v>
      </c>
      <c r="J11" s="554">
        <v>45535</v>
      </c>
      <c r="K11" s="556">
        <v>0.97070000000000001</v>
      </c>
      <c r="L11" s="1093"/>
      <c r="M11" s="1091"/>
      <c r="N11" s="1086"/>
      <c r="O11" s="1087"/>
    </row>
    <row r="12" spans="1:15" s="550" customFormat="1" ht="30.75" hidden="1" customHeight="1" thickBot="1" x14ac:dyDescent="0.3">
      <c r="A12" s="588" t="s">
        <v>3204</v>
      </c>
      <c r="B12" s="557"/>
      <c r="C12" s="557"/>
      <c r="D12" s="557"/>
      <c r="E12" s="557"/>
      <c r="F12" s="557"/>
      <c r="G12" s="557"/>
      <c r="H12" s="557"/>
      <c r="I12" s="557"/>
      <c r="J12" s="557"/>
      <c r="K12" s="558"/>
      <c r="L12" s="558"/>
      <c r="M12" s="559"/>
      <c r="N12" s="560"/>
      <c r="O12" s="561"/>
    </row>
    <row r="13" spans="1:15" s="550" customFormat="1" ht="132.75" customHeight="1" x14ac:dyDescent="0.25">
      <c r="A13" s="1098" t="s">
        <v>3197</v>
      </c>
      <c r="B13" s="1100" t="s">
        <v>3140</v>
      </c>
      <c r="C13" s="562" t="s">
        <v>3141</v>
      </c>
      <c r="D13" s="1102" t="s">
        <v>3142</v>
      </c>
      <c r="E13" s="553" t="s">
        <v>3143</v>
      </c>
      <c r="F13" s="553" t="s">
        <v>3144</v>
      </c>
      <c r="G13" s="553" t="s">
        <v>3132</v>
      </c>
      <c r="H13" s="554">
        <v>45292</v>
      </c>
      <c r="I13" s="554">
        <v>45657</v>
      </c>
      <c r="J13" s="554">
        <v>45504</v>
      </c>
      <c r="K13" s="563">
        <v>1</v>
      </c>
      <c r="L13" s="564" t="s">
        <v>3145</v>
      </c>
      <c r="M13" s="565">
        <v>1</v>
      </c>
      <c r="N13" s="1088" t="s">
        <v>3146</v>
      </c>
      <c r="O13" s="1089"/>
    </row>
    <row r="14" spans="1:15" s="550" customFormat="1" ht="93" customHeight="1" x14ac:dyDescent="0.25">
      <c r="A14" s="1099"/>
      <c r="B14" s="1101"/>
      <c r="C14" s="566" t="s">
        <v>3147</v>
      </c>
      <c r="D14" s="1103"/>
      <c r="E14" s="553" t="s">
        <v>3148</v>
      </c>
      <c r="F14" s="553" t="s">
        <v>3144</v>
      </c>
      <c r="G14" s="553" t="s">
        <v>3132</v>
      </c>
      <c r="H14" s="554">
        <v>45292</v>
      </c>
      <c r="I14" s="554">
        <v>45657</v>
      </c>
      <c r="J14" s="554">
        <v>45504</v>
      </c>
      <c r="K14" s="567" t="s">
        <v>437</v>
      </c>
      <c r="L14" s="564" t="s">
        <v>3149</v>
      </c>
      <c r="M14" s="565">
        <v>0</v>
      </c>
      <c r="N14" s="1088" t="s">
        <v>3150</v>
      </c>
      <c r="O14" s="1089"/>
    </row>
    <row r="15" spans="1:15" s="569" customFormat="1" ht="196.5" customHeight="1" x14ac:dyDescent="0.2">
      <c r="A15" s="589" t="s">
        <v>3198</v>
      </c>
      <c r="B15" s="546" t="s">
        <v>3151</v>
      </c>
      <c r="C15" s="546" t="s">
        <v>3152</v>
      </c>
      <c r="D15" s="547" t="s">
        <v>3142</v>
      </c>
      <c r="E15" s="546" t="s">
        <v>3153</v>
      </c>
      <c r="F15" s="546" t="s">
        <v>3154</v>
      </c>
      <c r="G15" s="546" t="s">
        <v>3155</v>
      </c>
      <c r="H15" s="554">
        <v>45352</v>
      </c>
      <c r="I15" s="554">
        <v>45657</v>
      </c>
      <c r="J15" s="554">
        <v>45504</v>
      </c>
      <c r="K15" s="568">
        <v>1</v>
      </c>
      <c r="L15" s="564" t="s">
        <v>3156</v>
      </c>
      <c r="M15" s="565">
        <v>1</v>
      </c>
      <c r="N15" s="1088" t="s">
        <v>3157</v>
      </c>
      <c r="O15" s="1089"/>
    </row>
    <row r="16" spans="1:15" s="550" customFormat="1" ht="370.5" customHeight="1" x14ac:dyDescent="0.25">
      <c r="A16" s="587" t="s">
        <v>3199</v>
      </c>
      <c r="B16" s="570" t="s">
        <v>3158</v>
      </c>
      <c r="C16" s="570" t="s">
        <v>3159</v>
      </c>
      <c r="D16" s="547" t="s">
        <v>3142</v>
      </c>
      <c r="E16" s="571" t="s">
        <v>3160</v>
      </c>
      <c r="F16" s="546" t="s">
        <v>3161</v>
      </c>
      <c r="G16" s="546" t="s">
        <v>3162</v>
      </c>
      <c r="H16" s="554">
        <v>45352</v>
      </c>
      <c r="I16" s="554">
        <v>45657</v>
      </c>
      <c r="J16" s="554">
        <v>45504</v>
      </c>
      <c r="K16" s="568">
        <v>1</v>
      </c>
      <c r="L16" s="564" t="s">
        <v>3163</v>
      </c>
      <c r="M16" s="565">
        <v>1</v>
      </c>
      <c r="N16" s="1088" t="s">
        <v>3164</v>
      </c>
      <c r="O16" s="1089"/>
    </row>
    <row r="17" spans="1:15" s="550" customFormat="1" ht="339" customHeight="1" x14ac:dyDescent="0.25">
      <c r="A17" s="587" t="s">
        <v>3200</v>
      </c>
      <c r="B17" s="546" t="s">
        <v>3165</v>
      </c>
      <c r="C17" s="546" t="s">
        <v>3166</v>
      </c>
      <c r="D17" s="547" t="s">
        <v>3142</v>
      </c>
      <c r="E17" s="553" t="s">
        <v>3167</v>
      </c>
      <c r="F17" s="553" t="s">
        <v>3144</v>
      </c>
      <c r="G17" s="553" t="s">
        <v>3168</v>
      </c>
      <c r="H17" s="554">
        <v>45352</v>
      </c>
      <c r="I17" s="554">
        <v>45657</v>
      </c>
      <c r="J17" s="554">
        <v>45504</v>
      </c>
      <c r="K17" s="572">
        <v>1</v>
      </c>
      <c r="L17" s="564" t="s">
        <v>3169</v>
      </c>
      <c r="M17" s="565">
        <v>0.5</v>
      </c>
      <c r="N17" s="1088" t="s">
        <v>3170</v>
      </c>
      <c r="O17" s="1089"/>
    </row>
    <row r="18" spans="1:15" s="550" customFormat="1" ht="111" customHeight="1" x14ac:dyDescent="0.25">
      <c r="A18" s="587" t="s">
        <v>3201</v>
      </c>
      <c r="B18" s="546" t="s">
        <v>3171</v>
      </c>
      <c r="C18" s="573" t="s">
        <v>3172</v>
      </c>
      <c r="D18" s="547" t="s">
        <v>3142</v>
      </c>
      <c r="E18" s="553" t="s">
        <v>3173</v>
      </c>
      <c r="F18" s="553" t="s">
        <v>3174</v>
      </c>
      <c r="G18" s="553" t="s">
        <v>3175</v>
      </c>
      <c r="H18" s="554">
        <v>45292</v>
      </c>
      <c r="I18" s="554">
        <v>45657</v>
      </c>
      <c r="J18" s="554">
        <v>45504</v>
      </c>
      <c r="K18" s="574">
        <v>1</v>
      </c>
      <c r="L18" s="564" t="s">
        <v>3176</v>
      </c>
      <c r="M18" s="565">
        <v>1</v>
      </c>
      <c r="N18" s="1088" t="s">
        <v>3177</v>
      </c>
      <c r="O18" s="1089"/>
    </row>
    <row r="19" spans="1:15" s="550" customFormat="1" ht="145.5" customHeight="1" x14ac:dyDescent="0.25">
      <c r="A19" s="587" t="s">
        <v>3202</v>
      </c>
      <c r="B19" s="546" t="s">
        <v>3178</v>
      </c>
      <c r="C19" s="573" t="s">
        <v>3179</v>
      </c>
      <c r="D19" s="547" t="s">
        <v>3114</v>
      </c>
      <c r="E19" s="553" t="s">
        <v>3180</v>
      </c>
      <c r="F19" s="553" t="s">
        <v>3181</v>
      </c>
      <c r="G19" s="553" t="s">
        <v>3182</v>
      </c>
      <c r="H19" s="554">
        <v>45292</v>
      </c>
      <c r="I19" s="554">
        <v>45657</v>
      </c>
      <c r="J19" s="554">
        <v>45504</v>
      </c>
      <c r="K19" s="574" t="s">
        <v>437</v>
      </c>
      <c r="L19" s="564" t="s">
        <v>3183</v>
      </c>
      <c r="M19" s="565">
        <v>0</v>
      </c>
      <c r="N19" s="1088" t="s">
        <v>3184</v>
      </c>
      <c r="O19" s="1089"/>
    </row>
    <row r="20" spans="1:15" s="550" customFormat="1" ht="173.25" customHeight="1" x14ac:dyDescent="0.25">
      <c r="A20" s="587" t="s">
        <v>3203</v>
      </c>
      <c r="B20" s="546" t="s">
        <v>3185</v>
      </c>
      <c r="C20" s="546" t="s">
        <v>3186</v>
      </c>
      <c r="D20" s="547" t="s">
        <v>3142</v>
      </c>
      <c r="E20" s="571" t="s">
        <v>3187</v>
      </c>
      <c r="F20" s="571" t="s">
        <v>3188</v>
      </c>
      <c r="G20" s="553" t="s">
        <v>3189</v>
      </c>
      <c r="H20" s="554">
        <v>45474</v>
      </c>
      <c r="I20" s="554">
        <v>45657</v>
      </c>
      <c r="J20" s="554">
        <v>45595</v>
      </c>
      <c r="K20" s="575" t="s">
        <v>437</v>
      </c>
      <c r="L20" s="564" t="s">
        <v>3190</v>
      </c>
      <c r="M20" s="565">
        <v>0</v>
      </c>
      <c r="N20" s="1088" t="s">
        <v>3191</v>
      </c>
      <c r="O20" s="1089"/>
    </row>
    <row r="21" spans="1:15" x14ac:dyDescent="0.25">
      <c r="B21" s="541"/>
      <c r="C21" s="541"/>
    </row>
    <row r="22" spans="1:15" s="543" customFormat="1" ht="16.5" thickBot="1" x14ac:dyDescent="0.3">
      <c r="A22" s="578" t="s">
        <v>76</v>
      </c>
      <c r="B22" s="1105" t="s">
        <v>3192</v>
      </c>
      <c r="C22" s="1105"/>
      <c r="D22" s="1105"/>
      <c r="G22" s="579"/>
      <c r="H22" s="579"/>
      <c r="I22" s="580"/>
      <c r="J22" s="579"/>
      <c r="K22" s="580"/>
      <c r="L22" s="581"/>
    </row>
    <row r="23" spans="1:15" s="543" customFormat="1" ht="15.75" x14ac:dyDescent="0.25">
      <c r="B23" s="578"/>
      <c r="C23" s="578"/>
      <c r="D23" s="578"/>
      <c r="G23" s="582"/>
      <c r="H23" s="582"/>
      <c r="I23" s="581"/>
      <c r="J23" s="582"/>
      <c r="K23" s="581"/>
      <c r="L23" s="581"/>
    </row>
    <row r="24" spans="1:15" s="543" customFormat="1" ht="16.5" thickBot="1" x14ac:dyDescent="0.3">
      <c r="A24" s="578" t="s">
        <v>78</v>
      </c>
      <c r="B24" s="1104" t="s">
        <v>3193</v>
      </c>
      <c r="C24" s="1104"/>
      <c r="D24" s="1104"/>
      <c r="G24" s="579" t="s">
        <v>79</v>
      </c>
      <c r="H24" s="582"/>
      <c r="I24" s="581"/>
      <c r="J24" s="583" t="s">
        <v>472</v>
      </c>
      <c r="K24" s="584"/>
      <c r="L24" s="584"/>
    </row>
    <row r="25" spans="1:15" x14ac:dyDescent="0.25">
      <c r="B25" s="541"/>
      <c r="C25" s="541"/>
      <c r="O25" s="585" t="s">
        <v>81</v>
      </c>
    </row>
    <row r="26" spans="1:15" x14ac:dyDescent="0.25">
      <c r="B26" s="541"/>
      <c r="C26" s="541"/>
      <c r="O26" s="585" t="s">
        <v>82</v>
      </c>
    </row>
  </sheetData>
  <mergeCells count="56">
    <mergeCell ref="B24:D24"/>
    <mergeCell ref="N16:O16"/>
    <mergeCell ref="N17:O17"/>
    <mergeCell ref="N18:O18"/>
    <mergeCell ref="N19:O19"/>
    <mergeCell ref="N20:O20"/>
    <mergeCell ref="B22:D22"/>
    <mergeCell ref="A13:A14"/>
    <mergeCell ref="B13:B14"/>
    <mergeCell ref="D13:D14"/>
    <mergeCell ref="N13:O13"/>
    <mergeCell ref="N14:O14"/>
    <mergeCell ref="N15:O15"/>
    <mergeCell ref="M8:M9"/>
    <mergeCell ref="N8:O9"/>
    <mergeCell ref="A10:A11"/>
    <mergeCell ref="D10:D11"/>
    <mergeCell ref="L10:L11"/>
    <mergeCell ref="M10:M11"/>
    <mergeCell ref="N10:O11"/>
    <mergeCell ref="G8:G9"/>
    <mergeCell ref="H8:H9"/>
    <mergeCell ref="I8:I9"/>
    <mergeCell ref="J8:J9"/>
    <mergeCell ref="K8:K9"/>
    <mergeCell ref="L8:L9"/>
    <mergeCell ref="A8:A9"/>
    <mergeCell ref="B8:B9"/>
    <mergeCell ref="C8:C9"/>
    <mergeCell ref="D8:D9"/>
    <mergeCell ref="E8:E9"/>
    <mergeCell ref="F8:F9"/>
    <mergeCell ref="N4:O5"/>
    <mergeCell ref="M6:M7"/>
    <mergeCell ref="N6:O7"/>
    <mergeCell ref="G4:G5"/>
    <mergeCell ref="H4:I4"/>
    <mergeCell ref="J4:J5"/>
    <mergeCell ref="K4:K5"/>
    <mergeCell ref="L4:L5"/>
    <mergeCell ref="M4:M5"/>
    <mergeCell ref="A6:A7"/>
    <mergeCell ref="C6:C7"/>
    <mergeCell ref="D6:D7"/>
    <mergeCell ref="K6:K7"/>
    <mergeCell ref="L6:L7"/>
    <mergeCell ref="A1:O1"/>
    <mergeCell ref="A2:L2"/>
    <mergeCell ref="M2:O3"/>
    <mergeCell ref="A3:L3"/>
    <mergeCell ref="A4:A5"/>
    <mergeCell ref="B4:B5"/>
    <mergeCell ref="C4:C5"/>
    <mergeCell ref="D4:D5"/>
    <mergeCell ref="E4:E5"/>
    <mergeCell ref="F4:F5"/>
  </mergeCells>
  <dataValidations count="10">
    <dataValidation allowBlank="1" showInputMessage="1" showErrorMessage="1" promptTitle="GUÍA:" prompt="Asignar el porcentaje de avance de la meta establecida de acuerdo con la formula del indicador con corte a la fecha del seguimiento." sqref="J20 K6 K8 K10 K12:K19" xr:uid="{6C2FD217-EF30-4ACE-9DC2-B8DCA4C5BACC}"/>
    <dataValidation allowBlank="1" showInputMessage="1" showErrorMessage="1" promptTitle="CONTROL INTERNO:" prompt="Incluir esta columna para medir el avance de las acciones por parte del auditor de acuerdo con las evidencias presentadas por la dependencia." sqref="M6 M8 M10 M12:M20" xr:uid="{F5E59AAD-6839-4EAB-AC35-E3F6ABD722BB}"/>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6 L10 L8 L12:L20" xr:uid="{2046FAB9-BB3B-419C-9D89-4E366D2615CB}"/>
    <dataValidation allowBlank="1" showInputMessage="1" showErrorMessage="1" promptTitle="GUÍA: " prompt="Colocar la fecha en que se realiza el seguimiento por parte de la dependencia (i, ii, ii o iv seguimiento)_x000a_" sqref="J12" xr:uid="{9A74CE8F-4494-4E13-9FB3-CA2FA46DD744}"/>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6 N10 N8 N12:N20" xr:uid="{538CF5EB-B1D7-449A-84D2-ED8C86410D40}"/>
    <dataValidation allowBlank="1" showInputMessage="1" showErrorMessage="1" promptTitle="GUÍA:" prompt="Establecer las fechas de inicio y terminación de cada una de las actividades, según los recursos y disponibilidad de la dependencia dentro de la vigencia actual." sqref="H20:I20 H15:H17 H6:I8" xr:uid="{656DA80C-1629-4327-A96D-09643B4C856F}"/>
    <dataValidation allowBlank="1" showInputMessage="1" showErrorMessage="1" promptTitle="GUÍA:" prompt="Para cada una de las causas identificadas se deben definir las acciones de mejoramiento necesarias." sqref="C15 C17:C20" xr:uid="{A1C12622-C535-4A75-B556-8FF9A66A35B5}"/>
    <dataValidation allowBlank="1" showInputMessage="1" showErrorMessage="1" promptTitle="GUÍA:" prompt="Identificar la persona/cargo responsable por la ejecución de las acciones de mejoramiento." sqref="D19" xr:uid="{F4A375CA-C576-4006-8DE2-1A19D90A213E}"/>
    <dataValidation allowBlank="1" showInputMessage="1" showErrorMessage="1" promptTitle="INSERTAR NUEVA COLUMNA:" prompt="Definir el entregable que soporta el cumplimiento como evidencia (actas, contratos, lista de asistencia, procedimientos, fotografía, videos, encuestas, etc.)" sqref="F20" xr:uid="{AC0F32FE-B834-462C-BBAA-3AA6590D5882}"/>
    <dataValidation allowBlank="1" showInputMessage="1" showErrorMessage="1" promptTitle="GUÍA:" prompt="Establecer la formula matemática para medir el cumplimiento de la meta establecida a cada una de las acciones de mejoramiento definidas." sqref="G20 G12:G15 G18" xr:uid="{4284216A-8F8A-4DF4-9A6A-6E6C8C053677}"/>
  </dataValidations>
  <pageMargins left="0.70866141732283472" right="0.70866141732283472" top="0.74803149606299213" bottom="0.74803149606299213" header="0.31496062992125984" footer="0.31496062992125984"/>
  <pageSetup paperSize="281" scale="65"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712C-8CDE-41B9-9E1D-8E27B7BCBEF4}">
  <dimension ref="A1:O33"/>
  <sheetViews>
    <sheetView showGridLines="0" zoomScale="60" zoomScaleNormal="60" zoomScaleSheetLayoutView="100" zoomScalePageLayoutView="98" workbookViewId="0">
      <selection activeCell="M27" sqref="M27"/>
    </sheetView>
  </sheetViews>
  <sheetFormatPr baseColWidth="10" defaultColWidth="11.42578125" defaultRowHeight="12.75" x14ac:dyDescent="0.2"/>
  <cols>
    <col min="1" max="1" width="39.7109375" style="115" customWidth="1"/>
    <col min="2" max="2" width="39.28515625" style="115" customWidth="1"/>
    <col min="3" max="3" width="43" style="115" customWidth="1"/>
    <col min="4" max="4" width="26.7109375" style="115" customWidth="1"/>
    <col min="5" max="5" width="24" style="115" customWidth="1"/>
    <col min="6" max="6" width="40.7109375" style="115" customWidth="1"/>
    <col min="7" max="7" width="31.42578125" style="115" customWidth="1"/>
    <col min="8" max="8" width="13.85546875" style="115" customWidth="1"/>
    <col min="9" max="9" width="15.42578125" style="115" customWidth="1"/>
    <col min="10" max="10" width="15" style="590" customWidth="1"/>
    <col min="11" max="11" width="13.7109375" style="115" customWidth="1"/>
    <col min="12" max="12" width="61.85546875" style="115" customWidth="1"/>
    <col min="13" max="13" width="14" style="115" customWidth="1"/>
    <col min="14" max="14" width="25.42578125" style="115" customWidth="1"/>
    <col min="15" max="15" width="52" style="115" customWidth="1"/>
    <col min="16" max="16384" width="11.42578125" style="115"/>
  </cols>
  <sheetData>
    <row r="1" spans="1:15" x14ac:dyDescent="0.2">
      <c r="A1" s="590"/>
      <c r="B1" s="590"/>
      <c r="C1" s="590"/>
      <c r="D1" s="590"/>
      <c r="E1" s="590"/>
      <c r="F1" s="590"/>
      <c r="G1" s="590"/>
      <c r="H1" s="590"/>
      <c r="I1" s="590"/>
      <c r="K1" s="590"/>
      <c r="L1" s="590"/>
      <c r="M1" s="590"/>
      <c r="N1" s="590"/>
      <c r="O1" s="590"/>
    </row>
    <row r="2" spans="1:15" x14ac:dyDescent="0.2">
      <c r="A2" s="590"/>
      <c r="B2" s="590"/>
      <c r="C2" s="590"/>
      <c r="D2" s="590"/>
      <c r="E2" s="590"/>
      <c r="F2" s="590"/>
      <c r="G2" s="590"/>
      <c r="H2" s="590"/>
      <c r="I2" s="590"/>
      <c r="K2" s="590"/>
      <c r="L2" s="590"/>
      <c r="M2" s="590"/>
      <c r="N2" s="590"/>
      <c r="O2" s="590"/>
    </row>
    <row r="3" spans="1:15" ht="27" customHeight="1" x14ac:dyDescent="0.25">
      <c r="A3" s="1106" t="s">
        <v>0</v>
      </c>
      <c r="B3" s="1106"/>
      <c r="C3" s="1106"/>
      <c r="D3" s="1106"/>
      <c r="E3" s="1106"/>
      <c r="F3" s="1106"/>
      <c r="G3" s="1106"/>
      <c r="H3" s="1106"/>
      <c r="I3" s="1106"/>
      <c r="J3" s="1106"/>
      <c r="K3" s="1106"/>
      <c r="L3" s="1106"/>
      <c r="M3" s="1106"/>
      <c r="N3" s="1106"/>
      <c r="O3" s="1106"/>
    </row>
    <row r="4" spans="1:15" ht="34.5" customHeight="1" x14ac:dyDescent="0.2">
      <c r="A4" s="1107" t="s">
        <v>3205</v>
      </c>
      <c r="B4" s="1107"/>
      <c r="C4" s="1107"/>
      <c r="D4" s="1107"/>
      <c r="E4" s="1107"/>
      <c r="F4" s="1107"/>
      <c r="G4" s="1107"/>
      <c r="H4" s="1107"/>
      <c r="I4" s="1107"/>
      <c r="J4" s="1107"/>
      <c r="K4" s="1107"/>
      <c r="L4" s="1107"/>
      <c r="M4" s="741" t="s">
        <v>2</v>
      </c>
      <c r="N4" s="741"/>
      <c r="O4" s="741"/>
    </row>
    <row r="5" spans="1:15" ht="38.25" customHeight="1" x14ac:dyDescent="0.2">
      <c r="A5" s="1107" t="s">
        <v>3206</v>
      </c>
      <c r="B5" s="1107"/>
      <c r="C5" s="1107"/>
      <c r="D5" s="1107"/>
      <c r="E5" s="1107"/>
      <c r="F5" s="1107"/>
      <c r="G5" s="1107"/>
      <c r="H5" s="1107"/>
      <c r="I5" s="1107"/>
      <c r="J5" s="1107"/>
      <c r="K5" s="1107"/>
      <c r="L5" s="1107"/>
      <c r="M5" s="741"/>
      <c r="N5" s="741"/>
      <c r="O5" s="741"/>
    </row>
    <row r="6" spans="1:15" s="591" customFormat="1" ht="40.5" customHeight="1" x14ac:dyDescent="0.2">
      <c r="A6" s="1108" t="s">
        <v>4</v>
      </c>
      <c r="B6" s="1110" t="s">
        <v>5</v>
      </c>
      <c r="C6" s="1110" t="s">
        <v>6</v>
      </c>
      <c r="D6" s="1110" t="s">
        <v>7</v>
      </c>
      <c r="E6" s="744" t="s">
        <v>8</v>
      </c>
      <c r="F6" s="744" t="s">
        <v>9</v>
      </c>
      <c r="G6" s="744" t="s">
        <v>10</v>
      </c>
      <c r="H6" s="1122" t="s">
        <v>11</v>
      </c>
      <c r="I6" s="1123"/>
      <c r="J6" s="744" t="s">
        <v>12</v>
      </c>
      <c r="K6" s="744" t="s">
        <v>13</v>
      </c>
      <c r="L6" s="745" t="s">
        <v>14</v>
      </c>
      <c r="M6" s="746" t="s">
        <v>15</v>
      </c>
      <c r="N6" s="742" t="s">
        <v>16</v>
      </c>
      <c r="O6" s="743"/>
    </row>
    <row r="7" spans="1:15" s="591" customFormat="1" ht="47.25" x14ac:dyDescent="0.2">
      <c r="A7" s="1109"/>
      <c r="B7" s="1111"/>
      <c r="C7" s="1111"/>
      <c r="D7" s="1111"/>
      <c r="E7" s="744"/>
      <c r="F7" s="744"/>
      <c r="G7" s="744"/>
      <c r="H7" s="592" t="s">
        <v>17</v>
      </c>
      <c r="I7" s="592" t="s">
        <v>18</v>
      </c>
      <c r="J7" s="744"/>
      <c r="K7" s="744"/>
      <c r="L7" s="745"/>
      <c r="M7" s="746"/>
      <c r="N7" s="742"/>
      <c r="O7" s="743"/>
    </row>
    <row r="8" spans="1:15" ht="180" customHeight="1" x14ac:dyDescent="0.2">
      <c r="A8" s="1112" t="s">
        <v>3207</v>
      </c>
      <c r="B8" s="1112" t="s">
        <v>3208</v>
      </c>
      <c r="C8" s="594" t="s">
        <v>3209</v>
      </c>
      <c r="D8" s="595" t="s">
        <v>3210</v>
      </c>
      <c r="E8" s="596" t="s">
        <v>3211</v>
      </c>
      <c r="F8" s="597" t="s">
        <v>3212</v>
      </c>
      <c r="G8" s="596" t="s">
        <v>3213</v>
      </c>
      <c r="H8" s="598">
        <v>45323</v>
      </c>
      <c r="I8" s="599">
        <v>45343</v>
      </c>
      <c r="J8" s="599"/>
      <c r="K8" s="1114">
        <v>1</v>
      </c>
      <c r="L8" s="1112" t="s">
        <v>3214</v>
      </c>
      <c r="M8" s="1116">
        <v>1</v>
      </c>
      <c r="N8" s="1118" t="s">
        <v>3215</v>
      </c>
      <c r="O8" s="1119"/>
    </row>
    <row r="9" spans="1:15" ht="180" customHeight="1" x14ac:dyDescent="0.2">
      <c r="A9" s="1113"/>
      <c r="B9" s="1113"/>
      <c r="C9" s="594" t="s">
        <v>3216</v>
      </c>
      <c r="D9" s="595" t="s">
        <v>3217</v>
      </c>
      <c r="E9" s="596" t="s">
        <v>3218</v>
      </c>
      <c r="F9" s="597" t="s">
        <v>3212</v>
      </c>
      <c r="G9" s="596" t="s">
        <v>3219</v>
      </c>
      <c r="H9" s="598">
        <v>45323</v>
      </c>
      <c r="I9" s="599">
        <v>45688</v>
      </c>
      <c r="J9" s="599"/>
      <c r="K9" s="1115"/>
      <c r="L9" s="1113"/>
      <c r="M9" s="1117"/>
      <c r="N9" s="1120"/>
      <c r="O9" s="1121"/>
    </row>
    <row r="10" spans="1:15" s="600" customFormat="1" ht="90" customHeight="1" x14ac:dyDescent="0.2">
      <c r="A10" s="1112" t="s">
        <v>3220</v>
      </c>
      <c r="B10" s="1112" t="s">
        <v>3221</v>
      </c>
      <c r="C10" s="594" t="s">
        <v>3222</v>
      </c>
      <c r="D10" s="594" t="s">
        <v>3223</v>
      </c>
      <c r="E10" s="596" t="s">
        <v>3224</v>
      </c>
      <c r="F10" s="597" t="s">
        <v>3212</v>
      </c>
      <c r="G10" s="596" t="s">
        <v>3219</v>
      </c>
      <c r="H10" s="598">
        <v>45323</v>
      </c>
      <c r="I10" s="599">
        <v>45504</v>
      </c>
      <c r="J10" s="599"/>
      <c r="K10" s="1114">
        <v>1</v>
      </c>
      <c r="L10" s="1112" t="s">
        <v>3225</v>
      </c>
      <c r="M10" s="1116">
        <v>1</v>
      </c>
      <c r="N10" s="1118" t="s">
        <v>3215</v>
      </c>
      <c r="O10" s="1119"/>
    </row>
    <row r="11" spans="1:15" s="600" customFormat="1" ht="87.75" customHeight="1" x14ac:dyDescent="0.2">
      <c r="A11" s="1113"/>
      <c r="B11" s="1113"/>
      <c r="C11" s="594" t="s">
        <v>3226</v>
      </c>
      <c r="D11" s="594" t="s">
        <v>3223</v>
      </c>
      <c r="E11" s="596" t="s">
        <v>3224</v>
      </c>
      <c r="F11" s="597" t="s">
        <v>3212</v>
      </c>
      <c r="G11" s="596" t="s">
        <v>3219</v>
      </c>
      <c r="H11" s="598">
        <v>45505</v>
      </c>
      <c r="I11" s="599">
        <v>45688</v>
      </c>
      <c r="J11" s="599"/>
      <c r="K11" s="1115"/>
      <c r="L11" s="1113"/>
      <c r="M11" s="1117"/>
      <c r="N11" s="1120"/>
      <c r="O11" s="1121"/>
    </row>
    <row r="12" spans="1:15" s="600" customFormat="1" ht="118.5" customHeight="1" x14ac:dyDescent="0.2">
      <c r="A12" s="1112" t="s">
        <v>3227</v>
      </c>
      <c r="B12" s="1112" t="s">
        <v>3228</v>
      </c>
      <c r="C12" s="594" t="s">
        <v>3229</v>
      </c>
      <c r="D12" s="595" t="s">
        <v>3230</v>
      </c>
      <c r="E12" s="594" t="s">
        <v>3231</v>
      </c>
      <c r="F12" s="597" t="s">
        <v>3232</v>
      </c>
      <c r="G12" s="596" t="s">
        <v>3233</v>
      </c>
      <c r="H12" s="598">
        <v>45323</v>
      </c>
      <c r="I12" s="599">
        <v>45657</v>
      </c>
      <c r="J12" s="599"/>
      <c r="K12" s="1114">
        <v>1</v>
      </c>
      <c r="L12" s="1112" t="s">
        <v>3234</v>
      </c>
      <c r="M12" s="1116">
        <v>1</v>
      </c>
      <c r="N12" s="1118" t="s">
        <v>3215</v>
      </c>
      <c r="O12" s="1119"/>
    </row>
    <row r="13" spans="1:15" s="600" customFormat="1" ht="118.5" customHeight="1" x14ac:dyDescent="0.2">
      <c r="A13" s="1113"/>
      <c r="B13" s="1113"/>
      <c r="C13" s="594" t="s">
        <v>3235</v>
      </c>
      <c r="D13" s="595" t="s">
        <v>3230</v>
      </c>
      <c r="E13" s="594" t="s">
        <v>3231</v>
      </c>
      <c r="F13" s="597" t="s">
        <v>3232</v>
      </c>
      <c r="G13" s="596" t="s">
        <v>3233</v>
      </c>
      <c r="H13" s="598">
        <v>45323</v>
      </c>
      <c r="I13" s="599">
        <v>45657</v>
      </c>
      <c r="J13" s="599"/>
      <c r="K13" s="1115"/>
      <c r="L13" s="1113"/>
      <c r="M13" s="1117"/>
      <c r="N13" s="1120"/>
      <c r="O13" s="1121"/>
    </row>
    <row r="14" spans="1:15" s="600" customFormat="1" ht="141" customHeight="1" x14ac:dyDescent="0.2">
      <c r="A14" s="1112" t="s">
        <v>3236</v>
      </c>
      <c r="B14" s="1112" t="s">
        <v>3237</v>
      </c>
      <c r="C14" s="594" t="s">
        <v>3238</v>
      </c>
      <c r="D14" s="595" t="s">
        <v>3210</v>
      </c>
      <c r="E14" s="594" t="s">
        <v>3239</v>
      </c>
      <c r="F14" s="597" t="s">
        <v>3240</v>
      </c>
      <c r="G14" s="594" t="s">
        <v>3241</v>
      </c>
      <c r="H14" s="598">
        <v>45323</v>
      </c>
      <c r="I14" s="599">
        <v>45657</v>
      </c>
      <c r="J14" s="599"/>
      <c r="K14" s="601"/>
      <c r="L14" s="597"/>
      <c r="M14" s="602">
        <v>0</v>
      </c>
      <c r="N14" s="1127"/>
      <c r="O14" s="1127"/>
    </row>
    <row r="15" spans="1:15" s="600" customFormat="1" ht="139.5" customHeight="1" x14ac:dyDescent="0.2">
      <c r="A15" s="1124"/>
      <c r="B15" s="1124"/>
      <c r="C15" s="594" t="s">
        <v>3242</v>
      </c>
      <c r="D15" s="595" t="s">
        <v>3210</v>
      </c>
      <c r="E15" s="594" t="s">
        <v>3243</v>
      </c>
      <c r="F15" s="597" t="s">
        <v>3244</v>
      </c>
      <c r="G15" s="594" t="s">
        <v>3245</v>
      </c>
      <c r="H15" s="598">
        <v>45323</v>
      </c>
      <c r="I15" s="599">
        <v>45657</v>
      </c>
      <c r="J15" s="599"/>
      <c r="K15" s="601"/>
      <c r="L15" s="597"/>
      <c r="M15" s="602">
        <v>0</v>
      </c>
      <c r="N15" s="1125"/>
      <c r="O15" s="1126"/>
    </row>
    <row r="16" spans="1:15" s="600" customFormat="1" ht="126" customHeight="1" x14ac:dyDescent="0.2">
      <c r="A16" s="1113"/>
      <c r="B16" s="1113"/>
      <c r="C16" s="594" t="s">
        <v>3246</v>
      </c>
      <c r="D16" s="595" t="s">
        <v>3210</v>
      </c>
      <c r="E16" s="597" t="s">
        <v>3247</v>
      </c>
      <c r="F16" s="597" t="s">
        <v>3247</v>
      </c>
      <c r="G16" s="594" t="s">
        <v>3248</v>
      </c>
      <c r="H16" s="598">
        <v>45323</v>
      </c>
      <c r="I16" s="599">
        <v>45657</v>
      </c>
      <c r="J16" s="599"/>
      <c r="K16" s="601">
        <v>1</v>
      </c>
      <c r="L16" s="597" t="s">
        <v>3249</v>
      </c>
      <c r="M16" s="602">
        <v>1</v>
      </c>
      <c r="N16" s="1125" t="s">
        <v>3215</v>
      </c>
      <c r="O16" s="1126"/>
    </row>
    <row r="17" spans="1:15" s="600" customFormat="1" ht="138.75" customHeight="1" x14ac:dyDescent="0.2">
      <c r="A17" s="1112" t="s">
        <v>3250</v>
      </c>
      <c r="B17" s="1112" t="s">
        <v>3251</v>
      </c>
      <c r="C17" s="594" t="s">
        <v>3252</v>
      </c>
      <c r="D17" s="595" t="s">
        <v>3253</v>
      </c>
      <c r="E17" s="594" t="s">
        <v>3254</v>
      </c>
      <c r="F17" s="597" t="s">
        <v>3255</v>
      </c>
      <c r="G17" s="594" t="s">
        <v>3256</v>
      </c>
      <c r="H17" s="598">
        <v>45323</v>
      </c>
      <c r="I17" s="599">
        <v>45657</v>
      </c>
      <c r="J17" s="599"/>
      <c r="K17" s="601">
        <v>1</v>
      </c>
      <c r="L17" s="597" t="s">
        <v>3257</v>
      </c>
      <c r="M17" s="602">
        <v>1</v>
      </c>
      <c r="N17" s="1125" t="s">
        <v>3215</v>
      </c>
      <c r="O17" s="1126"/>
    </row>
    <row r="18" spans="1:15" s="600" customFormat="1" ht="138.75" customHeight="1" x14ac:dyDescent="0.2">
      <c r="A18" s="1124"/>
      <c r="B18" s="1124"/>
      <c r="C18" s="594" t="s">
        <v>3258</v>
      </c>
      <c r="D18" s="595" t="s">
        <v>3253</v>
      </c>
      <c r="E18" s="594" t="s">
        <v>3259</v>
      </c>
      <c r="F18" s="597" t="s">
        <v>3255</v>
      </c>
      <c r="G18" s="594" t="s">
        <v>3260</v>
      </c>
      <c r="H18" s="598">
        <v>45323</v>
      </c>
      <c r="I18" s="599">
        <v>45657</v>
      </c>
      <c r="J18" s="599"/>
      <c r="K18" s="601"/>
      <c r="L18" s="597"/>
      <c r="M18" s="602">
        <v>0</v>
      </c>
      <c r="N18" s="1125"/>
      <c r="O18" s="1126"/>
    </row>
    <row r="19" spans="1:15" s="600" customFormat="1" ht="138.75" customHeight="1" x14ac:dyDescent="0.2">
      <c r="A19" s="1113"/>
      <c r="B19" s="1113"/>
      <c r="C19" s="594" t="s">
        <v>3261</v>
      </c>
      <c r="D19" s="595" t="s">
        <v>3253</v>
      </c>
      <c r="E19" s="594" t="s">
        <v>3262</v>
      </c>
      <c r="F19" s="597" t="s">
        <v>3255</v>
      </c>
      <c r="G19" s="594" t="s">
        <v>3260</v>
      </c>
      <c r="H19" s="598">
        <v>45323</v>
      </c>
      <c r="I19" s="599">
        <v>45657</v>
      </c>
      <c r="J19" s="599"/>
      <c r="K19" s="601"/>
      <c r="L19" s="597"/>
      <c r="M19" s="602">
        <v>0</v>
      </c>
      <c r="N19" s="1125"/>
      <c r="O19" s="1126"/>
    </row>
    <row r="20" spans="1:15" s="600" customFormat="1" ht="201" customHeight="1" x14ac:dyDescent="0.2">
      <c r="A20" s="1112" t="s">
        <v>3263</v>
      </c>
      <c r="B20" s="1128" t="s">
        <v>3264</v>
      </c>
      <c r="C20" s="594" t="s">
        <v>3265</v>
      </c>
      <c r="D20" s="595" t="s">
        <v>3210</v>
      </c>
      <c r="E20" s="596" t="s">
        <v>3266</v>
      </c>
      <c r="F20" s="597" t="s">
        <v>3240</v>
      </c>
      <c r="G20" s="596" t="s">
        <v>3267</v>
      </c>
      <c r="H20" s="598">
        <v>45323</v>
      </c>
      <c r="I20" s="599">
        <v>45657</v>
      </c>
      <c r="J20" s="599"/>
      <c r="K20" s="601"/>
      <c r="L20" s="597"/>
      <c r="M20" s="602">
        <v>0</v>
      </c>
      <c r="N20" s="1127"/>
      <c r="O20" s="1127"/>
    </row>
    <row r="21" spans="1:15" s="600" customFormat="1" ht="201" customHeight="1" x14ac:dyDescent="0.2">
      <c r="A21" s="1124"/>
      <c r="B21" s="1129"/>
      <c r="C21" s="594" t="s">
        <v>3268</v>
      </c>
      <c r="D21" s="595" t="s">
        <v>3210</v>
      </c>
      <c r="E21" s="596" t="s">
        <v>3269</v>
      </c>
      <c r="F21" s="597" t="s">
        <v>3270</v>
      </c>
      <c r="G21" s="596" t="s">
        <v>3271</v>
      </c>
      <c r="H21" s="598">
        <v>45323</v>
      </c>
      <c r="I21" s="599">
        <v>45657</v>
      </c>
      <c r="J21" s="599"/>
      <c r="K21" s="601"/>
      <c r="L21" s="597"/>
      <c r="M21" s="602">
        <v>0</v>
      </c>
      <c r="N21" s="1125"/>
      <c r="O21" s="1126"/>
    </row>
    <row r="22" spans="1:15" s="600" customFormat="1" ht="201" customHeight="1" x14ac:dyDescent="0.2">
      <c r="A22" s="1124"/>
      <c r="B22" s="1129"/>
      <c r="C22" s="594" t="s">
        <v>3272</v>
      </c>
      <c r="D22" s="595" t="s">
        <v>3210</v>
      </c>
      <c r="E22" s="596" t="s">
        <v>3273</v>
      </c>
      <c r="F22" s="597" t="s">
        <v>3274</v>
      </c>
      <c r="G22" s="596" t="s">
        <v>3275</v>
      </c>
      <c r="H22" s="598">
        <v>45323</v>
      </c>
      <c r="I22" s="599">
        <v>45657</v>
      </c>
      <c r="J22" s="599"/>
      <c r="K22" s="601"/>
      <c r="L22" s="597"/>
      <c r="M22" s="602">
        <v>0</v>
      </c>
      <c r="N22" s="1125"/>
      <c r="O22" s="1126"/>
    </row>
    <row r="23" spans="1:15" s="600" customFormat="1" ht="201" customHeight="1" x14ac:dyDescent="0.2">
      <c r="A23" s="1113"/>
      <c r="B23" s="1130"/>
      <c r="C23" s="594" t="s">
        <v>3276</v>
      </c>
      <c r="D23" s="595" t="s">
        <v>3210</v>
      </c>
      <c r="E23" s="596" t="s">
        <v>3277</v>
      </c>
      <c r="F23" s="597" t="s">
        <v>3278</v>
      </c>
      <c r="G23" s="596" t="s">
        <v>3279</v>
      </c>
      <c r="H23" s="598">
        <v>45323</v>
      </c>
      <c r="I23" s="599">
        <v>45657</v>
      </c>
      <c r="J23" s="599"/>
      <c r="K23" s="601">
        <v>1</v>
      </c>
      <c r="L23" s="597" t="s">
        <v>3280</v>
      </c>
      <c r="M23" s="602">
        <v>0.97</v>
      </c>
      <c r="N23" s="1125" t="s">
        <v>3281</v>
      </c>
      <c r="O23" s="1126"/>
    </row>
    <row r="24" spans="1:15" s="600" customFormat="1" ht="201" customHeight="1" x14ac:dyDescent="0.2">
      <c r="A24" s="1133" t="s">
        <v>1445</v>
      </c>
      <c r="B24" s="1128" t="s">
        <v>3282</v>
      </c>
      <c r="C24" s="595" t="s">
        <v>3283</v>
      </c>
      <c r="D24" s="595" t="s">
        <v>3210</v>
      </c>
      <c r="E24" s="596" t="s">
        <v>3284</v>
      </c>
      <c r="F24" s="597" t="s">
        <v>3244</v>
      </c>
      <c r="G24" s="596" t="s">
        <v>3267</v>
      </c>
      <c r="H24" s="598">
        <v>45323</v>
      </c>
      <c r="I24" s="599">
        <v>45657</v>
      </c>
      <c r="J24" s="599"/>
      <c r="K24" s="601"/>
      <c r="L24" s="597"/>
      <c r="M24" s="602">
        <v>0</v>
      </c>
      <c r="N24" s="1134"/>
      <c r="O24" s="1134"/>
    </row>
    <row r="25" spans="1:15" s="600" customFormat="1" ht="201" customHeight="1" x14ac:dyDescent="0.2">
      <c r="A25" s="1133"/>
      <c r="B25" s="1129"/>
      <c r="C25" s="595" t="s">
        <v>3285</v>
      </c>
      <c r="D25" s="595" t="s">
        <v>3210</v>
      </c>
      <c r="E25" s="596" t="s">
        <v>274</v>
      </c>
      <c r="F25" s="597" t="s">
        <v>3286</v>
      </c>
      <c r="G25" s="596" t="s">
        <v>3287</v>
      </c>
      <c r="H25" s="598">
        <v>45323</v>
      </c>
      <c r="I25" s="599">
        <v>45657</v>
      </c>
      <c r="J25" s="599"/>
      <c r="K25" s="601"/>
      <c r="L25" s="597"/>
      <c r="M25" s="602">
        <v>1</v>
      </c>
      <c r="N25" s="1125" t="s">
        <v>3215</v>
      </c>
      <c r="O25" s="1126"/>
    </row>
    <row r="26" spans="1:15" s="600" customFormat="1" ht="201" customHeight="1" x14ac:dyDescent="0.2">
      <c r="A26" s="1133"/>
      <c r="B26" s="1130"/>
      <c r="C26" s="595" t="s">
        <v>3288</v>
      </c>
      <c r="D26" s="595" t="s">
        <v>3210</v>
      </c>
      <c r="E26" s="596" t="s">
        <v>3289</v>
      </c>
      <c r="F26" s="597" t="s">
        <v>3290</v>
      </c>
      <c r="G26" s="596" t="s">
        <v>3291</v>
      </c>
      <c r="H26" s="598">
        <v>45323</v>
      </c>
      <c r="I26" s="599">
        <v>45657</v>
      </c>
      <c r="J26" s="599"/>
      <c r="K26" s="601"/>
      <c r="L26" s="597"/>
      <c r="M26" s="602">
        <v>1</v>
      </c>
      <c r="N26" s="1125" t="s">
        <v>3215</v>
      </c>
      <c r="O26" s="1126"/>
    </row>
    <row r="27" spans="1:15" x14ac:dyDescent="0.2">
      <c r="M27" s="603"/>
    </row>
    <row r="28" spans="1:15" s="591" customFormat="1" ht="29.25" customHeight="1" thickBot="1" x14ac:dyDescent="0.3">
      <c r="A28" s="604" t="s">
        <v>76</v>
      </c>
      <c r="B28" s="1135" t="s">
        <v>3292</v>
      </c>
      <c r="C28" s="1135"/>
      <c r="D28" s="1135"/>
      <c r="G28" s="604"/>
      <c r="H28" s="604"/>
      <c r="I28" s="605"/>
      <c r="J28" s="604"/>
      <c r="K28" s="604"/>
    </row>
    <row r="29" spans="1:15" s="591" customFormat="1" ht="18.75" customHeight="1" x14ac:dyDescent="0.2">
      <c r="I29" s="606"/>
    </row>
    <row r="30" spans="1:15" s="591" customFormat="1" ht="32.25" customHeight="1" thickBot="1" x14ac:dyDescent="0.3">
      <c r="A30" s="604" t="s">
        <v>78</v>
      </c>
      <c r="B30" s="1131" t="s">
        <v>3293</v>
      </c>
      <c r="C30" s="1131"/>
      <c r="D30" s="1131"/>
      <c r="G30" s="604" t="s">
        <v>79</v>
      </c>
      <c r="I30" s="606"/>
      <c r="J30" s="607" t="s">
        <v>683</v>
      </c>
      <c r="K30" s="607"/>
      <c r="L30" s="607"/>
    </row>
    <row r="31" spans="1:15" s="591" customFormat="1" ht="27" customHeight="1" x14ac:dyDescent="0.2">
      <c r="I31" s="608"/>
      <c r="J31" s="1132"/>
      <c r="K31" s="1132"/>
      <c r="L31" s="609"/>
    </row>
    <row r="32" spans="1:15" x14ac:dyDescent="0.2">
      <c r="O32" s="116" t="s">
        <v>81</v>
      </c>
    </row>
    <row r="33" spans="15:15" x14ac:dyDescent="0.2">
      <c r="O33" s="116" t="s">
        <v>82</v>
      </c>
    </row>
  </sheetData>
  <mergeCells count="59">
    <mergeCell ref="B30:D30"/>
    <mergeCell ref="J31:K31"/>
    <mergeCell ref="A24:A26"/>
    <mergeCell ref="B24:B26"/>
    <mergeCell ref="N24:O24"/>
    <mergeCell ref="N25:O25"/>
    <mergeCell ref="N26:O26"/>
    <mergeCell ref="B28:D28"/>
    <mergeCell ref="A20:A23"/>
    <mergeCell ref="B20:B23"/>
    <mergeCell ref="N20:O20"/>
    <mergeCell ref="N21:O21"/>
    <mergeCell ref="N22:O22"/>
    <mergeCell ref="N23:O23"/>
    <mergeCell ref="A14:A16"/>
    <mergeCell ref="B14:B16"/>
    <mergeCell ref="N14:O14"/>
    <mergeCell ref="N15:O15"/>
    <mergeCell ref="N16:O16"/>
    <mergeCell ref="A17:A19"/>
    <mergeCell ref="B17:B19"/>
    <mergeCell ref="N17:O17"/>
    <mergeCell ref="N18:O18"/>
    <mergeCell ref="N19:O19"/>
    <mergeCell ref="N12:O13"/>
    <mergeCell ref="A10:A11"/>
    <mergeCell ref="B10:B11"/>
    <mergeCell ref="K10:K11"/>
    <mergeCell ref="L10:L11"/>
    <mergeCell ref="M10:M11"/>
    <mergeCell ref="N10:O11"/>
    <mergeCell ref="A12:A13"/>
    <mergeCell ref="B12:B13"/>
    <mergeCell ref="K12:K13"/>
    <mergeCell ref="L12:L13"/>
    <mergeCell ref="M12:M13"/>
    <mergeCell ref="N8:O9"/>
    <mergeCell ref="G6:G7"/>
    <mergeCell ref="H6:I6"/>
    <mergeCell ref="J6:J7"/>
    <mergeCell ref="K6:K7"/>
    <mergeCell ref="L6:L7"/>
    <mergeCell ref="M6:M7"/>
    <mergeCell ref="A8:A9"/>
    <mergeCell ref="B8:B9"/>
    <mergeCell ref="K8:K9"/>
    <mergeCell ref="L8:L9"/>
    <mergeCell ref="M8:M9"/>
    <mergeCell ref="A3:O3"/>
    <mergeCell ref="A4:L4"/>
    <mergeCell ref="M4:O5"/>
    <mergeCell ref="A5:L5"/>
    <mergeCell ref="A6:A7"/>
    <mergeCell ref="B6:B7"/>
    <mergeCell ref="C6:C7"/>
    <mergeCell ref="D6:D7"/>
    <mergeCell ref="E6:E7"/>
    <mergeCell ref="F6:F7"/>
    <mergeCell ref="N6:O7"/>
  </mergeCells>
  <dataValidations count="13">
    <dataValidation allowBlank="1" showInputMessage="1" showErrorMessage="1" promptTitle="GUIA:" prompt="Redactar las recomendaciones de mejoramiento a la gestión, identificadas en la dependencia para la vigencia actual." sqref="A8 A10" xr:uid="{5C7C2EC8-8544-4D99-97CA-4B5FA101A207}"/>
    <dataValidation allowBlank="1" showInputMessage="1" showErrorMessage="1" promptTitle="GUÍA:" prompt="Se deben describir las causas, previamente identificadas por medio de las metodologías existentes, el número de causas varias de acuerdo a la recomendación y su complejidad." sqref="B8 B10 B12 B14 B17" xr:uid="{E30369C6-2616-4AE1-B44F-D707ED753F89}"/>
    <dataValidation allowBlank="1" showInputMessage="1" showErrorMessage="1" promptTitle="GUÍA:" prompt="Para cada una de las causas identificadas se deben definir las acciones de mejoramiento necesarias." sqref="C8:C26" xr:uid="{D8433424-07CC-4E45-AFD6-A7608F1E549E}"/>
    <dataValidation allowBlank="1" showInputMessage="1" showErrorMessage="1" promptTitle="GUÍA:" prompt="Identificar la persona/cargo responsable por la ejecución de las acciones de mejoramiento." sqref="D8:D26" xr:uid="{F7B5F6BE-2562-495F-B2C9-61FD11EEDC9F}"/>
    <dataValidation allowBlank="1" showInputMessage="1" showErrorMessage="1" promptTitle="GUÍA:" prompt="Describir la meta a ser alcanzada con la acción de mejoramiento planteada." sqref="E8:E15 E17:E19" xr:uid="{36B673DE-0406-434F-8A38-1AE8A0719754}"/>
    <dataValidation allowBlank="1" showInputMessage="1" showErrorMessage="1" promptTitle="INSERTAR NUEVA COLUMNA:" prompt="Definir el entregable que soporta el cumplimiento como evidencia (actas, contratos, lista de asistencia, procedimientos, fotografía, videos, encuestas, etc.)" sqref="E16 F8:F26" xr:uid="{31B42393-280F-4443-A04F-7F61BC052A37}"/>
    <dataValidation allowBlank="1" showInputMessage="1" showErrorMessage="1" promptTitle="GUÍA:" prompt="Establecer la formula matemática para medir el cumplimiento de la meta establecida a cada una de las acciones de mejoramiento definidas." sqref="E20:E26 G8:G26" xr:uid="{79123887-3941-4482-9BA7-926AB729EDE4}"/>
    <dataValidation allowBlank="1" showInputMessage="1" showErrorMessage="1" promptTitle="GUÍA:" prompt="Establecer las fechas de inicio y terminación de cada una de las actividades, según los recursos y disponibilidad de la dependencia dentro de la vigencia actual." sqref="H8:I26" xr:uid="{C76D74EE-FE69-4497-BB93-08D136A173BE}"/>
    <dataValidation allowBlank="1" showInputMessage="1" showErrorMessage="1" promptTitle="GUÍA: " prompt="Colocar la fecha en que se realiza el seguimiento por parte de la dependencia (i, ii, ii o iv seguimiento)_x000a_" sqref="J8:J26" xr:uid="{5848EBEE-B440-4000-B008-C379BFBFC8BD}"/>
    <dataValidation allowBlank="1" showInputMessage="1" showErrorMessage="1" promptTitle="GUÍA:" prompt="Asignar el porcentaje de avance de la meta establecida de acuerdo con la formula del indicador con corte a la fecha del seguimiento." sqref="K8 K10 K12 K14:K26" xr:uid="{C2CF6A01-2B90-4AA8-96AE-7AC5CC566FC6}"/>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 L10 L12 L14:L26" xr:uid="{6BFBFC87-0AAA-4915-8336-414305F499D3}"/>
    <dataValidation allowBlank="1" showInputMessage="1" showErrorMessage="1" promptTitle="CONTROL INTERNO:" prompt="Incluir esta columna para medir el avance de las acciones por parte del auditor de acuerdo con las evidencias presentadas por la dependencia." sqref="M8 M10 M12 M14:M26" xr:uid="{F03C6C38-F807-4337-B657-0A3AF651E8C8}"/>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O20 N8 N10 O14 N12 N14:N23" xr:uid="{6258B063-2748-419F-AC9C-1D27EDF5AC5E}"/>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74D7-42A1-4342-A828-3CD5AA0EAF90}">
  <dimension ref="A1:O38"/>
  <sheetViews>
    <sheetView showGridLines="0" zoomScale="60" zoomScaleNormal="60" zoomScaleSheetLayoutView="100" zoomScalePageLayoutView="98" workbookViewId="0">
      <selection activeCell="A4" sqref="A4:L4"/>
    </sheetView>
  </sheetViews>
  <sheetFormatPr baseColWidth="10" defaultColWidth="11.42578125" defaultRowHeight="12.75" x14ac:dyDescent="0.2"/>
  <cols>
    <col min="1" max="1" width="47.140625" style="115" customWidth="1"/>
    <col min="2" max="2" width="43.28515625" style="115" customWidth="1"/>
    <col min="3" max="3" width="44.42578125" style="115" customWidth="1"/>
    <col min="4" max="4" width="26.7109375" style="115" customWidth="1"/>
    <col min="5" max="5" width="24" style="115" customWidth="1"/>
    <col min="6" max="6" width="40.7109375" style="115" customWidth="1"/>
    <col min="7" max="7" width="46.7109375" style="115" customWidth="1"/>
    <col min="8" max="8" width="24.5703125" style="115" customWidth="1"/>
    <col min="9" max="9" width="19.42578125" style="115" customWidth="1"/>
    <col min="10" max="10" width="20.85546875" style="590" bestFit="1" customWidth="1"/>
    <col min="11" max="11" width="13.7109375" style="115" customWidth="1"/>
    <col min="12" max="12" width="50.85546875" style="115" customWidth="1"/>
    <col min="13" max="13" width="19.7109375" style="115" customWidth="1"/>
    <col min="14" max="14" width="25.42578125" style="115" customWidth="1"/>
    <col min="15" max="15" width="52" style="115" customWidth="1"/>
    <col min="16" max="16384" width="11.42578125" style="115"/>
  </cols>
  <sheetData>
    <row r="1" spans="1:15" x14ac:dyDescent="0.2">
      <c r="A1" s="590"/>
      <c r="B1" s="590"/>
      <c r="C1" s="590"/>
      <c r="D1" s="590"/>
      <c r="E1" s="590"/>
      <c r="F1" s="590"/>
      <c r="G1" s="590"/>
      <c r="H1" s="590"/>
      <c r="I1" s="590"/>
      <c r="K1" s="590"/>
      <c r="L1" s="590"/>
      <c r="M1" s="590"/>
      <c r="N1" s="590"/>
      <c r="O1" s="590"/>
    </row>
    <row r="2" spans="1:15" x14ac:dyDescent="0.2">
      <c r="A2" s="590"/>
      <c r="B2" s="590"/>
      <c r="C2" s="590"/>
      <c r="D2" s="590"/>
      <c r="E2" s="590"/>
      <c r="F2" s="590"/>
      <c r="G2" s="590"/>
      <c r="H2" s="590"/>
      <c r="I2" s="590"/>
      <c r="K2" s="590"/>
      <c r="L2" s="590"/>
      <c r="M2" s="590"/>
      <c r="N2" s="590"/>
      <c r="O2" s="590"/>
    </row>
    <row r="3" spans="1:15" ht="27" customHeight="1" x14ac:dyDescent="0.25">
      <c r="A3" s="1106" t="s">
        <v>0</v>
      </c>
      <c r="B3" s="1106"/>
      <c r="C3" s="1106"/>
      <c r="D3" s="1106"/>
      <c r="E3" s="1106"/>
      <c r="F3" s="1106"/>
      <c r="G3" s="1106"/>
      <c r="H3" s="1106"/>
      <c r="I3" s="1106"/>
      <c r="J3" s="1106"/>
      <c r="K3" s="1106"/>
      <c r="L3" s="1106"/>
      <c r="M3" s="1106"/>
      <c r="N3" s="1106"/>
      <c r="O3" s="1106"/>
    </row>
    <row r="4" spans="1:15" ht="34.5" customHeight="1" x14ac:dyDescent="0.2">
      <c r="A4" s="1107" t="s">
        <v>2960</v>
      </c>
      <c r="B4" s="1107"/>
      <c r="C4" s="1107"/>
      <c r="D4" s="1107"/>
      <c r="E4" s="1107"/>
      <c r="F4" s="1107"/>
      <c r="G4" s="1107"/>
      <c r="H4" s="1107"/>
      <c r="I4" s="1107"/>
      <c r="J4" s="1107"/>
      <c r="K4" s="1107"/>
      <c r="L4" s="1107"/>
      <c r="M4" s="741" t="s">
        <v>2</v>
      </c>
      <c r="N4" s="741"/>
      <c r="O4" s="741"/>
    </row>
    <row r="5" spans="1:15" ht="38.25" customHeight="1" x14ac:dyDescent="0.2">
      <c r="A5" s="1107" t="s">
        <v>3294</v>
      </c>
      <c r="B5" s="1107"/>
      <c r="C5" s="1107"/>
      <c r="D5" s="1107"/>
      <c r="E5" s="1107"/>
      <c r="F5" s="1107"/>
      <c r="G5" s="1107"/>
      <c r="H5" s="1107"/>
      <c r="I5" s="1107"/>
      <c r="J5" s="1107"/>
      <c r="K5" s="1107"/>
      <c r="L5" s="1107"/>
      <c r="M5" s="741"/>
      <c r="N5" s="741"/>
      <c r="O5" s="741"/>
    </row>
    <row r="6" spans="1:15" s="591" customFormat="1" ht="40.5" customHeight="1" x14ac:dyDescent="0.2">
      <c r="A6" s="1108" t="s">
        <v>4</v>
      </c>
      <c r="B6" s="1110" t="s">
        <v>5</v>
      </c>
      <c r="C6" s="1110" t="s">
        <v>6</v>
      </c>
      <c r="D6" s="1110" t="s">
        <v>7</v>
      </c>
      <c r="E6" s="1136" t="s">
        <v>8</v>
      </c>
      <c r="F6" s="1136" t="s">
        <v>9</v>
      </c>
      <c r="G6" s="1136" t="s">
        <v>10</v>
      </c>
      <c r="H6" s="1122" t="s">
        <v>11</v>
      </c>
      <c r="I6" s="1123"/>
      <c r="J6" s="744" t="s">
        <v>12</v>
      </c>
      <c r="K6" s="744" t="s">
        <v>13</v>
      </c>
      <c r="L6" s="745" t="s">
        <v>14</v>
      </c>
      <c r="M6" s="746" t="s">
        <v>15</v>
      </c>
      <c r="N6" s="742" t="s">
        <v>16</v>
      </c>
      <c r="O6" s="743"/>
    </row>
    <row r="7" spans="1:15" s="591" customFormat="1" ht="31.5" x14ac:dyDescent="0.2">
      <c r="A7" s="1109"/>
      <c r="B7" s="1111"/>
      <c r="C7" s="1111"/>
      <c r="D7" s="1111"/>
      <c r="E7" s="1136"/>
      <c r="F7" s="1136"/>
      <c r="G7" s="1136"/>
      <c r="H7" s="592" t="s">
        <v>17</v>
      </c>
      <c r="I7" s="592" t="s">
        <v>18</v>
      </c>
      <c r="J7" s="744"/>
      <c r="K7" s="744"/>
      <c r="L7" s="745"/>
      <c r="M7" s="746"/>
      <c r="N7" s="742"/>
      <c r="O7" s="743"/>
    </row>
    <row r="8" spans="1:15" s="591" customFormat="1" ht="113.25" customHeight="1" x14ac:dyDescent="0.2">
      <c r="A8" s="1137" t="s">
        <v>3295</v>
      </c>
      <c r="B8" s="1112" t="s">
        <v>3296</v>
      </c>
      <c r="C8" s="593" t="s">
        <v>3297</v>
      </c>
      <c r="D8" s="610" t="s">
        <v>3298</v>
      </c>
      <c r="E8" s="594" t="s">
        <v>3299</v>
      </c>
      <c r="F8" s="594" t="s">
        <v>3300</v>
      </c>
      <c r="G8" s="594" t="s">
        <v>3301</v>
      </c>
      <c r="H8" s="599">
        <v>45352</v>
      </c>
      <c r="I8" s="599">
        <v>45657</v>
      </c>
      <c r="J8" s="611" t="s">
        <v>3302</v>
      </c>
      <c r="K8" s="596">
        <v>1</v>
      </c>
      <c r="L8" s="594" t="s">
        <v>3303</v>
      </c>
      <c r="M8" s="1146">
        <v>1</v>
      </c>
      <c r="N8" s="1149" t="s">
        <v>3304</v>
      </c>
      <c r="O8" s="1150"/>
    </row>
    <row r="9" spans="1:15" s="591" customFormat="1" ht="84.75" customHeight="1" x14ac:dyDescent="0.2">
      <c r="A9" s="1138"/>
      <c r="B9" s="1124"/>
      <c r="C9" s="593" t="s">
        <v>3305</v>
      </c>
      <c r="D9" s="610" t="s">
        <v>3298</v>
      </c>
      <c r="E9" s="594" t="s">
        <v>3306</v>
      </c>
      <c r="F9" s="594" t="s">
        <v>3306</v>
      </c>
      <c r="G9" s="594" t="s">
        <v>3307</v>
      </c>
      <c r="H9" s="599">
        <v>45352</v>
      </c>
      <c r="I9" s="599">
        <v>45657</v>
      </c>
      <c r="J9" s="611" t="s">
        <v>3302</v>
      </c>
      <c r="K9" s="596">
        <v>1</v>
      </c>
      <c r="L9" s="594" t="s">
        <v>3308</v>
      </c>
      <c r="M9" s="1147"/>
      <c r="N9" s="1151"/>
      <c r="O9" s="1152"/>
    </row>
    <row r="10" spans="1:15" s="591" customFormat="1" ht="72.75" customHeight="1" x14ac:dyDescent="0.2">
      <c r="A10" s="1138"/>
      <c r="B10" s="1124"/>
      <c r="C10" s="593" t="s">
        <v>3309</v>
      </c>
      <c r="D10" s="610" t="s">
        <v>3298</v>
      </c>
      <c r="E10" s="594" t="s">
        <v>3310</v>
      </c>
      <c r="F10" s="594" t="s">
        <v>2510</v>
      </c>
      <c r="G10" s="594" t="s">
        <v>3311</v>
      </c>
      <c r="H10" s="599">
        <v>45352</v>
      </c>
      <c r="I10" s="599">
        <v>45657</v>
      </c>
      <c r="J10" s="611" t="s">
        <v>3302</v>
      </c>
      <c r="K10" s="596">
        <v>1</v>
      </c>
      <c r="L10" s="594" t="s">
        <v>3312</v>
      </c>
      <c r="M10" s="1147"/>
      <c r="N10" s="1151"/>
      <c r="O10" s="1152"/>
    </row>
    <row r="11" spans="1:15" ht="76.5" customHeight="1" x14ac:dyDescent="0.2">
      <c r="A11" s="1145"/>
      <c r="B11" s="1113"/>
      <c r="C11" s="593" t="s">
        <v>3313</v>
      </c>
      <c r="D11" s="610" t="s">
        <v>3298</v>
      </c>
      <c r="E11" s="594" t="s">
        <v>3314</v>
      </c>
      <c r="F11" s="597" t="s">
        <v>2410</v>
      </c>
      <c r="G11" s="594" t="s">
        <v>3315</v>
      </c>
      <c r="H11" s="599">
        <v>45352</v>
      </c>
      <c r="I11" s="599">
        <v>45657</v>
      </c>
      <c r="J11" s="611" t="s">
        <v>3302</v>
      </c>
      <c r="K11" s="596">
        <v>1</v>
      </c>
      <c r="L11" s="594" t="s">
        <v>3316</v>
      </c>
      <c r="M11" s="1148"/>
      <c r="N11" s="1153"/>
      <c r="O11" s="1154"/>
    </row>
    <row r="12" spans="1:15" ht="78.75" customHeight="1" x14ac:dyDescent="0.2">
      <c r="A12" s="1137" t="s">
        <v>3317</v>
      </c>
      <c r="B12" s="1112" t="s">
        <v>3318</v>
      </c>
      <c r="C12" s="594" t="s">
        <v>3319</v>
      </c>
      <c r="D12" s="610" t="s">
        <v>3320</v>
      </c>
      <c r="E12" s="594" t="s">
        <v>3321</v>
      </c>
      <c r="F12" s="597" t="s">
        <v>3322</v>
      </c>
      <c r="G12" s="594" t="s">
        <v>3323</v>
      </c>
      <c r="H12" s="599">
        <v>45352</v>
      </c>
      <c r="I12" s="599" t="s">
        <v>2689</v>
      </c>
      <c r="J12" s="611" t="s">
        <v>3302</v>
      </c>
      <c r="K12" s="596">
        <v>1</v>
      </c>
      <c r="L12" s="594" t="s">
        <v>3324</v>
      </c>
      <c r="M12" s="1139">
        <v>0.93</v>
      </c>
      <c r="N12" s="1141" t="s">
        <v>3325</v>
      </c>
      <c r="O12" s="1142"/>
    </row>
    <row r="13" spans="1:15" ht="79.5" customHeight="1" x14ac:dyDescent="0.2">
      <c r="A13" s="1138"/>
      <c r="B13" s="1124"/>
      <c r="C13" s="594" t="s">
        <v>3326</v>
      </c>
      <c r="D13" s="612" t="s">
        <v>3327</v>
      </c>
      <c r="E13" s="594" t="s">
        <v>3328</v>
      </c>
      <c r="F13" s="597" t="s">
        <v>2410</v>
      </c>
      <c r="G13" s="594" t="s">
        <v>3329</v>
      </c>
      <c r="H13" s="599">
        <v>45352</v>
      </c>
      <c r="I13" s="599">
        <v>45657</v>
      </c>
      <c r="J13" s="611" t="s">
        <v>3302</v>
      </c>
      <c r="K13" s="596">
        <v>1</v>
      </c>
      <c r="L13" s="594" t="s">
        <v>3330</v>
      </c>
      <c r="M13" s="1140"/>
      <c r="N13" s="1143"/>
      <c r="O13" s="1144"/>
    </row>
    <row r="14" spans="1:15" s="600" customFormat="1" ht="93" customHeight="1" x14ac:dyDescent="0.2">
      <c r="A14" s="1137" t="s">
        <v>3331</v>
      </c>
      <c r="B14" s="1112" t="s">
        <v>3332</v>
      </c>
      <c r="C14" s="594" t="s">
        <v>3333</v>
      </c>
      <c r="D14" s="593" t="s">
        <v>3298</v>
      </c>
      <c r="E14" s="594" t="s">
        <v>3334</v>
      </c>
      <c r="F14" s="597" t="s">
        <v>3335</v>
      </c>
      <c r="G14" s="594" t="s">
        <v>3336</v>
      </c>
      <c r="H14" s="599">
        <v>45352</v>
      </c>
      <c r="I14" s="599" t="s">
        <v>2783</v>
      </c>
      <c r="J14" s="611" t="s">
        <v>3302</v>
      </c>
      <c r="K14" s="596">
        <v>1</v>
      </c>
      <c r="L14" s="597" t="s">
        <v>3337</v>
      </c>
      <c r="M14" s="1139">
        <v>0.96</v>
      </c>
      <c r="N14" s="1141" t="s">
        <v>3338</v>
      </c>
      <c r="O14" s="1142"/>
    </row>
    <row r="15" spans="1:15" s="600" customFormat="1" ht="89.25" customHeight="1" x14ac:dyDescent="0.2">
      <c r="A15" s="1138"/>
      <c r="B15" s="1124"/>
      <c r="C15" s="594" t="s">
        <v>3339</v>
      </c>
      <c r="D15" s="593" t="s">
        <v>3298</v>
      </c>
      <c r="E15" s="594" t="s">
        <v>3340</v>
      </c>
      <c r="F15" s="597" t="s">
        <v>3341</v>
      </c>
      <c r="G15" s="594" t="s">
        <v>3329</v>
      </c>
      <c r="H15" s="599">
        <v>45352</v>
      </c>
      <c r="I15" s="599">
        <v>45657</v>
      </c>
      <c r="J15" s="611" t="s">
        <v>3302</v>
      </c>
      <c r="K15" s="601">
        <v>0.85</v>
      </c>
      <c r="L15" s="597" t="s">
        <v>3342</v>
      </c>
      <c r="M15" s="1155"/>
      <c r="N15" s="1156"/>
      <c r="O15" s="1157"/>
    </row>
    <row r="16" spans="1:15" s="600" customFormat="1" ht="101.25" customHeight="1" x14ac:dyDescent="0.2">
      <c r="A16" s="1138"/>
      <c r="B16" s="1124"/>
      <c r="C16" s="594" t="s">
        <v>3343</v>
      </c>
      <c r="D16" s="594" t="s">
        <v>3298</v>
      </c>
      <c r="E16" s="594" t="s">
        <v>3344</v>
      </c>
      <c r="F16" s="597" t="s">
        <v>3345</v>
      </c>
      <c r="G16" s="594" t="s">
        <v>3346</v>
      </c>
      <c r="H16" s="599">
        <v>45352</v>
      </c>
      <c r="I16" s="599">
        <v>45657</v>
      </c>
      <c r="J16" s="611" t="s">
        <v>3302</v>
      </c>
      <c r="K16" s="601">
        <v>1</v>
      </c>
      <c r="L16" s="597" t="s">
        <v>3347</v>
      </c>
      <c r="M16" s="1155"/>
      <c r="N16" s="1156"/>
      <c r="O16" s="1157"/>
    </row>
    <row r="17" spans="1:15" s="600" customFormat="1" ht="132" customHeight="1" x14ac:dyDescent="0.2">
      <c r="A17" s="1145"/>
      <c r="B17" s="1113"/>
      <c r="C17" s="595" t="s">
        <v>3348</v>
      </c>
      <c r="D17" s="594" t="s">
        <v>3298</v>
      </c>
      <c r="E17" s="613" t="s">
        <v>3349</v>
      </c>
      <c r="F17" s="612" t="s">
        <v>3350</v>
      </c>
      <c r="G17" s="594" t="s">
        <v>3351</v>
      </c>
      <c r="H17" s="599">
        <v>45352</v>
      </c>
      <c r="I17" s="599">
        <v>45657</v>
      </c>
      <c r="J17" s="611" t="s">
        <v>3302</v>
      </c>
      <c r="K17" s="601">
        <v>1</v>
      </c>
      <c r="L17" s="597" t="s">
        <v>3352</v>
      </c>
      <c r="M17" s="1140"/>
      <c r="N17" s="1143"/>
      <c r="O17" s="1144"/>
    </row>
    <row r="18" spans="1:15" s="600" customFormat="1" ht="115.5" customHeight="1" x14ac:dyDescent="0.2">
      <c r="A18" s="1137" t="s">
        <v>3353</v>
      </c>
      <c r="B18" s="1133" t="s">
        <v>3354</v>
      </c>
      <c r="C18" s="594" t="s">
        <v>3355</v>
      </c>
      <c r="D18" s="593" t="s">
        <v>3298</v>
      </c>
      <c r="E18" s="594" t="s">
        <v>3356</v>
      </c>
      <c r="F18" s="597" t="s">
        <v>3357</v>
      </c>
      <c r="G18" s="594" t="s">
        <v>3358</v>
      </c>
      <c r="H18" s="599">
        <v>45352</v>
      </c>
      <c r="I18" s="599">
        <v>45443</v>
      </c>
      <c r="J18" s="611" t="s">
        <v>3302</v>
      </c>
      <c r="K18" s="601">
        <v>1</v>
      </c>
      <c r="L18" s="597" t="s">
        <v>3359</v>
      </c>
      <c r="M18" s="1139">
        <v>1</v>
      </c>
      <c r="N18" s="1141" t="s">
        <v>3360</v>
      </c>
      <c r="O18" s="1142"/>
    </row>
    <row r="19" spans="1:15" s="600" customFormat="1" ht="72" customHeight="1" x14ac:dyDescent="0.2">
      <c r="A19" s="1138"/>
      <c r="B19" s="1133"/>
      <c r="C19" s="594" t="s">
        <v>3361</v>
      </c>
      <c r="D19" s="593" t="s">
        <v>3298</v>
      </c>
      <c r="E19" s="594" t="s">
        <v>3362</v>
      </c>
      <c r="F19" s="597" t="s">
        <v>3363</v>
      </c>
      <c r="G19" s="594" t="s">
        <v>3329</v>
      </c>
      <c r="H19" s="599">
        <v>45352</v>
      </c>
      <c r="I19" s="599">
        <v>45657</v>
      </c>
      <c r="J19" s="611" t="s">
        <v>3302</v>
      </c>
      <c r="K19" s="601">
        <v>1</v>
      </c>
      <c r="L19" s="597" t="s">
        <v>3364</v>
      </c>
      <c r="M19" s="1155"/>
      <c r="N19" s="1156"/>
      <c r="O19" s="1157"/>
    </row>
    <row r="20" spans="1:15" s="600" customFormat="1" ht="149.25" customHeight="1" x14ac:dyDescent="0.2">
      <c r="A20" s="1145"/>
      <c r="B20" s="1133"/>
      <c r="C20" s="594" t="s">
        <v>3365</v>
      </c>
      <c r="D20" s="593" t="s">
        <v>3298</v>
      </c>
      <c r="E20" s="594" t="s">
        <v>3366</v>
      </c>
      <c r="F20" s="597" t="s">
        <v>3367</v>
      </c>
      <c r="G20" s="594" t="s">
        <v>3368</v>
      </c>
      <c r="H20" s="599">
        <v>45352</v>
      </c>
      <c r="I20" s="599">
        <v>45657</v>
      </c>
      <c r="J20" s="611" t="s">
        <v>3302</v>
      </c>
      <c r="K20" s="601">
        <v>1</v>
      </c>
      <c r="L20" s="597" t="s">
        <v>3369</v>
      </c>
      <c r="M20" s="1140"/>
      <c r="N20" s="1143"/>
      <c r="O20" s="1144"/>
    </row>
    <row r="21" spans="1:15" s="600" customFormat="1" ht="81" customHeight="1" x14ac:dyDescent="0.2">
      <c r="A21" s="1137" t="s">
        <v>3370</v>
      </c>
      <c r="B21" s="1112" t="s">
        <v>3371</v>
      </c>
      <c r="C21" s="594" t="s">
        <v>3372</v>
      </c>
      <c r="D21" s="595" t="s">
        <v>3373</v>
      </c>
      <c r="E21" s="594" t="s">
        <v>3374</v>
      </c>
      <c r="F21" s="597" t="s">
        <v>3375</v>
      </c>
      <c r="G21" s="594" t="s">
        <v>3376</v>
      </c>
      <c r="H21" s="599">
        <v>45352</v>
      </c>
      <c r="I21" s="599">
        <v>45443</v>
      </c>
      <c r="J21" s="611" t="s">
        <v>3302</v>
      </c>
      <c r="K21" s="601">
        <v>1</v>
      </c>
      <c r="L21" s="597" t="s">
        <v>3377</v>
      </c>
      <c r="M21" s="1139">
        <v>1</v>
      </c>
      <c r="N21" s="1158" t="s">
        <v>3378</v>
      </c>
      <c r="O21" s="1159"/>
    </row>
    <row r="22" spans="1:15" s="600" customFormat="1" ht="111" customHeight="1" x14ac:dyDescent="0.2">
      <c r="A22" s="1138"/>
      <c r="B22" s="1124"/>
      <c r="C22" s="594" t="s">
        <v>3379</v>
      </c>
      <c r="D22" s="595" t="s">
        <v>3373</v>
      </c>
      <c r="E22" s="594" t="s">
        <v>3380</v>
      </c>
      <c r="F22" s="597" t="s">
        <v>3381</v>
      </c>
      <c r="G22" s="594" t="s">
        <v>3351</v>
      </c>
      <c r="H22" s="599">
        <v>45352</v>
      </c>
      <c r="I22" s="599">
        <v>45657</v>
      </c>
      <c r="J22" s="611" t="s">
        <v>3302</v>
      </c>
      <c r="K22" s="601">
        <v>1</v>
      </c>
      <c r="L22" s="597" t="s">
        <v>3382</v>
      </c>
      <c r="M22" s="1155"/>
      <c r="N22" s="1160"/>
      <c r="O22" s="1161"/>
    </row>
    <row r="23" spans="1:15" s="600" customFormat="1" ht="97.5" customHeight="1" x14ac:dyDescent="0.2">
      <c r="A23" s="1145"/>
      <c r="B23" s="1113"/>
      <c r="C23" s="594" t="s">
        <v>3383</v>
      </c>
      <c r="D23" s="595" t="s">
        <v>3373</v>
      </c>
      <c r="E23" s="594" t="s">
        <v>3384</v>
      </c>
      <c r="F23" s="597" t="s">
        <v>3375</v>
      </c>
      <c r="G23" s="594" t="s">
        <v>3376</v>
      </c>
      <c r="H23" s="599">
        <v>45352</v>
      </c>
      <c r="I23" s="599">
        <v>45657</v>
      </c>
      <c r="J23" s="611" t="s">
        <v>3302</v>
      </c>
      <c r="K23" s="601">
        <v>1</v>
      </c>
      <c r="L23" s="597" t="s">
        <v>3385</v>
      </c>
      <c r="M23" s="1140"/>
      <c r="N23" s="1162"/>
      <c r="O23" s="1163"/>
    </row>
    <row r="24" spans="1:15" s="600" customFormat="1" ht="101.25" customHeight="1" x14ac:dyDescent="0.2">
      <c r="A24" s="1137" t="s">
        <v>3386</v>
      </c>
      <c r="B24" s="1112" t="s">
        <v>3387</v>
      </c>
      <c r="C24" s="594" t="s">
        <v>3388</v>
      </c>
      <c r="D24" s="595" t="s">
        <v>3298</v>
      </c>
      <c r="E24" s="594" t="s">
        <v>3389</v>
      </c>
      <c r="F24" s="597" t="s">
        <v>3390</v>
      </c>
      <c r="G24" s="594" t="s">
        <v>3391</v>
      </c>
      <c r="H24" s="599">
        <v>45352</v>
      </c>
      <c r="I24" s="599">
        <v>45657</v>
      </c>
      <c r="J24" s="611" t="s">
        <v>3302</v>
      </c>
      <c r="K24" s="601">
        <v>1</v>
      </c>
      <c r="L24" s="597" t="s">
        <v>3392</v>
      </c>
      <c r="M24" s="1139">
        <v>1</v>
      </c>
      <c r="N24" s="1158" t="s">
        <v>3393</v>
      </c>
      <c r="O24" s="1159"/>
    </row>
    <row r="25" spans="1:15" s="600" customFormat="1" ht="132.75" customHeight="1" x14ac:dyDescent="0.2">
      <c r="A25" s="1145"/>
      <c r="B25" s="1113"/>
      <c r="C25" s="594" t="s">
        <v>3394</v>
      </c>
      <c r="D25" s="595" t="s">
        <v>3298</v>
      </c>
      <c r="E25" s="596" t="s">
        <v>3395</v>
      </c>
      <c r="F25" s="597" t="s">
        <v>3390</v>
      </c>
      <c r="G25" s="596" t="s">
        <v>3396</v>
      </c>
      <c r="H25" s="599">
        <v>45352</v>
      </c>
      <c r="I25" s="599">
        <v>45657</v>
      </c>
      <c r="J25" s="611" t="s">
        <v>3302</v>
      </c>
      <c r="K25" s="601">
        <v>1</v>
      </c>
      <c r="L25" s="597" t="s">
        <v>3392</v>
      </c>
      <c r="M25" s="1140"/>
      <c r="N25" s="1162"/>
      <c r="O25" s="1163"/>
    </row>
    <row r="26" spans="1:15" s="600" customFormat="1" ht="96.75" customHeight="1" x14ac:dyDescent="0.2">
      <c r="A26" s="1137" t="s">
        <v>3397</v>
      </c>
      <c r="B26" s="1112" t="s">
        <v>3398</v>
      </c>
      <c r="C26" s="594" t="s">
        <v>3399</v>
      </c>
      <c r="D26" s="595" t="s">
        <v>3400</v>
      </c>
      <c r="E26" s="596" t="s">
        <v>3384</v>
      </c>
      <c r="F26" s="597" t="s">
        <v>3375</v>
      </c>
      <c r="G26" s="594" t="s">
        <v>3376</v>
      </c>
      <c r="H26" s="599">
        <v>45352</v>
      </c>
      <c r="I26" s="599">
        <v>45596</v>
      </c>
      <c r="J26" s="611" t="s">
        <v>3302</v>
      </c>
      <c r="K26" s="601">
        <v>1</v>
      </c>
      <c r="L26" s="597" t="s">
        <v>3401</v>
      </c>
      <c r="M26" s="1139">
        <v>1</v>
      </c>
      <c r="N26" s="1158" t="s">
        <v>3402</v>
      </c>
      <c r="O26" s="1159"/>
    </row>
    <row r="27" spans="1:15" s="600" customFormat="1" ht="129.75" customHeight="1" x14ac:dyDescent="0.2">
      <c r="A27" s="1138"/>
      <c r="B27" s="1124"/>
      <c r="C27" s="594" t="s">
        <v>3403</v>
      </c>
      <c r="D27" s="595" t="s">
        <v>3298</v>
      </c>
      <c r="E27" s="596" t="s">
        <v>3404</v>
      </c>
      <c r="F27" s="597" t="s">
        <v>3405</v>
      </c>
      <c r="G27" s="596" t="s">
        <v>3406</v>
      </c>
      <c r="H27" s="599">
        <v>45352</v>
      </c>
      <c r="I27" s="599">
        <v>45657</v>
      </c>
      <c r="J27" s="611" t="s">
        <v>3302</v>
      </c>
      <c r="K27" s="601">
        <v>1</v>
      </c>
      <c r="L27" s="597" t="s">
        <v>3407</v>
      </c>
      <c r="M27" s="1155"/>
      <c r="N27" s="1160"/>
      <c r="O27" s="1161"/>
    </row>
    <row r="28" spans="1:15" s="600" customFormat="1" ht="97.5" customHeight="1" x14ac:dyDescent="0.2">
      <c r="A28" s="1145"/>
      <c r="B28" s="1113"/>
      <c r="C28" s="594" t="s">
        <v>3408</v>
      </c>
      <c r="D28" s="595" t="s">
        <v>3298</v>
      </c>
      <c r="E28" s="596" t="s">
        <v>3409</v>
      </c>
      <c r="F28" s="597" t="s">
        <v>3410</v>
      </c>
      <c r="G28" s="596" t="s">
        <v>3411</v>
      </c>
      <c r="H28" s="599">
        <v>45352</v>
      </c>
      <c r="I28" s="599">
        <v>45657</v>
      </c>
      <c r="J28" s="611" t="s">
        <v>3302</v>
      </c>
      <c r="K28" s="601">
        <v>1</v>
      </c>
      <c r="L28" s="597" t="s">
        <v>3412</v>
      </c>
      <c r="M28" s="1140"/>
      <c r="N28" s="1162"/>
      <c r="O28" s="1163"/>
    </row>
    <row r="29" spans="1:15" s="600" customFormat="1" ht="93" customHeight="1" x14ac:dyDescent="0.2">
      <c r="A29" s="1137" t="s">
        <v>3413</v>
      </c>
      <c r="B29" s="1112" t="s">
        <v>3414</v>
      </c>
      <c r="C29" s="594" t="s">
        <v>3415</v>
      </c>
      <c r="D29" s="595" t="s">
        <v>3298</v>
      </c>
      <c r="E29" s="594" t="s">
        <v>3299</v>
      </c>
      <c r="F29" s="597" t="s">
        <v>3416</v>
      </c>
      <c r="G29" s="594" t="s">
        <v>3301</v>
      </c>
      <c r="H29" s="599">
        <v>45352</v>
      </c>
      <c r="I29" s="599">
        <v>45657</v>
      </c>
      <c r="J29" s="611" t="s">
        <v>3302</v>
      </c>
      <c r="K29" s="601">
        <v>1</v>
      </c>
      <c r="L29" s="597" t="s">
        <v>3417</v>
      </c>
      <c r="M29" s="1139">
        <v>0.68</v>
      </c>
      <c r="N29" s="1158" t="s">
        <v>3418</v>
      </c>
      <c r="O29" s="1159"/>
    </row>
    <row r="30" spans="1:15" s="600" customFormat="1" ht="101.25" customHeight="1" x14ac:dyDescent="0.2">
      <c r="A30" s="1138"/>
      <c r="B30" s="1124"/>
      <c r="C30" s="594" t="s">
        <v>3419</v>
      </c>
      <c r="D30" s="595" t="s">
        <v>3298</v>
      </c>
      <c r="E30" s="596" t="s">
        <v>3420</v>
      </c>
      <c r="F30" s="597" t="s">
        <v>3421</v>
      </c>
      <c r="G30" s="594" t="s">
        <v>3311</v>
      </c>
      <c r="H30" s="599">
        <v>45352</v>
      </c>
      <c r="I30" s="599">
        <v>45657</v>
      </c>
      <c r="J30" s="611" t="s">
        <v>3302</v>
      </c>
      <c r="K30" s="601">
        <v>1</v>
      </c>
      <c r="L30" s="597" t="s">
        <v>3422</v>
      </c>
      <c r="M30" s="1155"/>
      <c r="N30" s="1160"/>
      <c r="O30" s="1161"/>
    </row>
    <row r="31" spans="1:15" s="600" customFormat="1" ht="126.75" customHeight="1" x14ac:dyDescent="0.2">
      <c r="A31" s="1145"/>
      <c r="B31" s="1113"/>
      <c r="C31" s="594" t="s">
        <v>3423</v>
      </c>
      <c r="D31" s="595" t="s">
        <v>3400</v>
      </c>
      <c r="E31" s="594" t="s">
        <v>3424</v>
      </c>
      <c r="F31" s="597" t="s">
        <v>3425</v>
      </c>
      <c r="G31" s="594" t="s">
        <v>3426</v>
      </c>
      <c r="H31" s="599">
        <v>45352</v>
      </c>
      <c r="I31" s="599">
        <v>45657</v>
      </c>
      <c r="J31" s="611" t="s">
        <v>3302</v>
      </c>
      <c r="K31" s="601">
        <v>1</v>
      </c>
      <c r="L31" s="597" t="s">
        <v>3427</v>
      </c>
      <c r="M31" s="1140"/>
      <c r="N31" s="1162"/>
      <c r="O31" s="1163"/>
    </row>
    <row r="32" spans="1:15" ht="18" x14ac:dyDescent="0.25">
      <c r="M32" s="234">
        <f>SUM(M8:M31)/8</f>
        <v>0.94625000000000004</v>
      </c>
    </row>
    <row r="33" spans="1:15" s="591" customFormat="1" ht="29.25" customHeight="1" thickBot="1" x14ac:dyDescent="0.3">
      <c r="A33" s="604" t="s">
        <v>76</v>
      </c>
      <c r="B33" s="1135" t="s">
        <v>3428</v>
      </c>
      <c r="C33" s="1135"/>
      <c r="D33" s="1135"/>
      <c r="G33" s="604"/>
      <c r="H33" s="604"/>
      <c r="I33" s="605"/>
      <c r="J33" s="604"/>
      <c r="K33" s="604"/>
    </row>
    <row r="34" spans="1:15" s="591" customFormat="1" ht="18.75" customHeight="1" x14ac:dyDescent="0.2">
      <c r="I34" s="606"/>
    </row>
    <row r="35" spans="1:15" s="591" customFormat="1" ht="32.25" customHeight="1" thickBot="1" x14ac:dyDescent="0.3">
      <c r="A35" s="604" t="s">
        <v>78</v>
      </c>
      <c r="B35" s="1131" t="s">
        <v>3429</v>
      </c>
      <c r="C35" s="1131"/>
      <c r="D35" s="1131"/>
      <c r="G35" s="604" t="s">
        <v>79</v>
      </c>
      <c r="I35" s="606"/>
      <c r="J35" s="607" t="s">
        <v>926</v>
      </c>
      <c r="K35" s="607"/>
      <c r="L35" s="607"/>
    </row>
    <row r="36" spans="1:15" s="591" customFormat="1" ht="27" customHeight="1" x14ac:dyDescent="0.2">
      <c r="I36" s="608"/>
      <c r="J36" s="1132"/>
      <c r="K36" s="1132"/>
      <c r="L36" s="609"/>
    </row>
    <row r="37" spans="1:15" x14ac:dyDescent="0.2">
      <c r="O37" s="116" t="s">
        <v>81</v>
      </c>
    </row>
    <row r="38" spans="1:15" x14ac:dyDescent="0.2">
      <c r="O38" s="116" t="s">
        <v>82</v>
      </c>
    </row>
  </sheetData>
  <mergeCells count="52">
    <mergeCell ref="B33:D33"/>
    <mergeCell ref="B35:D35"/>
    <mergeCell ref="J36:K36"/>
    <mergeCell ref="A26:A28"/>
    <mergeCell ref="B26:B28"/>
    <mergeCell ref="M26:M28"/>
    <mergeCell ref="N26:O28"/>
    <mergeCell ref="A29:A31"/>
    <mergeCell ref="B29:B31"/>
    <mergeCell ref="M29:M31"/>
    <mergeCell ref="N29:O31"/>
    <mergeCell ref="A21:A23"/>
    <mergeCell ref="B21:B23"/>
    <mergeCell ref="M21:M23"/>
    <mergeCell ref="N21:O23"/>
    <mergeCell ref="A24:A25"/>
    <mergeCell ref="B24:B25"/>
    <mergeCell ref="M24:M25"/>
    <mergeCell ref="N24:O25"/>
    <mergeCell ref="A14:A17"/>
    <mergeCell ref="B14:B17"/>
    <mergeCell ref="M14:M17"/>
    <mergeCell ref="N14:O17"/>
    <mergeCell ref="A18:A20"/>
    <mergeCell ref="B18:B20"/>
    <mergeCell ref="M18:M20"/>
    <mergeCell ref="N18:O20"/>
    <mergeCell ref="A12:A13"/>
    <mergeCell ref="B12:B13"/>
    <mergeCell ref="M12:M13"/>
    <mergeCell ref="N12:O13"/>
    <mergeCell ref="G6:G7"/>
    <mergeCell ref="H6:I6"/>
    <mergeCell ref="J6:J7"/>
    <mergeCell ref="K6:K7"/>
    <mergeCell ref="L6:L7"/>
    <mergeCell ref="M6:M7"/>
    <mergeCell ref="N6:O7"/>
    <mergeCell ref="A8:A11"/>
    <mergeCell ref="B8:B11"/>
    <mergeCell ref="M8:M11"/>
    <mergeCell ref="N8:O11"/>
    <mergeCell ref="A3:O3"/>
    <mergeCell ref="A4:L4"/>
    <mergeCell ref="M4:O5"/>
    <mergeCell ref="A5:L5"/>
    <mergeCell ref="A6:A7"/>
    <mergeCell ref="B6:B7"/>
    <mergeCell ref="C6:C7"/>
    <mergeCell ref="D6:D7"/>
    <mergeCell ref="E6:E7"/>
    <mergeCell ref="F6:F7"/>
  </mergeCells>
  <dataValidations count="12">
    <dataValidation allowBlank="1" showInputMessage="1" showErrorMessage="1" promptTitle="GUÍA:" prompt="Asignar el porcentaje de avance de la meta establecida de acuerdo con la formula del indicador con corte a la fecha del seguimiento." sqref="K15:K31" xr:uid="{A974A431-424B-49E1-B12C-F1189B2DBC11}"/>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14:L31" xr:uid="{66830A35-40B0-436E-A360-DC6FA8EA48F3}"/>
    <dataValidation allowBlank="1" showInputMessage="1" showErrorMessage="1" promptTitle="CONTROL INTERNO:" prompt="Incluir esta columna para medir el avance de las acciones por parte del auditor de acuerdo con las evidencias presentadas por la dependencia." sqref="M12 M14 M18 M21 M24 M26 M29" xr:uid="{CDD54123-C75F-4CC2-A059-E0476288DA8F}"/>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24 N21 N18 N12 N14 N26 N29" xr:uid="{F4D8565B-3786-4C8A-84FC-9DF28BD103FF}"/>
    <dataValidation allowBlank="1" showInputMessage="1" showErrorMessage="1" promptTitle="GUÍA:" prompt="Establecer las fechas de inicio y terminación de cada una de las actividades, según los recursos y disponibilidad de la dependencia dentro de la vigencia actual." sqref="H8:I31" xr:uid="{98B42A8D-3510-4C93-B3AB-00ACFCBEE9D3}"/>
    <dataValidation allowBlank="1" showInputMessage="1" showErrorMessage="1" promptTitle="GUÍA:" prompt="Describir la meta a ser alcanzada con la acción de mejoramiento planteada." sqref="E11:E16 E18:E28 E30:E31" xr:uid="{085659B5-A65A-4D0F-9225-FA1FAADB1B81}"/>
    <dataValidation allowBlank="1" showInputMessage="1" showErrorMessage="1" promptTitle="INSERTAR NUEVA COLUMNA:" prompt="Definir el entregable que soporta el cumplimiento como evidencia (actas, contratos, lista de asistencia, procedimientos, fotografía, videos, encuestas, etc.)" sqref="F11:F16 F18:F31" xr:uid="{26A82B8C-DBDE-467E-AB10-4F978532F7BF}"/>
    <dataValidation allowBlank="1" showInputMessage="1" showErrorMessage="1" promptTitle="GUÍA:" prompt="Para cada una de las causas identificadas se deben definir las acciones de mejoramiento necesarias." sqref="C11:C16 C18:C31" xr:uid="{3099C152-E7E5-424A-BE8F-A358A8D59B2F}"/>
    <dataValidation allowBlank="1" showInputMessage="1" showErrorMessage="1" promptTitle="GUÍA:" prompt="Establecer la formula matemática para medir el cumplimiento de la meta establecida a cada una de las acciones de mejoramiento definidas." sqref="G8:G10 G12:G16 G18:G21 G23:G31" xr:uid="{C123C8BF-81BD-452D-8044-A19E59A80292}"/>
    <dataValidation allowBlank="1" showInputMessage="1" showErrorMessage="1" promptTitle="GUÍA:" prompt="Identificar la persona/cargo responsable por la ejecución de las acciones de mejoramiento." sqref="D8:D31" xr:uid="{9461C80C-BA6F-42F8-8DF5-B5A060AE2804}"/>
    <dataValidation allowBlank="1" showInputMessage="1" showErrorMessage="1" promptTitle="GUÍA:" prompt="Se deben describir las causas, previamente identificadas por medio de las metodologías existentes, el número de causas varias de acuerdo a la recomendación y su complejidad." sqref="B29 B12:B13 B21 B24 B26 B8" xr:uid="{5202B87D-1139-49B6-858C-3AAEA380E8AD}"/>
    <dataValidation allowBlank="1" showInputMessage="1" showErrorMessage="1" promptTitle="GUIA:" prompt="Redactar las recomendaciones de mejoramiento a la gestión, identificadas en la dependencia para la vigencia actual." sqref="A8" xr:uid="{DD0998D8-1E88-43C2-9524-656E0AB41BCE}"/>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22B6-284B-47DD-ACA1-AD11E6215AB4}">
  <dimension ref="A1:O24"/>
  <sheetViews>
    <sheetView showGridLines="0" zoomScale="60" zoomScaleNormal="60" zoomScaleSheetLayoutView="100" zoomScalePageLayoutView="98" workbookViewId="0">
      <pane ySplit="6" topLeftCell="A7" activePane="bottomLeft" state="frozen"/>
      <selection pane="bottomLeft" activeCell="A3" sqref="A3:O3"/>
    </sheetView>
  </sheetViews>
  <sheetFormatPr baseColWidth="10" defaultColWidth="11.42578125" defaultRowHeight="12.75" x14ac:dyDescent="0.2"/>
  <cols>
    <col min="1" max="1" width="47.28515625" style="115" customWidth="1"/>
    <col min="2" max="2" width="41.42578125" style="115" customWidth="1"/>
    <col min="3" max="3" width="42.42578125" style="115" customWidth="1"/>
    <col min="4" max="4" width="24.5703125" style="115" customWidth="1"/>
    <col min="5" max="5" width="30.140625" style="115" customWidth="1"/>
    <col min="6" max="6" width="35" style="115" hidden="1" customWidth="1"/>
    <col min="7" max="7" width="23.5703125" style="115" customWidth="1"/>
    <col min="8" max="8" width="13.85546875" style="115" customWidth="1"/>
    <col min="9" max="9" width="15.42578125" style="115" customWidth="1"/>
    <col min="10" max="10" width="20.42578125" style="590" customWidth="1"/>
    <col min="11" max="11" width="16.28515625" style="115" customWidth="1"/>
    <col min="12" max="12" width="105" style="115" customWidth="1"/>
    <col min="13" max="13" width="14" style="115" customWidth="1"/>
    <col min="14" max="14" width="25.42578125" style="115" customWidth="1"/>
    <col min="15" max="15" width="52" style="115" customWidth="1"/>
    <col min="16" max="16384" width="11.42578125" style="115"/>
  </cols>
  <sheetData>
    <row r="1" spans="1:15" x14ac:dyDescent="0.2">
      <c r="A1" s="590"/>
      <c r="B1" s="590"/>
      <c r="C1" s="590"/>
      <c r="D1" s="590"/>
      <c r="E1" s="590"/>
      <c r="F1" s="590"/>
      <c r="G1" s="590"/>
      <c r="H1" s="590"/>
      <c r="I1" s="590"/>
      <c r="K1" s="590"/>
      <c r="L1" s="590"/>
      <c r="M1" s="590"/>
      <c r="N1" s="590"/>
      <c r="O1" s="590"/>
    </row>
    <row r="2" spans="1:15" ht="27" customHeight="1" x14ac:dyDescent="0.25">
      <c r="A2" s="1179" t="s">
        <v>0</v>
      </c>
      <c r="B2" s="1180"/>
      <c r="C2" s="1180"/>
      <c r="D2" s="1180"/>
      <c r="E2" s="1180"/>
      <c r="F2" s="1180"/>
      <c r="G2" s="1180"/>
      <c r="H2" s="1180"/>
      <c r="I2" s="1180"/>
      <c r="J2" s="1180"/>
      <c r="K2" s="1180"/>
      <c r="L2" s="1180"/>
      <c r="M2" s="1180"/>
      <c r="N2" s="1180"/>
      <c r="O2" s="1181"/>
    </row>
    <row r="3" spans="1:15" ht="34.5" customHeight="1" x14ac:dyDescent="0.2">
      <c r="A3" s="1164" t="s">
        <v>2960</v>
      </c>
      <c r="B3" s="1165"/>
      <c r="C3" s="1165"/>
      <c r="D3" s="1165"/>
      <c r="E3" s="1165"/>
      <c r="F3" s="1165"/>
      <c r="G3" s="1165"/>
      <c r="H3" s="1165"/>
      <c r="I3" s="1165"/>
      <c r="J3" s="1165"/>
      <c r="K3" s="1165"/>
      <c r="L3" s="1165"/>
      <c r="M3" s="1165"/>
      <c r="N3" s="1165"/>
      <c r="O3" s="1166"/>
    </row>
    <row r="4" spans="1:15" ht="36" customHeight="1" x14ac:dyDescent="0.2">
      <c r="A4" s="1107" t="s">
        <v>3430</v>
      </c>
      <c r="B4" s="1107"/>
      <c r="C4" s="1107"/>
      <c r="D4" s="1107"/>
      <c r="E4" s="1107"/>
      <c r="F4" s="1107"/>
      <c r="G4" s="1107"/>
      <c r="H4" s="1107"/>
      <c r="I4" s="1107"/>
      <c r="J4" s="1107"/>
      <c r="K4" s="1107"/>
      <c r="L4" s="1107"/>
      <c r="M4" s="741"/>
      <c r="N4" s="741"/>
      <c r="O4" s="741"/>
    </row>
    <row r="5" spans="1:15" s="614" customFormat="1" ht="21" customHeight="1" x14ac:dyDescent="0.2">
      <c r="A5" s="1176" t="s">
        <v>4</v>
      </c>
      <c r="B5" s="1176" t="s">
        <v>5</v>
      </c>
      <c r="C5" s="1176" t="s">
        <v>6</v>
      </c>
      <c r="D5" s="1176" t="s">
        <v>7</v>
      </c>
      <c r="E5" s="1176" t="s">
        <v>8</v>
      </c>
      <c r="G5" s="1172" t="s">
        <v>10</v>
      </c>
      <c r="H5" s="615" t="s">
        <v>11</v>
      </c>
      <c r="I5" s="616"/>
      <c r="J5" s="1174" t="s">
        <v>12</v>
      </c>
      <c r="K5" s="1176" t="s">
        <v>13</v>
      </c>
      <c r="L5" s="1172" t="s">
        <v>14</v>
      </c>
      <c r="M5" s="617" t="s">
        <v>15</v>
      </c>
      <c r="N5" s="1167" t="s">
        <v>16</v>
      </c>
      <c r="O5" s="1168"/>
    </row>
    <row r="6" spans="1:15" s="618" customFormat="1" ht="45.75" thickBot="1" x14ac:dyDescent="0.25">
      <c r="A6" s="1177"/>
      <c r="B6" s="1177"/>
      <c r="C6" s="1177"/>
      <c r="D6" s="1182"/>
      <c r="E6" s="1177"/>
      <c r="F6" s="619" t="s">
        <v>9</v>
      </c>
      <c r="G6" s="1173"/>
      <c r="H6" s="620" t="s">
        <v>17</v>
      </c>
      <c r="I6" s="620" t="s">
        <v>18</v>
      </c>
      <c r="J6" s="1175"/>
      <c r="K6" s="1177"/>
      <c r="L6" s="1173"/>
      <c r="M6" s="621"/>
      <c r="N6" s="1169"/>
      <c r="O6" s="1170"/>
    </row>
    <row r="7" spans="1:15" ht="264" customHeight="1" thickBot="1" x14ac:dyDescent="0.25">
      <c r="A7" s="622" t="s">
        <v>3431</v>
      </c>
      <c r="B7" s="622" t="s">
        <v>3432</v>
      </c>
      <c r="C7" s="623" t="s">
        <v>3433</v>
      </c>
      <c r="D7" s="624" t="s">
        <v>3434</v>
      </c>
      <c r="E7" s="623" t="s">
        <v>3435</v>
      </c>
      <c r="F7" s="597" t="s">
        <v>3436</v>
      </c>
      <c r="G7" s="623" t="s">
        <v>3437</v>
      </c>
      <c r="H7" s="625" t="s">
        <v>3438</v>
      </c>
      <c r="I7" s="625" t="s">
        <v>3439</v>
      </c>
      <c r="J7" s="599"/>
      <c r="K7" s="601">
        <v>1</v>
      </c>
      <c r="L7" s="597" t="s">
        <v>3440</v>
      </c>
      <c r="M7" s="626">
        <v>1</v>
      </c>
      <c r="N7" s="1171" t="s">
        <v>3441</v>
      </c>
      <c r="O7" s="1171"/>
    </row>
    <row r="8" spans="1:15" s="600" customFormat="1" ht="222" customHeight="1" x14ac:dyDescent="0.2">
      <c r="A8" s="622" t="s">
        <v>3442</v>
      </c>
      <c r="B8" s="622" t="s">
        <v>3443</v>
      </c>
      <c r="C8" s="623" t="s">
        <v>3444</v>
      </c>
      <c r="D8" s="624" t="s">
        <v>3434</v>
      </c>
      <c r="E8" s="623" t="s">
        <v>3445</v>
      </c>
      <c r="F8" s="623" t="s">
        <v>3446</v>
      </c>
      <c r="G8" s="627" t="s">
        <v>3447</v>
      </c>
      <c r="H8" s="625" t="s">
        <v>3438</v>
      </c>
      <c r="I8" s="625" t="s">
        <v>3439</v>
      </c>
      <c r="J8" s="599"/>
      <c r="K8" s="601">
        <v>1</v>
      </c>
      <c r="L8" s="597" t="s">
        <v>3448</v>
      </c>
      <c r="M8" s="626">
        <v>1</v>
      </c>
      <c r="N8" s="1171" t="s">
        <v>3449</v>
      </c>
      <c r="O8" s="1171"/>
    </row>
    <row r="9" spans="1:15" s="600" customFormat="1" ht="191.45" customHeight="1" x14ac:dyDescent="0.2">
      <c r="A9" s="622" t="s">
        <v>3450</v>
      </c>
      <c r="B9" s="628" t="s">
        <v>3451</v>
      </c>
      <c r="C9" s="623" t="s">
        <v>3452</v>
      </c>
      <c r="D9" s="628" t="s">
        <v>3434</v>
      </c>
      <c r="E9" s="629" t="s">
        <v>3453</v>
      </c>
      <c r="F9" s="630" t="s">
        <v>3454</v>
      </c>
      <c r="G9" s="627" t="s">
        <v>3455</v>
      </c>
      <c r="H9" s="625" t="s">
        <v>3456</v>
      </c>
      <c r="I9" s="625" t="s">
        <v>3439</v>
      </c>
      <c r="J9" s="599"/>
      <c r="K9" s="601">
        <v>0.5</v>
      </c>
      <c r="L9" s="597" t="s">
        <v>3457</v>
      </c>
      <c r="M9" s="626">
        <v>0.5</v>
      </c>
      <c r="N9" s="1171" t="s">
        <v>3458</v>
      </c>
      <c r="O9" s="1171"/>
    </row>
    <row r="10" spans="1:15" s="600" customFormat="1" ht="200.25" thickBot="1" x14ac:dyDescent="0.25">
      <c r="A10" s="622" t="s">
        <v>3459</v>
      </c>
      <c r="B10" s="622" t="s">
        <v>3460</v>
      </c>
      <c r="C10" s="623" t="s">
        <v>3461</v>
      </c>
      <c r="D10" s="627" t="s">
        <v>3462</v>
      </c>
      <c r="E10" s="623" t="s">
        <v>3463</v>
      </c>
      <c r="F10" s="630" t="s">
        <v>3464</v>
      </c>
      <c r="G10" s="627" t="s">
        <v>3465</v>
      </c>
      <c r="H10" s="631" t="s">
        <v>3456</v>
      </c>
      <c r="I10" s="631" t="s">
        <v>3439</v>
      </c>
      <c r="J10" s="599"/>
      <c r="K10" s="601">
        <v>1</v>
      </c>
      <c r="L10" s="597" t="s">
        <v>3466</v>
      </c>
      <c r="M10" s="626">
        <v>1</v>
      </c>
      <c r="N10" s="1171" t="s">
        <v>3467</v>
      </c>
      <c r="O10" s="1171"/>
    </row>
    <row r="11" spans="1:15" s="600" customFormat="1" ht="279" customHeight="1" thickBot="1" x14ac:dyDescent="0.25">
      <c r="A11" s="622" t="s">
        <v>3468</v>
      </c>
      <c r="B11" s="632" t="s">
        <v>3469</v>
      </c>
      <c r="C11" s="632" t="s">
        <v>3470</v>
      </c>
      <c r="D11" s="627" t="s">
        <v>3471</v>
      </c>
      <c r="E11" s="633" t="s">
        <v>3472</v>
      </c>
      <c r="F11" s="630" t="s">
        <v>3473</v>
      </c>
      <c r="G11" s="627" t="s">
        <v>3474</v>
      </c>
      <c r="H11" s="631" t="s">
        <v>3456</v>
      </c>
      <c r="I11" s="625" t="s">
        <v>3439</v>
      </c>
      <c r="J11" s="599"/>
      <c r="K11" s="601">
        <v>1</v>
      </c>
      <c r="L11" s="597" t="s">
        <v>3475</v>
      </c>
      <c r="M11" s="626">
        <v>1</v>
      </c>
      <c r="N11" s="1171" t="s">
        <v>3476</v>
      </c>
      <c r="O11" s="1171"/>
    </row>
    <row r="12" spans="1:15" s="600" customFormat="1" ht="195" customHeight="1" x14ac:dyDescent="0.2">
      <c r="A12" s="622" t="s">
        <v>3477</v>
      </c>
      <c r="B12" s="622" t="s">
        <v>3478</v>
      </c>
      <c r="C12" s="623" t="s">
        <v>3479</v>
      </c>
      <c r="D12" s="627" t="s">
        <v>3480</v>
      </c>
      <c r="E12" s="634" t="s">
        <v>3481</v>
      </c>
      <c r="F12" s="630" t="s">
        <v>3482</v>
      </c>
      <c r="G12" s="635" t="s">
        <v>3483</v>
      </c>
      <c r="H12" s="625" t="s">
        <v>3456</v>
      </c>
      <c r="I12" s="625" t="s">
        <v>3484</v>
      </c>
      <c r="J12" s="599"/>
      <c r="K12" s="601">
        <v>1</v>
      </c>
      <c r="L12" s="597" t="s">
        <v>3485</v>
      </c>
      <c r="M12" s="626">
        <v>1</v>
      </c>
      <c r="N12" s="1171" t="s">
        <v>3441</v>
      </c>
      <c r="O12" s="1171"/>
    </row>
    <row r="13" spans="1:15" ht="325.5" customHeight="1" thickBot="1" x14ac:dyDescent="0.25">
      <c r="A13" s="622" t="s">
        <v>3486</v>
      </c>
      <c r="B13" s="622" t="s">
        <v>3487</v>
      </c>
      <c r="C13" s="623" t="s">
        <v>3488</v>
      </c>
      <c r="D13" s="627" t="s">
        <v>3480</v>
      </c>
      <c r="E13" s="627" t="s">
        <v>3489</v>
      </c>
      <c r="F13" s="627" t="s">
        <v>3490</v>
      </c>
      <c r="G13" s="627" t="s">
        <v>3491</v>
      </c>
      <c r="H13" s="631" t="s">
        <v>3456</v>
      </c>
      <c r="I13" s="631" t="s">
        <v>3439</v>
      </c>
      <c r="J13" s="599"/>
      <c r="K13" s="601">
        <v>1</v>
      </c>
      <c r="L13" s="597" t="s">
        <v>3492</v>
      </c>
      <c r="M13" s="626">
        <v>1</v>
      </c>
      <c r="N13" s="1171" t="s">
        <v>3493</v>
      </c>
      <c r="O13" s="1171"/>
    </row>
    <row r="14" spans="1:15" ht="264" customHeight="1" thickBot="1" x14ac:dyDescent="0.25">
      <c r="A14" s="612" t="s">
        <v>3494</v>
      </c>
      <c r="B14" s="632" t="s">
        <v>3495</v>
      </c>
      <c r="C14" s="636" t="s">
        <v>3496</v>
      </c>
      <c r="D14" s="627" t="s">
        <v>3497</v>
      </c>
      <c r="E14" s="623" t="s">
        <v>3498</v>
      </c>
      <c r="F14" s="630" t="s">
        <v>3499</v>
      </c>
      <c r="G14" s="627" t="s">
        <v>3500</v>
      </c>
      <c r="H14" s="631" t="s">
        <v>3456</v>
      </c>
      <c r="I14" s="625" t="s">
        <v>3439</v>
      </c>
      <c r="J14" s="599"/>
      <c r="K14" s="601">
        <v>1</v>
      </c>
      <c r="L14" s="597" t="s">
        <v>3501</v>
      </c>
      <c r="M14" s="626">
        <v>1</v>
      </c>
      <c r="N14" s="1171" t="s">
        <v>3441</v>
      </c>
      <c r="O14" s="1171"/>
    </row>
    <row r="15" spans="1:15" ht="360" x14ac:dyDescent="0.2">
      <c r="A15" s="612" t="s">
        <v>3502</v>
      </c>
      <c r="B15" s="632" t="s">
        <v>3503</v>
      </c>
      <c r="C15" s="632" t="s">
        <v>3504</v>
      </c>
      <c r="D15" s="627" t="s">
        <v>3497</v>
      </c>
      <c r="E15" s="632" t="s">
        <v>3505</v>
      </c>
      <c r="F15" s="630" t="s">
        <v>3506</v>
      </c>
      <c r="G15" s="627" t="s">
        <v>3447</v>
      </c>
      <c r="H15" s="631" t="s">
        <v>3456</v>
      </c>
      <c r="I15" s="625" t="s">
        <v>3439</v>
      </c>
      <c r="J15" s="599"/>
      <c r="K15" s="601">
        <v>1</v>
      </c>
      <c r="L15" s="597" t="s">
        <v>3507</v>
      </c>
      <c r="M15" s="626">
        <v>1</v>
      </c>
      <c r="N15" s="1171" t="s">
        <v>3441</v>
      </c>
      <c r="O15" s="1171"/>
    </row>
    <row r="16" spans="1:15" ht="339.75" customHeight="1" thickBot="1" x14ac:dyDescent="0.25">
      <c r="A16" s="612" t="s">
        <v>3508</v>
      </c>
      <c r="B16" s="622" t="s">
        <v>3509</v>
      </c>
      <c r="C16" s="623" t="s">
        <v>3510</v>
      </c>
      <c r="D16" s="627" t="s">
        <v>3511</v>
      </c>
      <c r="E16" s="637" t="s">
        <v>3512</v>
      </c>
      <c r="F16" s="630" t="s">
        <v>3513</v>
      </c>
      <c r="G16" s="627" t="s">
        <v>3514</v>
      </c>
      <c r="H16" s="631" t="s">
        <v>3456</v>
      </c>
      <c r="I16" s="631" t="s">
        <v>3439</v>
      </c>
      <c r="J16" s="599"/>
      <c r="K16" s="601">
        <f>1/1*30%+1/1*30%+6/6*40%</f>
        <v>1</v>
      </c>
      <c r="L16" s="597" t="s">
        <v>3515</v>
      </c>
      <c r="M16" s="626">
        <v>1</v>
      </c>
      <c r="N16" s="1171" t="s">
        <v>3441</v>
      </c>
      <c r="O16" s="1171"/>
    </row>
    <row r="17" spans="1:15" ht="319.5" customHeight="1" thickBot="1" x14ac:dyDescent="0.25">
      <c r="A17" s="612" t="s">
        <v>3516</v>
      </c>
      <c r="B17" s="595" t="s">
        <v>3517</v>
      </c>
      <c r="C17" s="595" t="s">
        <v>3518</v>
      </c>
      <c r="D17" s="595" t="s">
        <v>3519</v>
      </c>
      <c r="E17" s="594" t="s">
        <v>3520</v>
      </c>
      <c r="F17" s="597" t="s">
        <v>3521</v>
      </c>
      <c r="G17" s="594" t="s">
        <v>3522</v>
      </c>
      <c r="H17" s="631" t="s">
        <v>3456</v>
      </c>
      <c r="I17" s="625" t="s">
        <v>3523</v>
      </c>
      <c r="J17" s="599"/>
      <c r="K17" s="601">
        <v>1</v>
      </c>
      <c r="L17" s="597" t="s">
        <v>3524</v>
      </c>
      <c r="M17" s="626">
        <v>1</v>
      </c>
      <c r="N17" s="1171" t="s">
        <v>3441</v>
      </c>
      <c r="O17" s="1171"/>
    </row>
    <row r="18" spans="1:15" ht="195" customHeight="1" thickBot="1" x14ac:dyDescent="0.25">
      <c r="A18" s="612" t="s">
        <v>3525</v>
      </c>
      <c r="B18" s="638" t="s">
        <v>3526</v>
      </c>
      <c r="C18" s="639" t="s">
        <v>3527</v>
      </c>
      <c r="D18" s="640" t="s">
        <v>3528</v>
      </c>
      <c r="E18" s="638" t="s">
        <v>3529</v>
      </c>
      <c r="F18" s="597" t="s">
        <v>3530</v>
      </c>
      <c r="G18" s="594" t="s">
        <v>3531</v>
      </c>
      <c r="H18" s="631" t="s">
        <v>3456</v>
      </c>
      <c r="I18" s="625" t="s">
        <v>3439</v>
      </c>
      <c r="J18" s="599"/>
      <c r="K18" s="601">
        <v>1</v>
      </c>
      <c r="L18" s="597" t="s">
        <v>3532</v>
      </c>
      <c r="M18" s="626">
        <v>1</v>
      </c>
      <c r="N18" s="1171" t="s">
        <v>3441</v>
      </c>
      <c r="O18" s="1171"/>
    </row>
    <row r="19" spans="1:15" s="591" customFormat="1" ht="29.25" customHeight="1" thickBot="1" x14ac:dyDescent="0.3">
      <c r="A19" s="604" t="s">
        <v>76</v>
      </c>
      <c r="B19" s="1135" t="s">
        <v>3533</v>
      </c>
      <c r="C19" s="1135"/>
      <c r="D19" s="1135"/>
      <c r="G19" s="604"/>
      <c r="H19" s="604"/>
      <c r="I19" s="605"/>
      <c r="J19" s="604"/>
      <c r="K19" s="641">
        <f>AVERAGE(K7:K18)</f>
        <v>0.95833333333333337</v>
      </c>
    </row>
    <row r="20" spans="1:15" s="591" customFormat="1" ht="18.75" customHeight="1" x14ac:dyDescent="0.2">
      <c r="I20" s="606"/>
    </row>
    <row r="21" spans="1:15" s="591" customFormat="1" ht="32.25" customHeight="1" thickBot="1" x14ac:dyDescent="0.3">
      <c r="A21" s="604" t="s">
        <v>78</v>
      </c>
      <c r="B21" s="1131" t="s">
        <v>3534</v>
      </c>
      <c r="C21" s="1131"/>
      <c r="D21" s="1131"/>
      <c r="G21" s="604" t="s">
        <v>79</v>
      </c>
      <c r="I21" s="606"/>
      <c r="J21" s="1178" t="s">
        <v>380</v>
      </c>
      <c r="K21" s="1178"/>
      <c r="L21" s="1178"/>
    </row>
    <row r="22" spans="1:15" s="591" customFormat="1" ht="27" customHeight="1" x14ac:dyDescent="0.2">
      <c r="I22" s="608"/>
      <c r="J22" s="1132"/>
      <c r="K22" s="1132"/>
      <c r="L22" s="609"/>
    </row>
    <row r="23" spans="1:15" x14ac:dyDescent="0.2">
      <c r="O23" s="116" t="s">
        <v>81</v>
      </c>
    </row>
    <row r="24" spans="1:15" x14ac:dyDescent="0.2">
      <c r="O24" s="116" t="s">
        <v>82</v>
      </c>
    </row>
  </sheetData>
  <autoFilter ref="A6:O19" xr:uid="{B383A8E7-E61E-4466-A3BB-018922D42946}">
    <filterColumn colId="13" showButton="0"/>
  </autoFilter>
  <mergeCells count="30">
    <mergeCell ref="B21:D21"/>
    <mergeCell ref="J21:L21"/>
    <mergeCell ref="J22:K22"/>
    <mergeCell ref="A2:O2"/>
    <mergeCell ref="A5:A6"/>
    <mergeCell ref="B5:B6"/>
    <mergeCell ref="C5:C6"/>
    <mergeCell ref="D5:D6"/>
    <mergeCell ref="E5:E6"/>
    <mergeCell ref="N14:O14"/>
    <mergeCell ref="N15:O15"/>
    <mergeCell ref="N16:O16"/>
    <mergeCell ref="N17:O17"/>
    <mergeCell ref="N18:O18"/>
    <mergeCell ref="B19:D19"/>
    <mergeCell ref="N8:O8"/>
    <mergeCell ref="N9:O9"/>
    <mergeCell ref="N10:O10"/>
    <mergeCell ref="N11:O11"/>
    <mergeCell ref="N12:O12"/>
    <mergeCell ref="N13:O13"/>
    <mergeCell ref="A3:O3"/>
    <mergeCell ref="M4:O4"/>
    <mergeCell ref="A4:L4"/>
    <mergeCell ref="N5:O6"/>
    <mergeCell ref="N7:O7"/>
    <mergeCell ref="G5:G6"/>
    <mergeCell ref="J5:J6"/>
    <mergeCell ref="K5:K6"/>
    <mergeCell ref="L5:L6"/>
  </mergeCells>
  <dataValidations count="13">
    <dataValidation allowBlank="1" showInputMessage="1" showErrorMessage="1" promptTitle="GUIA:" prompt="Redactar las recomendaciones de mejoramiento a la gestión, identificadas en la dependencia para la vigencia actual." sqref="A7" xr:uid="{C5273457-91BC-4E93-8309-8BFE3BAEED70}"/>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7:O18" xr:uid="{22C48C04-253C-4FFA-B868-DBD6B4F71E8E}"/>
    <dataValidation allowBlank="1" showInputMessage="1" showErrorMessage="1" promptTitle="CONTROL INTERNO:" prompt="Incluir esta columna para medir el avance de las acciones por parte del auditor de acuerdo con las evidencias presentadas por la dependencia." sqref="M7:M18" xr:uid="{202FB4B8-6AB7-4C83-B2DF-84484C69DA62}"/>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7:L18" xr:uid="{0DFA235F-C1E5-4683-A16A-1A6AF042EC48}"/>
    <dataValidation allowBlank="1" showInputMessage="1" showErrorMessage="1" promptTitle="GUÍA:" prompt="Asignar el porcentaje de avance de la meta establecida de acuerdo con la formula del indicador con corte a la fecha del seguimiento." sqref="K7:K18" xr:uid="{778EA2AD-3803-45B1-B219-3123ED5B8746}"/>
    <dataValidation allowBlank="1" showInputMessage="1" showErrorMessage="1" promptTitle="GUÍA: " prompt="Colocar la fecha en que se realiza el seguimiento por parte de la dependencia (i, ii, ii o iv seguimiento)_x000a_" sqref="J7:J18" xr:uid="{49462F15-4618-4632-95C1-AA4A6D69436C}"/>
    <dataValidation allowBlank="1" showInputMessage="1" showErrorMessage="1" promptTitle="GUÍA:" prompt="Establecer las fechas de inicio y terminación de cada una de las actividades, según los recursos y disponibilidad de la dependencia dentro de la vigencia actual." sqref="H7:I18" xr:uid="{95CFB5D0-F241-476B-BEC8-18008E5A07D1}"/>
    <dataValidation allowBlank="1" showInputMessage="1" showErrorMessage="1" promptTitle="GUÍA:" prompt="Establecer la formula matemática para medir el cumplimiento de la meta establecida a cada una de las acciones de mejoramiento definidas." sqref="G7:G18" xr:uid="{655E3B1F-8FC4-447F-92CB-25E19A5EEEB4}"/>
    <dataValidation allowBlank="1" showInputMessage="1" showErrorMessage="1" promptTitle="INSERTAR NUEVA COLUMNA:" prompt="Definir el entregable que soporta el cumplimiento como evidencia (actas, contratos, lista de asistencia, procedimientos, fotografía, videos, encuestas, etc.)" sqref="F7:F12 F14:F18" xr:uid="{72936F71-AB7A-4395-8A50-94BBD779F80B}"/>
    <dataValidation allowBlank="1" showInputMessage="1" showErrorMessage="1" promptTitle="GUÍA:" prompt="Describir la meta a ser alcanzada con la acción de mejoramiento planteada." sqref="F13 E7:E17" xr:uid="{7E246052-82B1-4BF4-8236-9A5350A03C47}"/>
    <dataValidation allowBlank="1" showInputMessage="1" showErrorMessage="1" promptTitle="GUÍA:" prompt="Para cada una de las causas identificadas se deben definir las acciones de mejoramiento necesarias." sqref="C7:C18 E18 B17" xr:uid="{BBA81902-AC27-4508-AC15-44C36B82B67A}"/>
    <dataValidation allowBlank="1" showInputMessage="1" showErrorMessage="1" promptTitle="GUÍA:" prompt="Se deben describir las causas, previamente identificadas por medio de las metodologías existentes, el número de causas varias de acuerdo a la recomendación y su complejidad." sqref="B7:B16 B18" xr:uid="{D3AD5927-E9EF-4BBF-82E9-681C9601C4C6}"/>
    <dataValidation allowBlank="1" showInputMessage="1" showErrorMessage="1" promptTitle="GUÍA:" prompt="Identificar la persona/cargo responsable por la ejecución de las acciones de mejoramiento." sqref="D12:D13 E14 D7:D10 D17:D18" xr:uid="{A944D426-9105-426F-97A0-579A86323923}"/>
  </dataValidations>
  <printOptions horizontalCentered="1"/>
  <pageMargins left="0.49" right="0.56000000000000005" top="1.54" bottom="0.95" header="0" footer="0"/>
  <pageSetup paperSize="120" scale="60" pageOrder="overThenDown" orientation="portrait" horizontalDpi="4294967293" verticalDpi="4294967293" r:id="rId1"/>
  <headerFooter alignWithMargins="0">
    <oddHeader>&amp;C&amp;G</oddHeader>
    <oddFooter>&amp;R&amp;G</oddFoot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7E29-AC39-46FD-B967-200CAC20568A}">
  <dimension ref="A1:Z1000"/>
  <sheetViews>
    <sheetView showGridLines="0" zoomScale="60" zoomScaleNormal="60" workbookViewId="0">
      <selection activeCell="A4" sqref="A4:L4"/>
    </sheetView>
  </sheetViews>
  <sheetFormatPr baseColWidth="10" defaultColWidth="12.5703125" defaultRowHeight="15" customHeight="1" x14ac:dyDescent="0.25"/>
  <cols>
    <col min="1" max="1" width="59.85546875" style="254" customWidth="1"/>
    <col min="2" max="2" width="31.5703125" style="254" customWidth="1"/>
    <col min="3" max="3" width="46.28515625" style="254" customWidth="1"/>
    <col min="4" max="4" width="26.7109375" style="254" customWidth="1"/>
    <col min="5" max="5" width="33.140625" style="254" customWidth="1"/>
    <col min="6" max="6" width="40.7109375" style="254" customWidth="1"/>
    <col min="7" max="7" width="22" style="254" customWidth="1"/>
    <col min="8" max="8" width="20.5703125" style="659" customWidth="1"/>
    <col min="9" max="9" width="15.42578125" style="659" customWidth="1"/>
    <col min="10" max="10" width="23" style="659" customWidth="1"/>
    <col min="11" max="11" width="13.7109375" style="659" customWidth="1"/>
    <col min="12" max="12" width="50.85546875" style="254" customWidth="1"/>
    <col min="13" max="13" width="18.7109375" style="254" customWidth="1"/>
    <col min="14" max="14" width="25.42578125" style="254" customWidth="1"/>
    <col min="15" max="15" width="52" style="254" customWidth="1"/>
    <col min="16" max="26" width="11.42578125" style="254" customWidth="1"/>
    <col min="27" max="16384" width="12.5703125" style="254"/>
  </cols>
  <sheetData>
    <row r="1" spans="1:26" ht="12.75" customHeight="1" x14ac:dyDescent="0.25">
      <c r="A1" s="250"/>
      <c r="B1" s="250"/>
      <c r="C1" s="250"/>
      <c r="D1" s="250"/>
      <c r="E1" s="250"/>
      <c r="F1" s="250"/>
      <c r="G1" s="250"/>
      <c r="H1" s="250"/>
      <c r="I1" s="250"/>
      <c r="J1" s="250"/>
      <c r="K1" s="250"/>
      <c r="L1" s="250"/>
      <c r="M1" s="250"/>
      <c r="N1" s="250"/>
      <c r="O1" s="250"/>
    </row>
    <row r="2" spans="1:26" ht="12.75" customHeight="1" x14ac:dyDescent="0.25">
      <c r="A2" s="250"/>
      <c r="B2" s="250"/>
      <c r="C2" s="250"/>
      <c r="D2" s="250"/>
      <c r="E2" s="250"/>
      <c r="F2" s="250"/>
      <c r="G2" s="250"/>
      <c r="H2" s="250"/>
      <c r="I2" s="250"/>
      <c r="J2" s="250"/>
      <c r="K2" s="250"/>
      <c r="L2" s="250"/>
      <c r="M2" s="250"/>
      <c r="N2" s="250"/>
      <c r="O2" s="250"/>
    </row>
    <row r="3" spans="1:26" ht="27" customHeight="1" x14ac:dyDescent="0.25">
      <c r="A3" s="834" t="s">
        <v>1114</v>
      </c>
      <c r="B3" s="835"/>
      <c r="C3" s="835"/>
      <c r="D3" s="835"/>
      <c r="E3" s="835"/>
      <c r="F3" s="835"/>
      <c r="G3" s="835"/>
      <c r="H3" s="835"/>
      <c r="I3" s="835"/>
      <c r="J3" s="835"/>
      <c r="K3" s="835"/>
      <c r="L3" s="835"/>
      <c r="M3" s="835"/>
      <c r="N3" s="835"/>
      <c r="O3" s="835"/>
    </row>
    <row r="4" spans="1:26" ht="34.5" customHeight="1" x14ac:dyDescent="0.25">
      <c r="A4" s="836" t="s">
        <v>1332</v>
      </c>
      <c r="B4" s="837"/>
      <c r="C4" s="837"/>
      <c r="D4" s="837"/>
      <c r="E4" s="837"/>
      <c r="F4" s="837"/>
      <c r="G4" s="837"/>
      <c r="H4" s="837"/>
      <c r="I4" s="837"/>
      <c r="J4" s="837"/>
      <c r="K4" s="837"/>
      <c r="L4" s="838"/>
      <c r="M4" s="839" t="s">
        <v>2</v>
      </c>
      <c r="N4" s="840"/>
      <c r="O4" s="841"/>
    </row>
    <row r="5" spans="1:26" ht="38.25" customHeight="1" x14ac:dyDescent="0.25">
      <c r="A5" s="836" t="s">
        <v>3535</v>
      </c>
      <c r="B5" s="837"/>
      <c r="C5" s="837"/>
      <c r="D5" s="837"/>
      <c r="E5" s="837"/>
      <c r="F5" s="837"/>
      <c r="G5" s="837"/>
      <c r="H5" s="837"/>
      <c r="I5" s="837"/>
      <c r="J5" s="837"/>
      <c r="K5" s="837"/>
      <c r="L5" s="838"/>
      <c r="M5" s="842"/>
      <c r="N5" s="843"/>
      <c r="O5" s="844"/>
    </row>
    <row r="6" spans="1:26" ht="40.5" customHeight="1" x14ac:dyDescent="0.25">
      <c r="A6" s="845" t="s">
        <v>4</v>
      </c>
      <c r="B6" s="847" t="s">
        <v>5</v>
      </c>
      <c r="C6" s="847" t="s">
        <v>6</v>
      </c>
      <c r="D6" s="847" t="s">
        <v>7</v>
      </c>
      <c r="E6" s="847" t="s">
        <v>8</v>
      </c>
      <c r="F6" s="847" t="s">
        <v>9</v>
      </c>
      <c r="G6" s="847" t="s">
        <v>10</v>
      </c>
      <c r="H6" s="865" t="s">
        <v>11</v>
      </c>
      <c r="I6" s="1201"/>
      <c r="J6" s="847" t="s">
        <v>12</v>
      </c>
      <c r="K6" s="847" t="s">
        <v>13</v>
      </c>
      <c r="L6" s="830" t="s">
        <v>14</v>
      </c>
      <c r="M6" s="832" t="s">
        <v>15</v>
      </c>
      <c r="N6" s="855" t="s">
        <v>16</v>
      </c>
      <c r="O6" s="1202"/>
      <c r="P6" s="327"/>
      <c r="Q6" s="327"/>
      <c r="R6" s="327"/>
      <c r="S6" s="327"/>
      <c r="T6" s="327"/>
      <c r="U6" s="327"/>
      <c r="V6" s="327"/>
      <c r="W6" s="327"/>
      <c r="X6" s="327"/>
      <c r="Y6" s="327"/>
      <c r="Z6" s="327"/>
    </row>
    <row r="7" spans="1:26" ht="26.25" customHeight="1" x14ac:dyDescent="0.25">
      <c r="A7" s="846"/>
      <c r="B7" s="833"/>
      <c r="C7" s="833"/>
      <c r="D7" s="833"/>
      <c r="E7" s="833"/>
      <c r="F7" s="833"/>
      <c r="G7" s="833"/>
      <c r="H7" s="263" t="s">
        <v>17</v>
      </c>
      <c r="I7" s="263" t="s">
        <v>18</v>
      </c>
      <c r="J7" s="1203"/>
      <c r="K7" s="1203"/>
      <c r="L7" s="831"/>
      <c r="M7" s="833"/>
      <c r="N7" s="857"/>
      <c r="O7" s="1202"/>
      <c r="P7" s="327"/>
      <c r="Q7" s="327"/>
      <c r="R7" s="327"/>
      <c r="S7" s="327"/>
      <c r="T7" s="327"/>
      <c r="U7" s="327"/>
      <c r="V7" s="327"/>
      <c r="W7" s="327"/>
      <c r="X7" s="327"/>
      <c r="Y7" s="327"/>
      <c r="Z7" s="327"/>
    </row>
    <row r="8" spans="1:26" ht="120" customHeight="1" x14ac:dyDescent="0.25">
      <c r="A8" s="1000" t="s">
        <v>3536</v>
      </c>
      <c r="B8" s="1000" t="s">
        <v>3537</v>
      </c>
      <c r="C8" s="1000" t="s">
        <v>3538</v>
      </c>
      <c r="D8" s="1000" t="s">
        <v>3539</v>
      </c>
      <c r="E8" s="1000" t="s">
        <v>3540</v>
      </c>
      <c r="F8" s="1000" t="s">
        <v>3541</v>
      </c>
      <c r="G8" s="1000" t="s">
        <v>3542</v>
      </c>
      <c r="H8" s="1191">
        <v>45352</v>
      </c>
      <c r="I8" s="1191">
        <v>45657</v>
      </c>
      <c r="J8" s="1191">
        <v>45656</v>
      </c>
      <c r="K8" s="1200">
        <v>1</v>
      </c>
      <c r="L8" s="1188" t="s">
        <v>3543</v>
      </c>
      <c r="M8" s="1190">
        <v>1</v>
      </c>
      <c r="N8" s="1193" t="s">
        <v>3544</v>
      </c>
      <c r="O8" s="1194"/>
    </row>
    <row r="9" spans="1:26" ht="24" customHeight="1" x14ac:dyDescent="0.25">
      <c r="A9" s="849"/>
      <c r="B9" s="833"/>
      <c r="C9" s="849"/>
      <c r="D9" s="849"/>
      <c r="E9" s="849"/>
      <c r="F9" s="849"/>
      <c r="G9" s="849"/>
      <c r="H9" s="1192"/>
      <c r="I9" s="1192"/>
      <c r="J9" s="1192"/>
      <c r="K9" s="1192"/>
      <c r="L9" s="1189"/>
      <c r="M9" s="849"/>
      <c r="N9" s="1195"/>
      <c r="O9" s="1196"/>
    </row>
    <row r="10" spans="1:26" ht="103.5" customHeight="1" x14ac:dyDescent="0.25">
      <c r="A10" s="1000" t="s">
        <v>3545</v>
      </c>
      <c r="B10" s="642" t="s">
        <v>3546</v>
      </c>
      <c r="C10" s="643" t="s">
        <v>3547</v>
      </c>
      <c r="D10" s="441" t="s">
        <v>3548</v>
      </c>
      <c r="E10" s="643" t="s">
        <v>3549</v>
      </c>
      <c r="F10" s="643" t="s">
        <v>3550</v>
      </c>
      <c r="G10" s="643" t="s">
        <v>3551</v>
      </c>
      <c r="H10" s="644">
        <v>45323</v>
      </c>
      <c r="I10" s="644">
        <v>45657</v>
      </c>
      <c r="J10" s="1191">
        <v>45656</v>
      </c>
      <c r="K10" s="645">
        <v>1</v>
      </c>
      <c r="L10" s="441" t="s">
        <v>3552</v>
      </c>
      <c r="M10" s="1190">
        <v>1</v>
      </c>
      <c r="N10" s="1197" t="s">
        <v>3553</v>
      </c>
      <c r="O10" s="1199"/>
      <c r="P10" s="291"/>
      <c r="Q10" s="291"/>
      <c r="R10" s="291"/>
      <c r="S10" s="291"/>
      <c r="T10" s="291"/>
      <c r="U10" s="291"/>
      <c r="V10" s="291"/>
      <c r="W10" s="291"/>
      <c r="X10" s="291"/>
      <c r="Y10" s="291"/>
      <c r="Z10" s="291"/>
    </row>
    <row r="11" spans="1:26" ht="108.75" customHeight="1" x14ac:dyDescent="0.25">
      <c r="A11" s="849"/>
      <c r="B11" s="646" t="s">
        <v>3554</v>
      </c>
      <c r="C11" s="643" t="s">
        <v>3555</v>
      </c>
      <c r="D11" s="441" t="s">
        <v>3548</v>
      </c>
      <c r="E11" s="643" t="s">
        <v>3556</v>
      </c>
      <c r="F11" s="643" t="s">
        <v>3557</v>
      </c>
      <c r="G11" s="647" t="s">
        <v>3558</v>
      </c>
      <c r="H11" s="644" t="s">
        <v>3559</v>
      </c>
      <c r="I11" s="644">
        <v>45657</v>
      </c>
      <c r="J11" s="1192"/>
      <c r="K11" s="645">
        <v>1</v>
      </c>
      <c r="L11" s="441" t="s">
        <v>3560</v>
      </c>
      <c r="M11" s="849"/>
      <c r="N11" s="1197" t="s">
        <v>3561</v>
      </c>
      <c r="O11" s="1199"/>
      <c r="P11" s="291"/>
      <c r="Q11" s="291"/>
      <c r="R11" s="291"/>
      <c r="S11" s="291"/>
      <c r="T11" s="291"/>
      <c r="U11" s="291"/>
      <c r="V11" s="291"/>
      <c r="W11" s="291"/>
      <c r="X11" s="291"/>
      <c r="Y11" s="291"/>
      <c r="Z11" s="291"/>
    </row>
    <row r="12" spans="1:26" ht="133.5" customHeight="1" x14ac:dyDescent="0.25">
      <c r="A12" s="1000" t="s">
        <v>3562</v>
      </c>
      <c r="B12" s="642" t="s">
        <v>3563</v>
      </c>
      <c r="C12" s="643" t="s">
        <v>3564</v>
      </c>
      <c r="D12" s="441" t="s">
        <v>3539</v>
      </c>
      <c r="E12" s="643" t="s">
        <v>3565</v>
      </c>
      <c r="F12" s="643" t="s">
        <v>3566</v>
      </c>
      <c r="G12" s="647" t="s">
        <v>3567</v>
      </c>
      <c r="H12" s="644">
        <v>45323</v>
      </c>
      <c r="I12" s="644">
        <v>45657</v>
      </c>
      <c r="J12" s="1191">
        <v>45656</v>
      </c>
      <c r="K12" s="645">
        <v>1</v>
      </c>
      <c r="L12" s="441" t="s">
        <v>3568</v>
      </c>
      <c r="M12" s="1190">
        <v>1</v>
      </c>
      <c r="N12" s="1197" t="s">
        <v>3569</v>
      </c>
      <c r="O12" s="1199"/>
      <c r="P12" s="291"/>
      <c r="Q12" s="291"/>
      <c r="R12" s="291"/>
      <c r="S12" s="291"/>
      <c r="T12" s="291"/>
      <c r="U12" s="291"/>
      <c r="V12" s="291"/>
      <c r="W12" s="291"/>
      <c r="X12" s="291"/>
      <c r="Y12" s="291"/>
      <c r="Z12" s="291"/>
    </row>
    <row r="13" spans="1:26" ht="101.25" customHeight="1" x14ac:dyDescent="0.25">
      <c r="A13" s="849"/>
      <c r="B13" s="642" t="s">
        <v>3570</v>
      </c>
      <c r="C13" s="643" t="s">
        <v>3571</v>
      </c>
      <c r="D13" s="441" t="s">
        <v>3539</v>
      </c>
      <c r="E13" s="647" t="s">
        <v>3572</v>
      </c>
      <c r="F13" s="643" t="s">
        <v>3566</v>
      </c>
      <c r="G13" s="647" t="s">
        <v>3573</v>
      </c>
      <c r="H13" s="644">
        <v>45323</v>
      </c>
      <c r="I13" s="644">
        <v>45657</v>
      </c>
      <c r="J13" s="1192"/>
      <c r="K13" s="645">
        <v>1</v>
      </c>
      <c r="L13" s="441" t="s">
        <v>3574</v>
      </c>
      <c r="M13" s="849"/>
      <c r="N13" s="1197" t="s">
        <v>3575</v>
      </c>
      <c r="O13" s="1199"/>
      <c r="P13" s="291"/>
      <c r="Q13" s="291"/>
      <c r="R13" s="291"/>
      <c r="S13" s="291"/>
      <c r="T13" s="291"/>
      <c r="U13" s="291"/>
      <c r="V13" s="291"/>
      <c r="W13" s="291"/>
      <c r="X13" s="291"/>
      <c r="Y13" s="291"/>
      <c r="Z13" s="291"/>
    </row>
    <row r="14" spans="1:26" ht="83.25" customHeight="1" x14ac:dyDescent="0.25">
      <c r="A14" s="1000" t="s">
        <v>3576</v>
      </c>
      <c r="B14" s="1000" t="s">
        <v>3577</v>
      </c>
      <c r="C14" s="1000" t="s">
        <v>3578</v>
      </c>
      <c r="D14" s="1000" t="s">
        <v>3539</v>
      </c>
      <c r="E14" s="1000" t="s">
        <v>3579</v>
      </c>
      <c r="F14" s="1000" t="s">
        <v>3580</v>
      </c>
      <c r="G14" s="1190" t="s">
        <v>3581</v>
      </c>
      <c r="H14" s="1191">
        <v>45352</v>
      </c>
      <c r="I14" s="1191">
        <v>45657</v>
      </c>
      <c r="J14" s="1191">
        <v>45656</v>
      </c>
      <c r="K14" s="1200">
        <v>1</v>
      </c>
      <c r="L14" s="1188" t="s">
        <v>3582</v>
      </c>
      <c r="M14" s="1190">
        <v>1</v>
      </c>
      <c r="N14" s="1193" t="s">
        <v>3583</v>
      </c>
      <c r="O14" s="1194"/>
      <c r="P14" s="291"/>
      <c r="Q14" s="291"/>
      <c r="R14" s="291"/>
      <c r="S14" s="291"/>
      <c r="T14" s="291"/>
      <c r="U14" s="291"/>
      <c r="V14" s="291"/>
      <c r="W14" s="291"/>
      <c r="X14" s="291"/>
      <c r="Y14" s="291"/>
      <c r="Z14" s="291"/>
    </row>
    <row r="15" spans="1:26" ht="115.5" customHeight="1" x14ac:dyDescent="0.25">
      <c r="A15" s="849"/>
      <c r="B15" s="849"/>
      <c r="C15" s="849"/>
      <c r="D15" s="849"/>
      <c r="E15" s="849"/>
      <c r="F15" s="849"/>
      <c r="G15" s="849"/>
      <c r="H15" s="1192"/>
      <c r="I15" s="1192"/>
      <c r="J15" s="1192"/>
      <c r="K15" s="1192"/>
      <c r="L15" s="1189"/>
      <c r="M15" s="849"/>
      <c r="N15" s="1195"/>
      <c r="O15" s="1196"/>
      <c r="P15" s="291"/>
      <c r="Q15" s="291"/>
      <c r="R15" s="291"/>
      <c r="S15" s="291"/>
      <c r="T15" s="291"/>
      <c r="U15" s="291"/>
      <c r="V15" s="291"/>
      <c r="W15" s="291"/>
      <c r="X15" s="291"/>
      <c r="Y15" s="291"/>
      <c r="Z15" s="291"/>
    </row>
    <row r="16" spans="1:26" ht="98.25" customHeight="1" x14ac:dyDescent="0.25">
      <c r="A16" s="648" t="s">
        <v>3584</v>
      </c>
      <c r="B16" s="648" t="s">
        <v>894</v>
      </c>
      <c r="C16" s="648" t="s">
        <v>2739</v>
      </c>
      <c r="D16" s="441" t="s">
        <v>3539</v>
      </c>
      <c r="E16" s="648" t="s">
        <v>2740</v>
      </c>
      <c r="F16" s="648" t="s">
        <v>2741</v>
      </c>
      <c r="G16" s="649" t="s">
        <v>2742</v>
      </c>
      <c r="H16" s="650">
        <v>45352</v>
      </c>
      <c r="I16" s="650">
        <v>45657</v>
      </c>
      <c r="J16" s="1191">
        <v>45656</v>
      </c>
      <c r="K16" s="651">
        <v>1</v>
      </c>
      <c r="L16" s="652" t="s">
        <v>3585</v>
      </c>
      <c r="M16" s="1190">
        <v>1</v>
      </c>
      <c r="N16" s="1197" t="s">
        <v>3586</v>
      </c>
      <c r="O16" s="1198"/>
      <c r="P16" s="291"/>
      <c r="Q16" s="291"/>
      <c r="R16" s="291"/>
      <c r="S16" s="291"/>
      <c r="T16" s="291"/>
      <c r="U16" s="291"/>
      <c r="V16" s="291"/>
      <c r="W16" s="291"/>
      <c r="X16" s="291"/>
      <c r="Y16" s="291"/>
      <c r="Z16" s="291"/>
    </row>
    <row r="17" spans="1:26" ht="133.5" customHeight="1" x14ac:dyDescent="0.25">
      <c r="A17" s="642" t="s">
        <v>3587</v>
      </c>
      <c r="B17" s="642" t="s">
        <v>3588</v>
      </c>
      <c r="C17" s="643" t="s">
        <v>3589</v>
      </c>
      <c r="D17" s="441" t="s">
        <v>3539</v>
      </c>
      <c r="E17" s="643" t="s">
        <v>3590</v>
      </c>
      <c r="F17" s="643" t="s">
        <v>3591</v>
      </c>
      <c r="G17" s="643" t="s">
        <v>3592</v>
      </c>
      <c r="H17" s="644">
        <v>45352</v>
      </c>
      <c r="I17" s="644">
        <v>45657</v>
      </c>
      <c r="J17" s="1192"/>
      <c r="K17" s="645">
        <v>1</v>
      </c>
      <c r="L17" s="441" t="s">
        <v>3593</v>
      </c>
      <c r="M17" s="849"/>
      <c r="N17" s="1197" t="s">
        <v>3594</v>
      </c>
      <c r="O17" s="1199"/>
      <c r="P17" s="291"/>
      <c r="Q17" s="291"/>
      <c r="R17" s="291"/>
      <c r="S17" s="291"/>
      <c r="T17" s="291"/>
      <c r="U17" s="291"/>
      <c r="V17" s="291"/>
      <c r="W17" s="291"/>
      <c r="X17" s="291"/>
      <c r="Y17" s="291"/>
      <c r="Z17" s="291"/>
    </row>
    <row r="18" spans="1:26" ht="29.25" customHeight="1" thickBot="1" x14ac:dyDescent="0.3">
      <c r="A18" s="653" t="s">
        <v>76</v>
      </c>
      <c r="B18" s="1183" t="s">
        <v>3595</v>
      </c>
      <c r="C18" s="1184"/>
      <c r="D18" s="1184"/>
      <c r="E18" s="327"/>
      <c r="F18" s="327"/>
      <c r="G18" s="653"/>
      <c r="H18" s="654"/>
      <c r="I18" s="655"/>
      <c r="J18" s="654"/>
      <c r="K18" s="654"/>
      <c r="L18" s="327"/>
      <c r="M18" s="327"/>
      <c r="N18" s="327"/>
      <c r="O18" s="327"/>
      <c r="P18" s="327"/>
      <c r="Q18" s="327"/>
      <c r="R18" s="327"/>
      <c r="S18" s="327"/>
      <c r="T18" s="327"/>
      <c r="U18" s="327"/>
      <c r="V18" s="327"/>
      <c r="W18" s="327"/>
      <c r="X18" s="327"/>
      <c r="Y18" s="327"/>
      <c r="Z18" s="327"/>
    </row>
    <row r="19" spans="1:26" ht="18.75" customHeight="1" x14ac:dyDescent="0.25">
      <c r="A19" s="327"/>
      <c r="B19" s="327"/>
      <c r="C19" s="327"/>
      <c r="D19" s="327"/>
      <c r="E19" s="327"/>
      <c r="F19" s="327"/>
      <c r="G19" s="327"/>
      <c r="H19" s="252"/>
      <c r="I19" s="253"/>
      <c r="J19" s="252"/>
      <c r="K19" s="252"/>
      <c r="L19" s="327"/>
      <c r="M19" s="327"/>
      <c r="N19" s="327"/>
      <c r="O19" s="327"/>
      <c r="P19" s="327"/>
      <c r="Q19" s="327"/>
      <c r="R19" s="327"/>
      <c r="S19" s="327"/>
      <c r="T19" s="327"/>
      <c r="U19" s="327"/>
      <c r="V19" s="327"/>
      <c r="W19" s="327"/>
      <c r="X19" s="327"/>
      <c r="Y19" s="327"/>
      <c r="Z19" s="327"/>
    </row>
    <row r="20" spans="1:26" ht="32.25" customHeight="1" thickBot="1" x14ac:dyDescent="0.3">
      <c r="A20" s="653" t="s">
        <v>78</v>
      </c>
      <c r="B20" s="1185" t="s">
        <v>3596</v>
      </c>
      <c r="C20" s="1184"/>
      <c r="D20" s="1184"/>
      <c r="E20" s="327"/>
      <c r="F20" s="327"/>
      <c r="G20" s="653" t="s">
        <v>79</v>
      </c>
      <c r="H20" s="252"/>
      <c r="I20" s="253"/>
      <c r="J20" s="656" t="s">
        <v>3597</v>
      </c>
      <c r="K20" s="657"/>
      <c r="L20" s="658"/>
      <c r="M20" s="327"/>
      <c r="N20" s="327"/>
      <c r="O20" s="327"/>
      <c r="P20" s="327"/>
      <c r="Q20" s="327"/>
      <c r="R20" s="327"/>
      <c r="S20" s="327"/>
      <c r="T20" s="327"/>
      <c r="U20" s="327"/>
      <c r="V20" s="327"/>
      <c r="W20" s="327"/>
      <c r="X20" s="327"/>
      <c r="Y20" s="327"/>
      <c r="Z20" s="327"/>
    </row>
    <row r="21" spans="1:26" ht="27" customHeight="1" x14ac:dyDescent="0.25">
      <c r="A21" s="327"/>
      <c r="B21" s="327"/>
      <c r="C21" s="327"/>
      <c r="D21" s="327"/>
      <c r="E21" s="327"/>
      <c r="F21" s="327"/>
      <c r="G21" s="327"/>
      <c r="H21" s="252"/>
      <c r="I21" s="252"/>
      <c r="J21" s="1186"/>
      <c r="K21" s="1187"/>
      <c r="L21" s="660"/>
      <c r="M21" s="327"/>
      <c r="N21" s="327"/>
      <c r="O21" s="327"/>
      <c r="P21" s="327"/>
      <c r="Q21" s="327"/>
      <c r="R21" s="327"/>
      <c r="S21" s="327"/>
      <c r="T21" s="327"/>
      <c r="U21" s="327"/>
      <c r="V21" s="327"/>
      <c r="W21" s="327"/>
      <c r="X21" s="327"/>
      <c r="Y21" s="327"/>
      <c r="Z21" s="327"/>
    </row>
    <row r="22" spans="1:26" ht="12.75" customHeight="1" x14ac:dyDescent="0.25">
      <c r="J22" s="250"/>
      <c r="O22" s="661" t="s">
        <v>81</v>
      </c>
    </row>
    <row r="23" spans="1:26" ht="12.75" customHeight="1" x14ac:dyDescent="0.25">
      <c r="J23" s="250"/>
      <c r="O23" s="661" t="s">
        <v>82</v>
      </c>
    </row>
    <row r="24" spans="1:26" ht="12.75" customHeight="1" x14ac:dyDescent="0.25">
      <c r="J24" s="250"/>
    </row>
    <row r="25" spans="1:26" ht="12.75" customHeight="1" x14ac:dyDescent="0.25">
      <c r="J25" s="250"/>
    </row>
    <row r="26" spans="1:26" ht="12.75" customHeight="1" x14ac:dyDescent="0.25">
      <c r="J26" s="250"/>
    </row>
    <row r="27" spans="1:26" ht="12.75" customHeight="1" x14ac:dyDescent="0.25">
      <c r="J27" s="250"/>
    </row>
    <row r="28" spans="1:26" ht="12.75" customHeight="1" x14ac:dyDescent="0.25">
      <c r="J28" s="250"/>
    </row>
    <row r="29" spans="1:26" ht="12.75" customHeight="1" x14ac:dyDescent="0.25">
      <c r="J29" s="250"/>
    </row>
    <row r="30" spans="1:26" ht="12.75" customHeight="1" x14ac:dyDescent="0.25">
      <c r="J30" s="250"/>
    </row>
    <row r="31" spans="1:26" ht="12.75" customHeight="1" x14ac:dyDescent="0.25">
      <c r="J31" s="250"/>
    </row>
    <row r="32" spans="1:26" ht="12.75" customHeight="1" x14ac:dyDescent="0.25">
      <c r="J32" s="250"/>
    </row>
    <row r="33" spans="10:10" ht="12.75" customHeight="1" x14ac:dyDescent="0.25">
      <c r="J33" s="250"/>
    </row>
    <row r="34" spans="10:10" ht="12.75" customHeight="1" x14ac:dyDescent="0.25">
      <c r="J34" s="250"/>
    </row>
    <row r="35" spans="10:10" ht="12.75" customHeight="1" x14ac:dyDescent="0.25">
      <c r="J35" s="250"/>
    </row>
    <row r="36" spans="10:10" ht="12.75" customHeight="1" x14ac:dyDescent="0.25">
      <c r="J36" s="250"/>
    </row>
    <row r="37" spans="10:10" ht="12.75" customHeight="1" x14ac:dyDescent="0.25">
      <c r="J37" s="250"/>
    </row>
    <row r="38" spans="10:10" ht="12.75" customHeight="1" x14ac:dyDescent="0.25">
      <c r="J38" s="250"/>
    </row>
    <row r="39" spans="10:10" ht="12.75" customHeight="1" x14ac:dyDescent="0.25">
      <c r="J39" s="250"/>
    </row>
    <row r="40" spans="10:10" ht="12.75" customHeight="1" x14ac:dyDescent="0.25">
      <c r="J40" s="250"/>
    </row>
    <row r="41" spans="10:10" ht="12.75" customHeight="1" x14ac:dyDescent="0.25">
      <c r="J41" s="250"/>
    </row>
    <row r="42" spans="10:10" ht="12.75" customHeight="1" x14ac:dyDescent="0.25">
      <c r="J42" s="250"/>
    </row>
    <row r="43" spans="10:10" ht="12.75" customHeight="1" x14ac:dyDescent="0.25">
      <c r="J43" s="250"/>
    </row>
    <row r="44" spans="10:10" ht="12.75" customHeight="1" x14ac:dyDescent="0.25">
      <c r="J44" s="250"/>
    </row>
    <row r="45" spans="10:10" ht="12.75" customHeight="1" x14ac:dyDescent="0.25">
      <c r="J45" s="250"/>
    </row>
    <row r="46" spans="10:10" ht="12.75" customHeight="1" x14ac:dyDescent="0.25">
      <c r="J46" s="250"/>
    </row>
    <row r="47" spans="10:10" ht="12.75" customHeight="1" x14ac:dyDescent="0.25">
      <c r="J47" s="250"/>
    </row>
    <row r="48" spans="10:10" ht="12.75" customHeight="1" x14ac:dyDescent="0.25">
      <c r="J48" s="250"/>
    </row>
    <row r="49" spans="10:10" ht="12.75" customHeight="1" x14ac:dyDescent="0.25">
      <c r="J49" s="250"/>
    </row>
    <row r="50" spans="10:10" ht="12.75" customHeight="1" x14ac:dyDescent="0.25">
      <c r="J50" s="250"/>
    </row>
    <row r="51" spans="10:10" ht="12.75" customHeight="1" x14ac:dyDescent="0.25">
      <c r="J51" s="250"/>
    </row>
    <row r="52" spans="10:10" ht="12.75" customHeight="1" x14ac:dyDescent="0.25">
      <c r="J52" s="250"/>
    </row>
    <row r="53" spans="10:10" ht="12.75" customHeight="1" x14ac:dyDescent="0.25">
      <c r="J53" s="250"/>
    </row>
    <row r="54" spans="10:10" ht="12.75" customHeight="1" x14ac:dyDescent="0.25">
      <c r="J54" s="250"/>
    </row>
    <row r="55" spans="10:10" ht="12.75" customHeight="1" x14ac:dyDescent="0.25">
      <c r="J55" s="250"/>
    </row>
    <row r="56" spans="10:10" ht="12.75" customHeight="1" x14ac:dyDescent="0.25">
      <c r="J56" s="250"/>
    </row>
    <row r="57" spans="10:10" ht="12.75" customHeight="1" x14ac:dyDescent="0.25">
      <c r="J57" s="250"/>
    </row>
    <row r="58" spans="10:10" ht="12.75" customHeight="1" x14ac:dyDescent="0.25">
      <c r="J58" s="250"/>
    </row>
    <row r="59" spans="10:10" ht="12.75" customHeight="1" x14ac:dyDescent="0.25">
      <c r="J59" s="250"/>
    </row>
    <row r="60" spans="10:10" ht="12.75" customHeight="1" x14ac:dyDescent="0.25">
      <c r="J60" s="250"/>
    </row>
    <row r="61" spans="10:10" ht="12.75" customHeight="1" x14ac:dyDescent="0.25">
      <c r="J61" s="250"/>
    </row>
    <row r="62" spans="10:10" ht="12.75" customHeight="1" x14ac:dyDescent="0.25">
      <c r="J62" s="250"/>
    </row>
    <row r="63" spans="10:10" ht="12.75" customHeight="1" x14ac:dyDescent="0.25">
      <c r="J63" s="250"/>
    </row>
    <row r="64" spans="10:10" ht="12.75" customHeight="1" x14ac:dyDescent="0.25">
      <c r="J64" s="250"/>
    </row>
    <row r="65" spans="10:10" ht="12.75" customHeight="1" x14ac:dyDescent="0.25">
      <c r="J65" s="250"/>
    </row>
    <row r="66" spans="10:10" ht="12.75" customHeight="1" x14ac:dyDescent="0.25">
      <c r="J66" s="250"/>
    </row>
    <row r="67" spans="10:10" ht="12.75" customHeight="1" x14ac:dyDescent="0.25">
      <c r="J67" s="250"/>
    </row>
    <row r="68" spans="10:10" ht="12.75" customHeight="1" x14ac:dyDescent="0.25">
      <c r="J68" s="250"/>
    </row>
    <row r="69" spans="10:10" ht="12.75" customHeight="1" x14ac:dyDescent="0.25">
      <c r="J69" s="250"/>
    </row>
    <row r="70" spans="10:10" ht="12.75" customHeight="1" x14ac:dyDescent="0.25">
      <c r="J70" s="250"/>
    </row>
    <row r="71" spans="10:10" ht="12.75" customHeight="1" x14ac:dyDescent="0.25">
      <c r="J71" s="250"/>
    </row>
    <row r="72" spans="10:10" ht="12.75" customHeight="1" x14ac:dyDescent="0.25">
      <c r="J72" s="250"/>
    </row>
    <row r="73" spans="10:10" ht="12.75" customHeight="1" x14ac:dyDescent="0.25">
      <c r="J73" s="250"/>
    </row>
    <row r="74" spans="10:10" ht="12.75" customHeight="1" x14ac:dyDescent="0.25">
      <c r="J74" s="250"/>
    </row>
    <row r="75" spans="10:10" ht="12.75" customHeight="1" x14ac:dyDescent="0.25">
      <c r="J75" s="250"/>
    </row>
    <row r="76" spans="10:10" ht="12.75" customHeight="1" x14ac:dyDescent="0.25">
      <c r="J76" s="250"/>
    </row>
    <row r="77" spans="10:10" ht="12.75" customHeight="1" x14ac:dyDescent="0.25">
      <c r="J77" s="250"/>
    </row>
    <row r="78" spans="10:10" ht="12.75" customHeight="1" x14ac:dyDescent="0.25">
      <c r="J78" s="250"/>
    </row>
    <row r="79" spans="10:10" ht="12.75" customHeight="1" x14ac:dyDescent="0.25">
      <c r="J79" s="250"/>
    </row>
    <row r="80" spans="10:10" ht="12.75" customHeight="1" x14ac:dyDescent="0.25">
      <c r="J80" s="250"/>
    </row>
    <row r="81" spans="10:10" ht="12.75" customHeight="1" x14ac:dyDescent="0.25">
      <c r="J81" s="250"/>
    </row>
    <row r="82" spans="10:10" ht="12.75" customHeight="1" x14ac:dyDescent="0.25">
      <c r="J82" s="250"/>
    </row>
    <row r="83" spans="10:10" ht="12.75" customHeight="1" x14ac:dyDescent="0.25">
      <c r="J83" s="250"/>
    </row>
    <row r="84" spans="10:10" ht="12.75" customHeight="1" x14ac:dyDescent="0.25">
      <c r="J84" s="250"/>
    </row>
    <row r="85" spans="10:10" ht="12.75" customHeight="1" x14ac:dyDescent="0.25">
      <c r="J85" s="250"/>
    </row>
    <row r="86" spans="10:10" ht="12.75" customHeight="1" x14ac:dyDescent="0.25">
      <c r="J86" s="250"/>
    </row>
    <row r="87" spans="10:10" ht="12.75" customHeight="1" x14ac:dyDescent="0.25">
      <c r="J87" s="250"/>
    </row>
    <row r="88" spans="10:10" ht="12.75" customHeight="1" x14ac:dyDescent="0.25">
      <c r="J88" s="250"/>
    </row>
    <row r="89" spans="10:10" ht="12.75" customHeight="1" x14ac:dyDescent="0.25">
      <c r="J89" s="250"/>
    </row>
    <row r="90" spans="10:10" ht="12.75" customHeight="1" x14ac:dyDescent="0.25">
      <c r="J90" s="250"/>
    </row>
    <row r="91" spans="10:10" ht="12.75" customHeight="1" x14ac:dyDescent="0.25">
      <c r="J91" s="250"/>
    </row>
    <row r="92" spans="10:10" ht="12.75" customHeight="1" x14ac:dyDescent="0.25">
      <c r="J92" s="250"/>
    </row>
    <row r="93" spans="10:10" ht="12.75" customHeight="1" x14ac:dyDescent="0.25">
      <c r="J93" s="250"/>
    </row>
    <row r="94" spans="10:10" ht="12.75" customHeight="1" x14ac:dyDescent="0.25">
      <c r="J94" s="250"/>
    </row>
    <row r="95" spans="10:10" ht="12.75" customHeight="1" x14ac:dyDescent="0.25">
      <c r="J95" s="250"/>
    </row>
    <row r="96" spans="10:10" ht="12.75" customHeight="1" x14ac:dyDescent="0.25">
      <c r="J96" s="250"/>
    </row>
    <row r="97" spans="10:10" ht="12.75" customHeight="1" x14ac:dyDescent="0.25">
      <c r="J97" s="250"/>
    </row>
    <row r="98" spans="10:10" ht="12.75" customHeight="1" x14ac:dyDescent="0.25">
      <c r="J98" s="250"/>
    </row>
    <row r="99" spans="10:10" ht="12.75" customHeight="1" x14ac:dyDescent="0.25">
      <c r="J99" s="250"/>
    </row>
    <row r="100" spans="10:10" ht="12.75" customHeight="1" x14ac:dyDescent="0.25">
      <c r="J100" s="250"/>
    </row>
    <row r="101" spans="10:10" ht="12.75" customHeight="1" x14ac:dyDescent="0.25">
      <c r="J101" s="250"/>
    </row>
    <row r="102" spans="10:10" ht="12.75" customHeight="1" x14ac:dyDescent="0.25">
      <c r="J102" s="250"/>
    </row>
    <row r="103" spans="10:10" ht="12.75" customHeight="1" x14ac:dyDescent="0.25">
      <c r="J103" s="250"/>
    </row>
    <row r="104" spans="10:10" ht="12.75" customHeight="1" x14ac:dyDescent="0.25">
      <c r="J104" s="250"/>
    </row>
    <row r="105" spans="10:10" ht="12.75" customHeight="1" x14ac:dyDescent="0.25">
      <c r="J105" s="250"/>
    </row>
    <row r="106" spans="10:10" ht="12.75" customHeight="1" x14ac:dyDescent="0.25">
      <c r="J106" s="250"/>
    </row>
    <row r="107" spans="10:10" ht="12.75" customHeight="1" x14ac:dyDescent="0.25">
      <c r="J107" s="250"/>
    </row>
    <row r="108" spans="10:10" ht="12.75" customHeight="1" x14ac:dyDescent="0.25">
      <c r="J108" s="250"/>
    </row>
    <row r="109" spans="10:10" ht="12.75" customHeight="1" x14ac:dyDescent="0.25">
      <c r="J109" s="250"/>
    </row>
    <row r="110" spans="10:10" ht="12.75" customHeight="1" x14ac:dyDescent="0.25">
      <c r="J110" s="250"/>
    </row>
    <row r="111" spans="10:10" ht="12.75" customHeight="1" x14ac:dyDescent="0.25">
      <c r="J111" s="250"/>
    </row>
    <row r="112" spans="10:10" ht="12.75" customHeight="1" x14ac:dyDescent="0.25">
      <c r="J112" s="250"/>
    </row>
    <row r="113" spans="10:10" ht="12.75" customHeight="1" x14ac:dyDescent="0.25">
      <c r="J113" s="250"/>
    </row>
    <row r="114" spans="10:10" ht="12.75" customHeight="1" x14ac:dyDescent="0.25">
      <c r="J114" s="250"/>
    </row>
    <row r="115" spans="10:10" ht="12.75" customHeight="1" x14ac:dyDescent="0.25">
      <c r="J115" s="250"/>
    </row>
    <row r="116" spans="10:10" ht="12.75" customHeight="1" x14ac:dyDescent="0.25">
      <c r="J116" s="250"/>
    </row>
    <row r="117" spans="10:10" ht="12.75" customHeight="1" x14ac:dyDescent="0.25">
      <c r="J117" s="250"/>
    </row>
    <row r="118" spans="10:10" ht="12.75" customHeight="1" x14ac:dyDescent="0.25">
      <c r="J118" s="250"/>
    </row>
    <row r="119" spans="10:10" ht="12.75" customHeight="1" x14ac:dyDescent="0.25">
      <c r="J119" s="250"/>
    </row>
    <row r="120" spans="10:10" ht="12.75" customHeight="1" x14ac:dyDescent="0.25">
      <c r="J120" s="250"/>
    </row>
    <row r="121" spans="10:10" ht="12.75" customHeight="1" x14ac:dyDescent="0.25">
      <c r="J121" s="250"/>
    </row>
    <row r="122" spans="10:10" ht="12.75" customHeight="1" x14ac:dyDescent="0.25">
      <c r="J122" s="250"/>
    </row>
    <row r="123" spans="10:10" ht="12.75" customHeight="1" x14ac:dyDescent="0.25">
      <c r="J123" s="250"/>
    </row>
    <row r="124" spans="10:10" ht="12.75" customHeight="1" x14ac:dyDescent="0.25">
      <c r="J124" s="250"/>
    </row>
    <row r="125" spans="10:10" ht="12.75" customHeight="1" x14ac:dyDescent="0.25">
      <c r="J125" s="250"/>
    </row>
    <row r="126" spans="10:10" ht="12.75" customHeight="1" x14ac:dyDescent="0.25">
      <c r="J126" s="250"/>
    </row>
    <row r="127" spans="10:10" ht="12.75" customHeight="1" x14ac:dyDescent="0.25">
      <c r="J127" s="250"/>
    </row>
    <row r="128" spans="10:10" ht="12.75" customHeight="1" x14ac:dyDescent="0.25">
      <c r="J128" s="250"/>
    </row>
    <row r="129" spans="10:10" ht="12.75" customHeight="1" x14ac:dyDescent="0.25">
      <c r="J129" s="250"/>
    </row>
    <row r="130" spans="10:10" ht="12.75" customHeight="1" x14ac:dyDescent="0.25">
      <c r="J130" s="250"/>
    </row>
    <row r="131" spans="10:10" ht="12.75" customHeight="1" x14ac:dyDescent="0.25">
      <c r="J131" s="250"/>
    </row>
    <row r="132" spans="10:10" ht="12.75" customHeight="1" x14ac:dyDescent="0.25">
      <c r="J132" s="250"/>
    </row>
    <row r="133" spans="10:10" ht="12.75" customHeight="1" x14ac:dyDescent="0.25">
      <c r="J133" s="250"/>
    </row>
    <row r="134" spans="10:10" ht="12.75" customHeight="1" x14ac:dyDescent="0.25">
      <c r="J134" s="250"/>
    </row>
    <row r="135" spans="10:10" ht="12.75" customHeight="1" x14ac:dyDescent="0.25">
      <c r="J135" s="250"/>
    </row>
    <row r="136" spans="10:10" ht="12.75" customHeight="1" x14ac:dyDescent="0.25">
      <c r="J136" s="250"/>
    </row>
    <row r="137" spans="10:10" ht="12.75" customHeight="1" x14ac:dyDescent="0.25">
      <c r="J137" s="250"/>
    </row>
    <row r="138" spans="10:10" ht="12.75" customHeight="1" x14ac:dyDescent="0.25">
      <c r="J138" s="250"/>
    </row>
    <row r="139" spans="10:10" ht="12.75" customHeight="1" x14ac:dyDescent="0.25">
      <c r="J139" s="250"/>
    </row>
    <row r="140" spans="10:10" ht="12.75" customHeight="1" x14ac:dyDescent="0.25">
      <c r="J140" s="250"/>
    </row>
    <row r="141" spans="10:10" ht="12.75" customHeight="1" x14ac:dyDescent="0.25">
      <c r="J141" s="250"/>
    </row>
    <row r="142" spans="10:10" ht="12.75" customHeight="1" x14ac:dyDescent="0.25">
      <c r="J142" s="250"/>
    </row>
    <row r="143" spans="10:10" ht="12.75" customHeight="1" x14ac:dyDescent="0.25">
      <c r="J143" s="250"/>
    </row>
    <row r="144" spans="10:10" ht="12.75" customHeight="1" x14ac:dyDescent="0.25">
      <c r="J144" s="250"/>
    </row>
    <row r="145" spans="10:10" ht="12.75" customHeight="1" x14ac:dyDescent="0.25">
      <c r="J145" s="250"/>
    </row>
    <row r="146" spans="10:10" ht="12.75" customHeight="1" x14ac:dyDescent="0.25">
      <c r="J146" s="250"/>
    </row>
    <row r="147" spans="10:10" ht="12.75" customHeight="1" x14ac:dyDescent="0.25">
      <c r="J147" s="250"/>
    </row>
    <row r="148" spans="10:10" ht="12.75" customHeight="1" x14ac:dyDescent="0.25">
      <c r="J148" s="250"/>
    </row>
    <row r="149" spans="10:10" ht="12.75" customHeight="1" x14ac:dyDescent="0.25">
      <c r="J149" s="250"/>
    </row>
    <row r="150" spans="10:10" ht="12.75" customHeight="1" x14ac:dyDescent="0.25">
      <c r="J150" s="250"/>
    </row>
    <row r="151" spans="10:10" ht="12.75" customHeight="1" x14ac:dyDescent="0.25">
      <c r="J151" s="250"/>
    </row>
    <row r="152" spans="10:10" ht="12.75" customHeight="1" x14ac:dyDescent="0.25">
      <c r="J152" s="250"/>
    </row>
    <row r="153" spans="10:10" ht="12.75" customHeight="1" x14ac:dyDescent="0.25">
      <c r="J153" s="250"/>
    </row>
    <row r="154" spans="10:10" ht="12.75" customHeight="1" x14ac:dyDescent="0.25">
      <c r="J154" s="250"/>
    </row>
    <row r="155" spans="10:10" ht="12.75" customHeight="1" x14ac:dyDescent="0.25">
      <c r="J155" s="250"/>
    </row>
    <row r="156" spans="10:10" ht="12.75" customHeight="1" x14ac:dyDescent="0.25">
      <c r="J156" s="250"/>
    </row>
    <row r="157" spans="10:10" ht="12.75" customHeight="1" x14ac:dyDescent="0.25">
      <c r="J157" s="250"/>
    </row>
    <row r="158" spans="10:10" ht="12.75" customHeight="1" x14ac:dyDescent="0.25">
      <c r="J158" s="250"/>
    </row>
    <row r="159" spans="10:10" ht="12.75" customHeight="1" x14ac:dyDescent="0.25">
      <c r="J159" s="250"/>
    </row>
    <row r="160" spans="10:10" ht="12.75" customHeight="1" x14ac:dyDescent="0.25">
      <c r="J160" s="250"/>
    </row>
    <row r="161" spans="10:10" ht="12.75" customHeight="1" x14ac:dyDescent="0.25">
      <c r="J161" s="250"/>
    </row>
    <row r="162" spans="10:10" ht="12.75" customHeight="1" x14ac:dyDescent="0.25">
      <c r="J162" s="250"/>
    </row>
    <row r="163" spans="10:10" ht="12.75" customHeight="1" x14ac:dyDescent="0.25">
      <c r="J163" s="250"/>
    </row>
    <row r="164" spans="10:10" ht="12.75" customHeight="1" x14ac:dyDescent="0.25">
      <c r="J164" s="250"/>
    </row>
    <row r="165" spans="10:10" ht="12.75" customHeight="1" x14ac:dyDescent="0.25">
      <c r="J165" s="250"/>
    </row>
    <row r="166" spans="10:10" ht="12.75" customHeight="1" x14ac:dyDescent="0.25">
      <c r="J166" s="250"/>
    </row>
    <row r="167" spans="10:10" ht="12.75" customHeight="1" x14ac:dyDescent="0.25">
      <c r="J167" s="250"/>
    </row>
    <row r="168" spans="10:10" ht="12.75" customHeight="1" x14ac:dyDescent="0.25">
      <c r="J168" s="250"/>
    </row>
    <row r="169" spans="10:10" ht="12.75" customHeight="1" x14ac:dyDescent="0.25">
      <c r="J169" s="250"/>
    </row>
    <row r="170" spans="10:10" ht="12.75" customHeight="1" x14ac:dyDescent="0.25">
      <c r="J170" s="250"/>
    </row>
    <row r="171" spans="10:10" ht="12.75" customHeight="1" x14ac:dyDescent="0.25">
      <c r="J171" s="250"/>
    </row>
    <row r="172" spans="10:10" ht="12.75" customHeight="1" x14ac:dyDescent="0.25">
      <c r="J172" s="250"/>
    </row>
    <row r="173" spans="10:10" ht="12.75" customHeight="1" x14ac:dyDescent="0.25">
      <c r="J173" s="250"/>
    </row>
    <row r="174" spans="10:10" ht="12.75" customHeight="1" x14ac:dyDescent="0.25">
      <c r="J174" s="250"/>
    </row>
    <row r="175" spans="10:10" ht="12.75" customHeight="1" x14ac:dyDescent="0.25">
      <c r="J175" s="250"/>
    </row>
    <row r="176" spans="10:10" ht="12.75" customHeight="1" x14ac:dyDescent="0.25">
      <c r="J176" s="250"/>
    </row>
    <row r="177" spans="10:10" ht="12.75" customHeight="1" x14ac:dyDescent="0.25">
      <c r="J177" s="250"/>
    </row>
    <row r="178" spans="10:10" ht="12.75" customHeight="1" x14ac:dyDescent="0.25">
      <c r="J178" s="250"/>
    </row>
    <row r="179" spans="10:10" ht="12.75" customHeight="1" x14ac:dyDescent="0.25">
      <c r="J179" s="250"/>
    </row>
    <row r="180" spans="10:10" ht="12.75" customHeight="1" x14ac:dyDescent="0.25">
      <c r="J180" s="250"/>
    </row>
    <row r="181" spans="10:10" ht="12.75" customHeight="1" x14ac:dyDescent="0.25">
      <c r="J181" s="250"/>
    </row>
    <row r="182" spans="10:10" ht="12.75" customHeight="1" x14ac:dyDescent="0.25">
      <c r="J182" s="250"/>
    </row>
    <row r="183" spans="10:10" ht="12.75" customHeight="1" x14ac:dyDescent="0.25">
      <c r="J183" s="250"/>
    </row>
    <row r="184" spans="10:10" ht="12.75" customHeight="1" x14ac:dyDescent="0.25">
      <c r="J184" s="250"/>
    </row>
    <row r="185" spans="10:10" ht="12.75" customHeight="1" x14ac:dyDescent="0.25">
      <c r="J185" s="250"/>
    </row>
    <row r="186" spans="10:10" ht="12.75" customHeight="1" x14ac:dyDescent="0.25">
      <c r="J186" s="250"/>
    </row>
    <row r="187" spans="10:10" ht="12.75" customHeight="1" x14ac:dyDescent="0.25">
      <c r="J187" s="250"/>
    </row>
    <row r="188" spans="10:10" ht="12.75" customHeight="1" x14ac:dyDescent="0.25">
      <c r="J188" s="250"/>
    </row>
    <row r="189" spans="10:10" ht="12.75" customHeight="1" x14ac:dyDescent="0.25">
      <c r="J189" s="250"/>
    </row>
    <row r="190" spans="10:10" ht="12.75" customHeight="1" x14ac:dyDescent="0.25">
      <c r="J190" s="250"/>
    </row>
    <row r="191" spans="10:10" ht="12.75" customHeight="1" x14ac:dyDescent="0.25">
      <c r="J191" s="250"/>
    </row>
    <row r="192" spans="10:10" ht="12.75" customHeight="1" x14ac:dyDescent="0.25">
      <c r="J192" s="250"/>
    </row>
    <row r="193" spans="10:10" ht="12.75" customHeight="1" x14ac:dyDescent="0.25">
      <c r="J193" s="250"/>
    </row>
    <row r="194" spans="10:10" ht="12.75" customHeight="1" x14ac:dyDescent="0.25">
      <c r="J194" s="250"/>
    </row>
    <row r="195" spans="10:10" ht="12.75" customHeight="1" x14ac:dyDescent="0.25">
      <c r="J195" s="250"/>
    </row>
    <row r="196" spans="10:10" ht="12.75" customHeight="1" x14ac:dyDescent="0.25">
      <c r="J196" s="250"/>
    </row>
    <row r="197" spans="10:10" ht="12.75" customHeight="1" x14ac:dyDescent="0.25">
      <c r="J197" s="250"/>
    </row>
    <row r="198" spans="10:10" ht="12.75" customHeight="1" x14ac:dyDescent="0.25">
      <c r="J198" s="250"/>
    </row>
    <row r="199" spans="10:10" ht="12.75" customHeight="1" x14ac:dyDescent="0.25">
      <c r="J199" s="250"/>
    </row>
    <row r="200" spans="10:10" ht="12.75" customHeight="1" x14ac:dyDescent="0.25">
      <c r="J200" s="250"/>
    </row>
    <row r="201" spans="10:10" ht="12.75" customHeight="1" x14ac:dyDescent="0.25">
      <c r="J201" s="250"/>
    </row>
    <row r="202" spans="10:10" ht="12.75" customHeight="1" x14ac:dyDescent="0.25">
      <c r="J202" s="250"/>
    </row>
    <row r="203" spans="10:10" ht="12.75" customHeight="1" x14ac:dyDescent="0.25">
      <c r="J203" s="250"/>
    </row>
    <row r="204" spans="10:10" ht="12.75" customHeight="1" x14ac:dyDescent="0.25">
      <c r="J204" s="250"/>
    </row>
    <row r="205" spans="10:10" ht="12.75" customHeight="1" x14ac:dyDescent="0.25">
      <c r="J205" s="250"/>
    </row>
    <row r="206" spans="10:10" ht="12.75" customHeight="1" x14ac:dyDescent="0.25">
      <c r="J206" s="250"/>
    </row>
    <row r="207" spans="10:10" ht="12.75" customHeight="1" x14ac:dyDescent="0.25">
      <c r="J207" s="250"/>
    </row>
    <row r="208" spans="10:10" ht="12.75" customHeight="1" x14ac:dyDescent="0.25">
      <c r="J208" s="250"/>
    </row>
    <row r="209" spans="10:10" ht="12.75" customHeight="1" x14ac:dyDescent="0.25">
      <c r="J209" s="250"/>
    </row>
    <row r="210" spans="10:10" ht="12.75" customHeight="1" x14ac:dyDescent="0.25">
      <c r="J210" s="250"/>
    </row>
    <row r="211" spans="10:10" ht="12.75" customHeight="1" x14ac:dyDescent="0.25">
      <c r="J211" s="250"/>
    </row>
    <row r="212" spans="10:10" ht="12.75" customHeight="1" x14ac:dyDescent="0.25">
      <c r="J212" s="250"/>
    </row>
    <row r="213" spans="10:10" ht="12.75" customHeight="1" x14ac:dyDescent="0.25">
      <c r="J213" s="250"/>
    </row>
    <row r="214" spans="10:10" ht="12.75" customHeight="1" x14ac:dyDescent="0.25">
      <c r="J214" s="250"/>
    </row>
    <row r="215" spans="10:10" ht="12.75" customHeight="1" x14ac:dyDescent="0.25">
      <c r="J215" s="250"/>
    </row>
    <row r="216" spans="10:10" ht="12.75" customHeight="1" x14ac:dyDescent="0.25">
      <c r="J216" s="250"/>
    </row>
    <row r="217" spans="10:10" ht="12.75" customHeight="1" x14ac:dyDescent="0.25">
      <c r="J217" s="250"/>
    </row>
    <row r="218" spans="10:10" ht="12.75" customHeight="1" x14ac:dyDescent="0.25">
      <c r="J218" s="250"/>
    </row>
    <row r="219" spans="10:10" ht="12.75" customHeight="1" x14ac:dyDescent="0.25">
      <c r="J219" s="250"/>
    </row>
    <row r="220" spans="10:10" ht="12.75" customHeight="1" x14ac:dyDescent="0.25">
      <c r="J220" s="250"/>
    </row>
    <row r="221" spans="10:10" ht="12.75" customHeight="1" x14ac:dyDescent="0.25">
      <c r="J221" s="250"/>
    </row>
    <row r="222" spans="10:10" ht="12.75" customHeight="1" x14ac:dyDescent="0.25">
      <c r="J222" s="250"/>
    </row>
    <row r="223" spans="10:10" ht="12.75" customHeight="1" x14ac:dyDescent="0.25">
      <c r="J223" s="250"/>
    </row>
    <row r="224" spans="10:10" ht="12.75" customHeight="1" x14ac:dyDescent="0.25">
      <c r="J224" s="250"/>
    </row>
    <row r="225" spans="10:10" ht="12.75" customHeight="1" x14ac:dyDescent="0.25">
      <c r="J225" s="250"/>
    </row>
    <row r="226" spans="10:10" ht="12.75" customHeight="1" x14ac:dyDescent="0.25">
      <c r="J226" s="250"/>
    </row>
    <row r="227" spans="10:10" ht="12.75" customHeight="1" x14ac:dyDescent="0.25">
      <c r="J227" s="250"/>
    </row>
    <row r="228" spans="10:10" ht="12.75" customHeight="1" x14ac:dyDescent="0.25">
      <c r="J228" s="250"/>
    </row>
    <row r="229" spans="10:10" ht="12.75" customHeight="1" x14ac:dyDescent="0.25">
      <c r="J229" s="250"/>
    </row>
    <row r="230" spans="10:10" ht="12.75" customHeight="1" x14ac:dyDescent="0.25">
      <c r="J230" s="250"/>
    </row>
    <row r="231" spans="10:10" ht="12.75" customHeight="1" x14ac:dyDescent="0.25">
      <c r="J231" s="250"/>
    </row>
    <row r="232" spans="10:10" ht="12.75" customHeight="1" x14ac:dyDescent="0.25">
      <c r="J232" s="250"/>
    </row>
    <row r="233" spans="10:10" ht="12.75" customHeight="1" x14ac:dyDescent="0.25">
      <c r="J233" s="250"/>
    </row>
    <row r="234" spans="10:10" ht="12.75" customHeight="1" x14ac:dyDescent="0.25">
      <c r="J234" s="250"/>
    </row>
    <row r="235" spans="10:10" ht="12.75" customHeight="1" x14ac:dyDescent="0.25">
      <c r="J235" s="250"/>
    </row>
    <row r="236" spans="10:10" ht="12.75" customHeight="1" x14ac:dyDescent="0.25">
      <c r="J236" s="250"/>
    </row>
    <row r="237" spans="10:10" ht="12.75" customHeight="1" x14ac:dyDescent="0.25">
      <c r="J237" s="250"/>
    </row>
    <row r="238" spans="10:10" ht="12.75" customHeight="1" x14ac:dyDescent="0.25">
      <c r="J238" s="250"/>
    </row>
    <row r="239" spans="10:10" ht="12.75" customHeight="1" x14ac:dyDescent="0.25">
      <c r="J239" s="250"/>
    </row>
    <row r="240" spans="10:10" ht="12.75" customHeight="1" x14ac:dyDescent="0.25">
      <c r="J240" s="250"/>
    </row>
    <row r="241" spans="10:10" ht="12.75" customHeight="1" x14ac:dyDescent="0.25">
      <c r="J241" s="250"/>
    </row>
    <row r="242" spans="10:10" ht="12.75" customHeight="1" x14ac:dyDescent="0.25">
      <c r="J242" s="250"/>
    </row>
    <row r="243" spans="10:10" ht="12.75" customHeight="1" x14ac:dyDescent="0.25">
      <c r="J243" s="250"/>
    </row>
    <row r="244" spans="10:10" ht="12.75" customHeight="1" x14ac:dyDescent="0.25">
      <c r="J244" s="250"/>
    </row>
    <row r="245" spans="10:10" ht="12.75" customHeight="1" x14ac:dyDescent="0.25">
      <c r="J245" s="250"/>
    </row>
    <row r="246" spans="10:10" ht="12.75" customHeight="1" x14ac:dyDescent="0.25">
      <c r="J246" s="250"/>
    </row>
    <row r="247" spans="10:10" ht="12.75" customHeight="1" x14ac:dyDescent="0.25">
      <c r="J247" s="250"/>
    </row>
    <row r="248" spans="10:10" ht="12.75" customHeight="1" x14ac:dyDescent="0.25">
      <c r="J248" s="250"/>
    </row>
    <row r="249" spans="10:10" ht="12.75" customHeight="1" x14ac:dyDescent="0.25">
      <c r="J249" s="250"/>
    </row>
    <row r="250" spans="10:10" ht="12.75" customHeight="1" x14ac:dyDescent="0.25">
      <c r="J250" s="250"/>
    </row>
    <row r="251" spans="10:10" ht="12.75" customHeight="1" x14ac:dyDescent="0.25">
      <c r="J251" s="250"/>
    </row>
    <row r="252" spans="10:10" ht="12.75" customHeight="1" x14ac:dyDescent="0.25">
      <c r="J252" s="250"/>
    </row>
    <row r="253" spans="10:10" ht="12.75" customHeight="1" x14ac:dyDescent="0.25">
      <c r="J253" s="250"/>
    </row>
    <row r="254" spans="10:10" ht="12.75" customHeight="1" x14ac:dyDescent="0.25">
      <c r="J254" s="250"/>
    </row>
    <row r="255" spans="10:10" ht="12.75" customHeight="1" x14ac:dyDescent="0.25">
      <c r="J255" s="250"/>
    </row>
    <row r="256" spans="10:10" ht="12.75" customHeight="1" x14ac:dyDescent="0.25">
      <c r="J256" s="250"/>
    </row>
    <row r="257" spans="10:10" ht="12.75" customHeight="1" x14ac:dyDescent="0.25">
      <c r="J257" s="250"/>
    </row>
    <row r="258" spans="10:10" ht="12.75" customHeight="1" x14ac:dyDescent="0.25">
      <c r="J258" s="250"/>
    </row>
    <row r="259" spans="10:10" ht="12.75" customHeight="1" x14ac:dyDescent="0.25">
      <c r="J259" s="250"/>
    </row>
    <row r="260" spans="10:10" ht="12.75" customHeight="1" x14ac:dyDescent="0.25">
      <c r="J260" s="250"/>
    </row>
    <row r="261" spans="10:10" ht="12.75" customHeight="1" x14ac:dyDescent="0.25">
      <c r="J261" s="250"/>
    </row>
    <row r="262" spans="10:10" ht="12.75" customHeight="1" x14ac:dyDescent="0.25">
      <c r="J262" s="250"/>
    </row>
    <row r="263" spans="10:10" ht="12.75" customHeight="1" x14ac:dyDescent="0.25">
      <c r="J263" s="250"/>
    </row>
    <row r="264" spans="10:10" ht="12.75" customHeight="1" x14ac:dyDescent="0.25">
      <c r="J264" s="250"/>
    </row>
    <row r="265" spans="10:10" ht="12.75" customHeight="1" x14ac:dyDescent="0.25">
      <c r="J265" s="250"/>
    </row>
    <row r="266" spans="10:10" ht="12.75" customHeight="1" x14ac:dyDescent="0.25">
      <c r="J266" s="250"/>
    </row>
    <row r="267" spans="10:10" ht="12.75" customHeight="1" x14ac:dyDescent="0.25">
      <c r="J267" s="250"/>
    </row>
    <row r="268" spans="10:10" ht="12.75" customHeight="1" x14ac:dyDescent="0.25">
      <c r="J268" s="250"/>
    </row>
    <row r="269" spans="10:10" ht="12.75" customHeight="1" x14ac:dyDescent="0.25">
      <c r="J269" s="250"/>
    </row>
    <row r="270" spans="10:10" ht="12.75" customHeight="1" x14ac:dyDescent="0.25">
      <c r="J270" s="250"/>
    </row>
    <row r="271" spans="10:10" ht="12.75" customHeight="1" x14ac:dyDescent="0.25">
      <c r="J271" s="250"/>
    </row>
    <row r="272" spans="10:10" ht="12.75" customHeight="1" x14ac:dyDescent="0.25">
      <c r="J272" s="250"/>
    </row>
    <row r="273" spans="10:10" ht="12.75" customHeight="1" x14ac:dyDescent="0.25">
      <c r="J273" s="250"/>
    </row>
    <row r="274" spans="10:10" ht="12.75" customHeight="1" x14ac:dyDescent="0.25">
      <c r="J274" s="250"/>
    </row>
    <row r="275" spans="10:10" ht="12.75" customHeight="1" x14ac:dyDescent="0.25">
      <c r="J275" s="250"/>
    </row>
    <row r="276" spans="10:10" ht="12.75" customHeight="1" x14ac:dyDescent="0.25">
      <c r="J276" s="250"/>
    </row>
    <row r="277" spans="10:10" ht="12.75" customHeight="1" x14ac:dyDescent="0.25">
      <c r="J277" s="250"/>
    </row>
    <row r="278" spans="10:10" ht="12.75" customHeight="1" x14ac:dyDescent="0.25">
      <c r="J278" s="250"/>
    </row>
    <row r="279" spans="10:10" ht="12.75" customHeight="1" x14ac:dyDescent="0.25">
      <c r="J279" s="250"/>
    </row>
    <row r="280" spans="10:10" ht="12.75" customHeight="1" x14ac:dyDescent="0.25">
      <c r="J280" s="250"/>
    </row>
    <row r="281" spans="10:10" ht="12.75" customHeight="1" x14ac:dyDescent="0.25">
      <c r="J281" s="250"/>
    </row>
    <row r="282" spans="10:10" ht="12.75" customHeight="1" x14ac:dyDescent="0.25">
      <c r="J282" s="250"/>
    </row>
    <row r="283" spans="10:10" ht="12.75" customHeight="1" x14ac:dyDescent="0.25">
      <c r="J283" s="250"/>
    </row>
    <row r="284" spans="10:10" ht="12.75" customHeight="1" x14ac:dyDescent="0.25">
      <c r="J284" s="250"/>
    </row>
    <row r="285" spans="10:10" ht="12.75" customHeight="1" x14ac:dyDescent="0.25">
      <c r="J285" s="250"/>
    </row>
    <row r="286" spans="10:10" ht="12.75" customHeight="1" x14ac:dyDescent="0.25">
      <c r="J286" s="250"/>
    </row>
    <row r="287" spans="10:10" ht="12.75" customHeight="1" x14ac:dyDescent="0.25">
      <c r="J287" s="250"/>
    </row>
    <row r="288" spans="10:10" ht="12.75" customHeight="1" x14ac:dyDescent="0.25">
      <c r="J288" s="250"/>
    </row>
    <row r="289" spans="10:10" ht="12.75" customHeight="1" x14ac:dyDescent="0.25">
      <c r="J289" s="250"/>
    </row>
    <row r="290" spans="10:10" ht="12.75" customHeight="1" x14ac:dyDescent="0.25">
      <c r="J290" s="250"/>
    </row>
    <row r="291" spans="10:10" ht="12.75" customHeight="1" x14ac:dyDescent="0.25">
      <c r="J291" s="250"/>
    </row>
    <row r="292" spans="10:10" ht="12.75" customHeight="1" x14ac:dyDescent="0.25">
      <c r="J292" s="250"/>
    </row>
    <row r="293" spans="10:10" ht="12.75" customHeight="1" x14ac:dyDescent="0.25">
      <c r="J293" s="250"/>
    </row>
    <row r="294" spans="10:10" ht="12.75" customHeight="1" x14ac:dyDescent="0.25">
      <c r="J294" s="250"/>
    </row>
    <row r="295" spans="10:10" ht="12.75" customHeight="1" x14ac:dyDescent="0.25">
      <c r="J295" s="250"/>
    </row>
    <row r="296" spans="10:10" ht="12.75" customHeight="1" x14ac:dyDescent="0.25">
      <c r="J296" s="250"/>
    </row>
    <row r="297" spans="10:10" ht="12.75" customHeight="1" x14ac:dyDescent="0.25">
      <c r="J297" s="250"/>
    </row>
    <row r="298" spans="10:10" ht="12.75" customHeight="1" x14ac:dyDescent="0.25">
      <c r="J298" s="250"/>
    </row>
    <row r="299" spans="10:10" ht="12.75" customHeight="1" x14ac:dyDescent="0.25">
      <c r="J299" s="250"/>
    </row>
    <row r="300" spans="10:10" ht="12.75" customHeight="1" x14ac:dyDescent="0.25">
      <c r="J300" s="250"/>
    </row>
    <row r="301" spans="10:10" ht="12.75" customHeight="1" x14ac:dyDescent="0.25">
      <c r="J301" s="250"/>
    </row>
    <row r="302" spans="10:10" ht="12.75" customHeight="1" x14ac:dyDescent="0.25">
      <c r="J302" s="250"/>
    </row>
    <row r="303" spans="10:10" ht="12.75" customHeight="1" x14ac:dyDescent="0.25">
      <c r="J303" s="250"/>
    </row>
    <row r="304" spans="10:10" ht="12.75" customHeight="1" x14ac:dyDescent="0.25">
      <c r="J304" s="250"/>
    </row>
    <row r="305" spans="10:10" ht="12.75" customHeight="1" x14ac:dyDescent="0.25">
      <c r="J305" s="250"/>
    </row>
    <row r="306" spans="10:10" ht="12.75" customHeight="1" x14ac:dyDescent="0.25">
      <c r="J306" s="250"/>
    </row>
    <row r="307" spans="10:10" ht="12.75" customHeight="1" x14ac:dyDescent="0.25">
      <c r="J307" s="250"/>
    </row>
    <row r="308" spans="10:10" ht="12.75" customHeight="1" x14ac:dyDescent="0.25">
      <c r="J308" s="250"/>
    </row>
    <row r="309" spans="10:10" ht="12.75" customHeight="1" x14ac:dyDescent="0.25">
      <c r="J309" s="250"/>
    </row>
    <row r="310" spans="10:10" ht="12.75" customHeight="1" x14ac:dyDescent="0.25">
      <c r="J310" s="250"/>
    </row>
    <row r="311" spans="10:10" ht="12.75" customHeight="1" x14ac:dyDescent="0.25">
      <c r="J311" s="250"/>
    </row>
    <row r="312" spans="10:10" ht="12.75" customHeight="1" x14ac:dyDescent="0.25">
      <c r="J312" s="250"/>
    </row>
    <row r="313" spans="10:10" ht="12.75" customHeight="1" x14ac:dyDescent="0.25">
      <c r="J313" s="250"/>
    </row>
    <row r="314" spans="10:10" ht="12.75" customHeight="1" x14ac:dyDescent="0.25">
      <c r="J314" s="250"/>
    </row>
    <row r="315" spans="10:10" ht="12.75" customHeight="1" x14ac:dyDescent="0.25">
      <c r="J315" s="250"/>
    </row>
    <row r="316" spans="10:10" ht="12.75" customHeight="1" x14ac:dyDescent="0.25">
      <c r="J316" s="250"/>
    </row>
    <row r="317" spans="10:10" ht="12.75" customHeight="1" x14ac:dyDescent="0.25">
      <c r="J317" s="250"/>
    </row>
    <row r="318" spans="10:10" ht="12.75" customHeight="1" x14ac:dyDescent="0.25">
      <c r="J318" s="250"/>
    </row>
    <row r="319" spans="10:10" ht="12.75" customHeight="1" x14ac:dyDescent="0.25">
      <c r="J319" s="250"/>
    </row>
    <row r="320" spans="10:10" ht="12.75" customHeight="1" x14ac:dyDescent="0.25">
      <c r="J320" s="250"/>
    </row>
    <row r="321" spans="10:10" ht="12.75" customHeight="1" x14ac:dyDescent="0.25">
      <c r="J321" s="250"/>
    </row>
    <row r="322" spans="10:10" ht="12.75" customHeight="1" x14ac:dyDescent="0.25">
      <c r="J322" s="250"/>
    </row>
    <row r="323" spans="10:10" ht="12.75" customHeight="1" x14ac:dyDescent="0.25">
      <c r="J323" s="250"/>
    </row>
    <row r="324" spans="10:10" ht="12.75" customHeight="1" x14ac:dyDescent="0.25">
      <c r="J324" s="250"/>
    </row>
    <row r="325" spans="10:10" ht="12.75" customHeight="1" x14ac:dyDescent="0.25">
      <c r="J325" s="250"/>
    </row>
    <row r="326" spans="10:10" ht="12.75" customHeight="1" x14ac:dyDescent="0.25">
      <c r="J326" s="250"/>
    </row>
    <row r="327" spans="10:10" ht="12.75" customHeight="1" x14ac:dyDescent="0.25">
      <c r="J327" s="250"/>
    </row>
    <row r="328" spans="10:10" ht="12.75" customHeight="1" x14ac:dyDescent="0.25">
      <c r="J328" s="250"/>
    </row>
    <row r="329" spans="10:10" ht="12.75" customHeight="1" x14ac:dyDescent="0.25">
      <c r="J329" s="250"/>
    </row>
    <row r="330" spans="10:10" ht="12.75" customHeight="1" x14ac:dyDescent="0.25">
      <c r="J330" s="250"/>
    </row>
    <row r="331" spans="10:10" ht="12.75" customHeight="1" x14ac:dyDescent="0.25">
      <c r="J331" s="250"/>
    </row>
    <row r="332" spans="10:10" ht="12.75" customHeight="1" x14ac:dyDescent="0.25">
      <c r="J332" s="250"/>
    </row>
    <row r="333" spans="10:10" ht="12.75" customHeight="1" x14ac:dyDescent="0.25">
      <c r="J333" s="250"/>
    </row>
    <row r="334" spans="10:10" ht="12.75" customHeight="1" x14ac:dyDescent="0.25">
      <c r="J334" s="250"/>
    </row>
    <row r="335" spans="10:10" ht="12.75" customHeight="1" x14ac:dyDescent="0.25">
      <c r="J335" s="250"/>
    </row>
    <row r="336" spans="10:10" ht="12.75" customHeight="1" x14ac:dyDescent="0.25">
      <c r="J336" s="250"/>
    </row>
    <row r="337" spans="10:10" ht="12.75" customHeight="1" x14ac:dyDescent="0.25">
      <c r="J337" s="250"/>
    </row>
    <row r="338" spans="10:10" ht="12.75" customHeight="1" x14ac:dyDescent="0.25">
      <c r="J338" s="250"/>
    </row>
    <row r="339" spans="10:10" ht="12.75" customHeight="1" x14ac:dyDescent="0.25">
      <c r="J339" s="250"/>
    </row>
    <row r="340" spans="10:10" ht="12.75" customHeight="1" x14ac:dyDescent="0.25">
      <c r="J340" s="250"/>
    </row>
    <row r="341" spans="10:10" ht="12.75" customHeight="1" x14ac:dyDescent="0.25">
      <c r="J341" s="250"/>
    </row>
    <row r="342" spans="10:10" ht="12.75" customHeight="1" x14ac:dyDescent="0.25">
      <c r="J342" s="250"/>
    </row>
    <row r="343" spans="10:10" ht="12.75" customHeight="1" x14ac:dyDescent="0.25">
      <c r="J343" s="250"/>
    </row>
    <row r="344" spans="10:10" ht="12.75" customHeight="1" x14ac:dyDescent="0.25">
      <c r="J344" s="250"/>
    </row>
    <row r="345" spans="10:10" ht="12.75" customHeight="1" x14ac:dyDescent="0.25">
      <c r="J345" s="250"/>
    </row>
    <row r="346" spans="10:10" ht="12.75" customHeight="1" x14ac:dyDescent="0.25">
      <c r="J346" s="250"/>
    </row>
    <row r="347" spans="10:10" ht="12.75" customHeight="1" x14ac:dyDescent="0.25">
      <c r="J347" s="250"/>
    </row>
    <row r="348" spans="10:10" ht="12.75" customHeight="1" x14ac:dyDescent="0.25">
      <c r="J348" s="250"/>
    </row>
    <row r="349" spans="10:10" ht="12.75" customHeight="1" x14ac:dyDescent="0.25">
      <c r="J349" s="250"/>
    </row>
    <row r="350" spans="10:10" ht="12.75" customHeight="1" x14ac:dyDescent="0.25">
      <c r="J350" s="250"/>
    </row>
    <row r="351" spans="10:10" ht="12.75" customHeight="1" x14ac:dyDescent="0.25">
      <c r="J351" s="250"/>
    </row>
    <row r="352" spans="10:10" ht="12.75" customHeight="1" x14ac:dyDescent="0.25">
      <c r="J352" s="250"/>
    </row>
    <row r="353" spans="10:10" ht="12.75" customHeight="1" x14ac:dyDescent="0.25">
      <c r="J353" s="250"/>
    </row>
    <row r="354" spans="10:10" ht="12.75" customHeight="1" x14ac:dyDescent="0.25">
      <c r="J354" s="250"/>
    </row>
    <row r="355" spans="10:10" ht="12.75" customHeight="1" x14ac:dyDescent="0.25">
      <c r="J355" s="250"/>
    </row>
    <row r="356" spans="10:10" ht="12.75" customHeight="1" x14ac:dyDescent="0.25">
      <c r="J356" s="250"/>
    </row>
    <row r="357" spans="10:10" ht="12.75" customHeight="1" x14ac:dyDescent="0.25">
      <c r="J357" s="250"/>
    </row>
    <row r="358" spans="10:10" ht="12.75" customHeight="1" x14ac:dyDescent="0.25">
      <c r="J358" s="250"/>
    </row>
    <row r="359" spans="10:10" ht="12.75" customHeight="1" x14ac:dyDescent="0.25">
      <c r="J359" s="250"/>
    </row>
    <row r="360" spans="10:10" ht="12.75" customHeight="1" x14ac:dyDescent="0.25">
      <c r="J360" s="250"/>
    </row>
    <row r="361" spans="10:10" ht="12.75" customHeight="1" x14ac:dyDescent="0.25">
      <c r="J361" s="250"/>
    </row>
    <row r="362" spans="10:10" ht="12.75" customHeight="1" x14ac:dyDescent="0.25">
      <c r="J362" s="250"/>
    </row>
    <row r="363" spans="10:10" ht="12.75" customHeight="1" x14ac:dyDescent="0.25">
      <c r="J363" s="250"/>
    </row>
    <row r="364" spans="10:10" ht="12.75" customHeight="1" x14ac:dyDescent="0.25">
      <c r="J364" s="250"/>
    </row>
    <row r="365" spans="10:10" ht="12.75" customHeight="1" x14ac:dyDescent="0.25">
      <c r="J365" s="250"/>
    </row>
    <row r="366" spans="10:10" ht="12.75" customHeight="1" x14ac:dyDescent="0.25">
      <c r="J366" s="250"/>
    </row>
    <row r="367" spans="10:10" ht="12.75" customHeight="1" x14ac:dyDescent="0.25">
      <c r="J367" s="250"/>
    </row>
    <row r="368" spans="10:10" ht="12.75" customHeight="1" x14ac:dyDescent="0.25">
      <c r="J368" s="250"/>
    </row>
    <row r="369" spans="10:10" ht="12.75" customHeight="1" x14ac:dyDescent="0.25">
      <c r="J369" s="250"/>
    </row>
    <row r="370" spans="10:10" ht="12.75" customHeight="1" x14ac:dyDescent="0.25">
      <c r="J370" s="250"/>
    </row>
    <row r="371" spans="10:10" ht="12.75" customHeight="1" x14ac:dyDescent="0.25">
      <c r="J371" s="250"/>
    </row>
    <row r="372" spans="10:10" ht="12.75" customHeight="1" x14ac:dyDescent="0.25">
      <c r="J372" s="250"/>
    </row>
    <row r="373" spans="10:10" ht="12.75" customHeight="1" x14ac:dyDescent="0.25">
      <c r="J373" s="250"/>
    </row>
    <row r="374" spans="10:10" ht="12.75" customHeight="1" x14ac:dyDescent="0.25">
      <c r="J374" s="250"/>
    </row>
    <row r="375" spans="10:10" ht="12.75" customHeight="1" x14ac:dyDescent="0.25">
      <c r="J375" s="250"/>
    </row>
    <row r="376" spans="10:10" ht="12.75" customHeight="1" x14ac:dyDescent="0.25">
      <c r="J376" s="250"/>
    </row>
    <row r="377" spans="10:10" ht="12.75" customHeight="1" x14ac:dyDescent="0.25">
      <c r="J377" s="250"/>
    </row>
    <row r="378" spans="10:10" ht="12.75" customHeight="1" x14ac:dyDescent="0.25">
      <c r="J378" s="250"/>
    </row>
    <row r="379" spans="10:10" ht="12.75" customHeight="1" x14ac:dyDescent="0.25">
      <c r="J379" s="250"/>
    </row>
    <row r="380" spans="10:10" ht="12.75" customHeight="1" x14ac:dyDescent="0.25">
      <c r="J380" s="250"/>
    </row>
    <row r="381" spans="10:10" ht="12.75" customHeight="1" x14ac:dyDescent="0.25">
      <c r="J381" s="250"/>
    </row>
    <row r="382" spans="10:10" ht="12.75" customHeight="1" x14ac:dyDescent="0.25">
      <c r="J382" s="250"/>
    </row>
    <row r="383" spans="10:10" ht="12.75" customHeight="1" x14ac:dyDescent="0.25">
      <c r="J383" s="250"/>
    </row>
    <row r="384" spans="10:10" ht="12.75" customHeight="1" x14ac:dyDescent="0.25">
      <c r="J384" s="250"/>
    </row>
    <row r="385" spans="10:10" ht="12.75" customHeight="1" x14ac:dyDescent="0.25">
      <c r="J385" s="250"/>
    </row>
    <row r="386" spans="10:10" ht="12.75" customHeight="1" x14ac:dyDescent="0.25">
      <c r="J386" s="250"/>
    </row>
    <row r="387" spans="10:10" ht="12.75" customHeight="1" x14ac:dyDescent="0.25">
      <c r="J387" s="250"/>
    </row>
    <row r="388" spans="10:10" ht="12.75" customHeight="1" x14ac:dyDescent="0.25">
      <c r="J388" s="250"/>
    </row>
    <row r="389" spans="10:10" ht="12.75" customHeight="1" x14ac:dyDescent="0.25">
      <c r="J389" s="250"/>
    </row>
    <row r="390" spans="10:10" ht="12.75" customHeight="1" x14ac:dyDescent="0.25">
      <c r="J390" s="250"/>
    </row>
    <row r="391" spans="10:10" ht="12.75" customHeight="1" x14ac:dyDescent="0.25">
      <c r="J391" s="250"/>
    </row>
    <row r="392" spans="10:10" ht="12.75" customHeight="1" x14ac:dyDescent="0.25">
      <c r="J392" s="250"/>
    </row>
    <row r="393" spans="10:10" ht="12.75" customHeight="1" x14ac:dyDescent="0.25">
      <c r="J393" s="250"/>
    </row>
    <row r="394" spans="10:10" ht="12.75" customHeight="1" x14ac:dyDescent="0.25">
      <c r="J394" s="250"/>
    </row>
    <row r="395" spans="10:10" ht="12.75" customHeight="1" x14ac:dyDescent="0.25">
      <c r="J395" s="250"/>
    </row>
    <row r="396" spans="10:10" ht="12.75" customHeight="1" x14ac:dyDescent="0.25">
      <c r="J396" s="250"/>
    </row>
    <row r="397" spans="10:10" ht="12.75" customHeight="1" x14ac:dyDescent="0.25">
      <c r="J397" s="250"/>
    </row>
    <row r="398" spans="10:10" ht="12.75" customHeight="1" x14ac:dyDescent="0.25">
      <c r="J398" s="250"/>
    </row>
    <row r="399" spans="10:10" ht="12.75" customHeight="1" x14ac:dyDescent="0.25">
      <c r="J399" s="250"/>
    </row>
    <row r="400" spans="10:10" ht="12.75" customHeight="1" x14ac:dyDescent="0.25">
      <c r="J400" s="250"/>
    </row>
    <row r="401" spans="10:10" ht="12.75" customHeight="1" x14ac:dyDescent="0.25">
      <c r="J401" s="250"/>
    </row>
    <row r="402" spans="10:10" ht="12.75" customHeight="1" x14ac:dyDescent="0.25">
      <c r="J402" s="250"/>
    </row>
    <row r="403" spans="10:10" ht="12.75" customHeight="1" x14ac:dyDescent="0.25">
      <c r="J403" s="250"/>
    </row>
    <row r="404" spans="10:10" ht="12.75" customHeight="1" x14ac:dyDescent="0.25">
      <c r="J404" s="250"/>
    </row>
    <row r="405" spans="10:10" ht="12.75" customHeight="1" x14ac:dyDescent="0.25">
      <c r="J405" s="250"/>
    </row>
    <row r="406" spans="10:10" ht="12.75" customHeight="1" x14ac:dyDescent="0.25">
      <c r="J406" s="250"/>
    </row>
    <row r="407" spans="10:10" ht="12.75" customHeight="1" x14ac:dyDescent="0.25">
      <c r="J407" s="250"/>
    </row>
    <row r="408" spans="10:10" ht="12.75" customHeight="1" x14ac:dyDescent="0.25">
      <c r="J408" s="250"/>
    </row>
    <row r="409" spans="10:10" ht="12.75" customHeight="1" x14ac:dyDescent="0.25">
      <c r="J409" s="250"/>
    </row>
    <row r="410" spans="10:10" ht="12.75" customHeight="1" x14ac:dyDescent="0.25">
      <c r="J410" s="250"/>
    </row>
    <row r="411" spans="10:10" ht="12.75" customHeight="1" x14ac:dyDescent="0.25">
      <c r="J411" s="250"/>
    </row>
    <row r="412" spans="10:10" ht="12.75" customHeight="1" x14ac:dyDescent="0.25">
      <c r="J412" s="250"/>
    </row>
    <row r="413" spans="10:10" ht="12.75" customHeight="1" x14ac:dyDescent="0.25">
      <c r="J413" s="250"/>
    </row>
    <row r="414" spans="10:10" ht="12.75" customHeight="1" x14ac:dyDescent="0.25">
      <c r="J414" s="250"/>
    </row>
    <row r="415" spans="10:10" ht="12.75" customHeight="1" x14ac:dyDescent="0.25">
      <c r="J415" s="250"/>
    </row>
    <row r="416" spans="10:10" ht="12.75" customHeight="1" x14ac:dyDescent="0.25">
      <c r="J416" s="250"/>
    </row>
    <row r="417" spans="10:10" ht="12.75" customHeight="1" x14ac:dyDescent="0.25">
      <c r="J417" s="250"/>
    </row>
    <row r="418" spans="10:10" ht="12.75" customHeight="1" x14ac:dyDescent="0.25">
      <c r="J418" s="250"/>
    </row>
    <row r="419" spans="10:10" ht="12.75" customHeight="1" x14ac:dyDescent="0.25">
      <c r="J419" s="250"/>
    </row>
    <row r="420" spans="10:10" ht="12.75" customHeight="1" x14ac:dyDescent="0.25">
      <c r="J420" s="250"/>
    </row>
    <row r="421" spans="10:10" ht="12.75" customHeight="1" x14ac:dyDescent="0.25">
      <c r="J421" s="250"/>
    </row>
    <row r="422" spans="10:10" ht="12.75" customHeight="1" x14ac:dyDescent="0.25">
      <c r="J422" s="250"/>
    </row>
    <row r="423" spans="10:10" ht="12.75" customHeight="1" x14ac:dyDescent="0.25">
      <c r="J423" s="250"/>
    </row>
    <row r="424" spans="10:10" ht="12.75" customHeight="1" x14ac:dyDescent="0.25">
      <c r="J424" s="250"/>
    </row>
    <row r="425" spans="10:10" ht="12.75" customHeight="1" x14ac:dyDescent="0.25">
      <c r="J425" s="250"/>
    </row>
    <row r="426" spans="10:10" ht="12.75" customHeight="1" x14ac:dyDescent="0.25">
      <c r="J426" s="250"/>
    </row>
    <row r="427" spans="10:10" ht="12.75" customHeight="1" x14ac:dyDescent="0.25">
      <c r="J427" s="250"/>
    </row>
    <row r="428" spans="10:10" ht="12.75" customHeight="1" x14ac:dyDescent="0.25">
      <c r="J428" s="250"/>
    </row>
    <row r="429" spans="10:10" ht="12.75" customHeight="1" x14ac:dyDescent="0.25">
      <c r="J429" s="250"/>
    </row>
    <row r="430" spans="10:10" ht="12.75" customHeight="1" x14ac:dyDescent="0.25">
      <c r="J430" s="250"/>
    </row>
    <row r="431" spans="10:10" ht="12.75" customHeight="1" x14ac:dyDescent="0.25">
      <c r="J431" s="250"/>
    </row>
    <row r="432" spans="10:10" ht="12.75" customHeight="1" x14ac:dyDescent="0.25">
      <c r="J432" s="250"/>
    </row>
    <row r="433" spans="10:10" ht="12.75" customHeight="1" x14ac:dyDescent="0.25">
      <c r="J433" s="250"/>
    </row>
    <row r="434" spans="10:10" ht="12.75" customHeight="1" x14ac:dyDescent="0.25">
      <c r="J434" s="250"/>
    </row>
    <row r="435" spans="10:10" ht="12.75" customHeight="1" x14ac:dyDescent="0.25">
      <c r="J435" s="250"/>
    </row>
    <row r="436" spans="10:10" ht="12.75" customHeight="1" x14ac:dyDescent="0.25">
      <c r="J436" s="250"/>
    </row>
    <row r="437" spans="10:10" ht="12.75" customHeight="1" x14ac:dyDescent="0.25">
      <c r="J437" s="250"/>
    </row>
    <row r="438" spans="10:10" ht="12.75" customHeight="1" x14ac:dyDescent="0.25">
      <c r="J438" s="250"/>
    </row>
    <row r="439" spans="10:10" ht="12.75" customHeight="1" x14ac:dyDescent="0.25">
      <c r="J439" s="250"/>
    </row>
    <row r="440" spans="10:10" ht="12.75" customHeight="1" x14ac:dyDescent="0.25">
      <c r="J440" s="250"/>
    </row>
    <row r="441" spans="10:10" ht="12.75" customHeight="1" x14ac:dyDescent="0.25">
      <c r="J441" s="250"/>
    </row>
    <row r="442" spans="10:10" ht="12.75" customHeight="1" x14ac:dyDescent="0.25">
      <c r="J442" s="250"/>
    </row>
    <row r="443" spans="10:10" ht="12.75" customHeight="1" x14ac:dyDescent="0.25">
      <c r="J443" s="250"/>
    </row>
    <row r="444" spans="10:10" ht="12.75" customHeight="1" x14ac:dyDescent="0.25">
      <c r="J444" s="250"/>
    </row>
    <row r="445" spans="10:10" ht="12.75" customHeight="1" x14ac:dyDescent="0.25">
      <c r="J445" s="250"/>
    </row>
    <row r="446" spans="10:10" ht="12.75" customHeight="1" x14ac:dyDescent="0.25">
      <c r="J446" s="250"/>
    </row>
    <row r="447" spans="10:10" ht="12.75" customHeight="1" x14ac:dyDescent="0.25">
      <c r="J447" s="250"/>
    </row>
    <row r="448" spans="10:10" ht="12.75" customHeight="1" x14ac:dyDescent="0.25">
      <c r="J448" s="250"/>
    </row>
    <row r="449" spans="10:10" ht="12.75" customHeight="1" x14ac:dyDescent="0.25">
      <c r="J449" s="250"/>
    </row>
    <row r="450" spans="10:10" ht="12.75" customHeight="1" x14ac:dyDescent="0.25">
      <c r="J450" s="250"/>
    </row>
    <row r="451" spans="10:10" ht="12.75" customHeight="1" x14ac:dyDescent="0.25">
      <c r="J451" s="250"/>
    </row>
    <row r="452" spans="10:10" ht="12.75" customHeight="1" x14ac:dyDescent="0.25">
      <c r="J452" s="250"/>
    </row>
    <row r="453" spans="10:10" ht="12.75" customHeight="1" x14ac:dyDescent="0.25">
      <c r="J453" s="250"/>
    </row>
    <row r="454" spans="10:10" ht="12.75" customHeight="1" x14ac:dyDescent="0.25">
      <c r="J454" s="250"/>
    </row>
    <row r="455" spans="10:10" ht="12.75" customHeight="1" x14ac:dyDescent="0.25">
      <c r="J455" s="250"/>
    </row>
    <row r="456" spans="10:10" ht="12.75" customHeight="1" x14ac:dyDescent="0.25">
      <c r="J456" s="250"/>
    </row>
    <row r="457" spans="10:10" ht="12.75" customHeight="1" x14ac:dyDescent="0.25">
      <c r="J457" s="250"/>
    </row>
    <row r="458" spans="10:10" ht="12.75" customHeight="1" x14ac:dyDescent="0.25">
      <c r="J458" s="250"/>
    </row>
    <row r="459" spans="10:10" ht="12.75" customHeight="1" x14ac:dyDescent="0.25">
      <c r="J459" s="250"/>
    </row>
    <row r="460" spans="10:10" ht="12.75" customHeight="1" x14ac:dyDescent="0.25">
      <c r="J460" s="250"/>
    </row>
    <row r="461" spans="10:10" ht="12.75" customHeight="1" x14ac:dyDescent="0.25">
      <c r="J461" s="250"/>
    </row>
    <row r="462" spans="10:10" ht="12.75" customHeight="1" x14ac:dyDescent="0.25">
      <c r="J462" s="250"/>
    </row>
    <row r="463" spans="10:10" ht="12.75" customHeight="1" x14ac:dyDescent="0.25">
      <c r="J463" s="250"/>
    </row>
    <row r="464" spans="10:10" ht="12.75" customHeight="1" x14ac:dyDescent="0.25">
      <c r="J464" s="250"/>
    </row>
    <row r="465" spans="10:10" ht="12.75" customHeight="1" x14ac:dyDescent="0.25">
      <c r="J465" s="250"/>
    </row>
    <row r="466" spans="10:10" ht="12.75" customHeight="1" x14ac:dyDescent="0.25">
      <c r="J466" s="250"/>
    </row>
    <row r="467" spans="10:10" ht="12.75" customHeight="1" x14ac:dyDescent="0.25">
      <c r="J467" s="250"/>
    </row>
    <row r="468" spans="10:10" ht="12.75" customHeight="1" x14ac:dyDescent="0.25">
      <c r="J468" s="250"/>
    </row>
    <row r="469" spans="10:10" ht="12.75" customHeight="1" x14ac:dyDescent="0.25">
      <c r="J469" s="250"/>
    </row>
    <row r="470" spans="10:10" ht="12.75" customHeight="1" x14ac:dyDescent="0.25">
      <c r="J470" s="250"/>
    </row>
    <row r="471" spans="10:10" ht="12.75" customHeight="1" x14ac:dyDescent="0.25">
      <c r="J471" s="250"/>
    </row>
    <row r="472" spans="10:10" ht="12.75" customHeight="1" x14ac:dyDescent="0.25">
      <c r="J472" s="250"/>
    </row>
    <row r="473" spans="10:10" ht="12.75" customHeight="1" x14ac:dyDescent="0.25">
      <c r="J473" s="250"/>
    </row>
    <row r="474" spans="10:10" ht="12.75" customHeight="1" x14ac:dyDescent="0.25">
      <c r="J474" s="250"/>
    </row>
    <row r="475" spans="10:10" ht="12.75" customHeight="1" x14ac:dyDescent="0.25">
      <c r="J475" s="250"/>
    </row>
    <row r="476" spans="10:10" ht="12.75" customHeight="1" x14ac:dyDescent="0.25">
      <c r="J476" s="250"/>
    </row>
    <row r="477" spans="10:10" ht="12.75" customHeight="1" x14ac:dyDescent="0.25">
      <c r="J477" s="250"/>
    </row>
    <row r="478" spans="10:10" ht="12.75" customHeight="1" x14ac:dyDescent="0.25">
      <c r="J478" s="250"/>
    </row>
    <row r="479" spans="10:10" ht="12.75" customHeight="1" x14ac:dyDescent="0.25">
      <c r="J479" s="250"/>
    </row>
    <row r="480" spans="10:10" ht="12.75" customHeight="1" x14ac:dyDescent="0.25">
      <c r="J480" s="250"/>
    </row>
    <row r="481" spans="10:10" ht="12.75" customHeight="1" x14ac:dyDescent="0.25">
      <c r="J481" s="250"/>
    </row>
    <row r="482" spans="10:10" ht="12.75" customHeight="1" x14ac:dyDescent="0.25">
      <c r="J482" s="250"/>
    </row>
    <row r="483" spans="10:10" ht="12.75" customHeight="1" x14ac:dyDescent="0.25">
      <c r="J483" s="250"/>
    </row>
    <row r="484" spans="10:10" ht="12.75" customHeight="1" x14ac:dyDescent="0.25">
      <c r="J484" s="250"/>
    </row>
    <row r="485" spans="10:10" ht="12.75" customHeight="1" x14ac:dyDescent="0.25">
      <c r="J485" s="250"/>
    </row>
    <row r="486" spans="10:10" ht="12.75" customHeight="1" x14ac:dyDescent="0.25">
      <c r="J486" s="250"/>
    </row>
    <row r="487" spans="10:10" ht="12.75" customHeight="1" x14ac:dyDescent="0.25">
      <c r="J487" s="250"/>
    </row>
    <row r="488" spans="10:10" ht="12.75" customHeight="1" x14ac:dyDescent="0.25">
      <c r="J488" s="250"/>
    </row>
    <row r="489" spans="10:10" ht="12.75" customHeight="1" x14ac:dyDescent="0.25">
      <c r="J489" s="250"/>
    </row>
    <row r="490" spans="10:10" ht="12.75" customHeight="1" x14ac:dyDescent="0.25">
      <c r="J490" s="250"/>
    </row>
    <row r="491" spans="10:10" ht="12.75" customHeight="1" x14ac:dyDescent="0.25">
      <c r="J491" s="250"/>
    </row>
    <row r="492" spans="10:10" ht="12.75" customHeight="1" x14ac:dyDescent="0.25">
      <c r="J492" s="250"/>
    </row>
    <row r="493" spans="10:10" ht="12.75" customHeight="1" x14ac:dyDescent="0.25">
      <c r="J493" s="250"/>
    </row>
    <row r="494" spans="10:10" ht="12.75" customHeight="1" x14ac:dyDescent="0.25">
      <c r="J494" s="250"/>
    </row>
    <row r="495" spans="10:10" ht="12.75" customHeight="1" x14ac:dyDescent="0.25">
      <c r="J495" s="250"/>
    </row>
    <row r="496" spans="10:10" ht="12.75" customHeight="1" x14ac:dyDescent="0.25">
      <c r="J496" s="250"/>
    </row>
    <row r="497" spans="10:10" ht="12.75" customHeight="1" x14ac:dyDescent="0.25">
      <c r="J497" s="250"/>
    </row>
    <row r="498" spans="10:10" ht="12.75" customHeight="1" x14ac:dyDescent="0.25">
      <c r="J498" s="250"/>
    </row>
    <row r="499" spans="10:10" ht="12.75" customHeight="1" x14ac:dyDescent="0.25">
      <c r="J499" s="250"/>
    </row>
    <row r="500" spans="10:10" ht="12.75" customHeight="1" x14ac:dyDescent="0.25">
      <c r="J500" s="250"/>
    </row>
    <row r="501" spans="10:10" ht="12.75" customHeight="1" x14ac:dyDescent="0.25">
      <c r="J501" s="250"/>
    </row>
    <row r="502" spans="10:10" ht="12.75" customHeight="1" x14ac:dyDescent="0.25">
      <c r="J502" s="250"/>
    </row>
    <row r="503" spans="10:10" ht="12.75" customHeight="1" x14ac:dyDescent="0.25">
      <c r="J503" s="250"/>
    </row>
    <row r="504" spans="10:10" ht="12.75" customHeight="1" x14ac:dyDescent="0.25">
      <c r="J504" s="250"/>
    </row>
    <row r="505" spans="10:10" ht="12.75" customHeight="1" x14ac:dyDescent="0.25">
      <c r="J505" s="250"/>
    </row>
    <row r="506" spans="10:10" ht="12.75" customHeight="1" x14ac:dyDescent="0.25">
      <c r="J506" s="250"/>
    </row>
    <row r="507" spans="10:10" ht="12.75" customHeight="1" x14ac:dyDescent="0.25">
      <c r="J507" s="250"/>
    </row>
    <row r="508" spans="10:10" ht="12.75" customHeight="1" x14ac:dyDescent="0.25">
      <c r="J508" s="250"/>
    </row>
    <row r="509" spans="10:10" ht="12.75" customHeight="1" x14ac:dyDescent="0.25">
      <c r="J509" s="250"/>
    </row>
    <row r="510" spans="10:10" ht="12.75" customHeight="1" x14ac:dyDescent="0.25">
      <c r="J510" s="250"/>
    </row>
    <row r="511" spans="10:10" ht="12.75" customHeight="1" x14ac:dyDescent="0.25">
      <c r="J511" s="250"/>
    </row>
    <row r="512" spans="10:10" ht="12.75" customHeight="1" x14ac:dyDescent="0.25">
      <c r="J512" s="250"/>
    </row>
    <row r="513" spans="10:10" ht="12.75" customHeight="1" x14ac:dyDescent="0.25">
      <c r="J513" s="250"/>
    </row>
    <row r="514" spans="10:10" ht="12.75" customHeight="1" x14ac:dyDescent="0.25">
      <c r="J514" s="250"/>
    </row>
    <row r="515" spans="10:10" ht="12.75" customHeight="1" x14ac:dyDescent="0.25">
      <c r="J515" s="250"/>
    </row>
    <row r="516" spans="10:10" ht="12.75" customHeight="1" x14ac:dyDescent="0.25">
      <c r="J516" s="250"/>
    </row>
    <row r="517" spans="10:10" ht="12.75" customHeight="1" x14ac:dyDescent="0.25">
      <c r="J517" s="250"/>
    </row>
    <row r="518" spans="10:10" ht="12.75" customHeight="1" x14ac:dyDescent="0.25">
      <c r="J518" s="250"/>
    </row>
    <row r="519" spans="10:10" ht="12.75" customHeight="1" x14ac:dyDescent="0.25">
      <c r="J519" s="250"/>
    </row>
    <row r="520" spans="10:10" ht="12.75" customHeight="1" x14ac:dyDescent="0.25">
      <c r="J520" s="250"/>
    </row>
    <row r="521" spans="10:10" ht="12.75" customHeight="1" x14ac:dyDescent="0.25">
      <c r="J521" s="250"/>
    </row>
    <row r="522" spans="10:10" ht="12.75" customHeight="1" x14ac:dyDescent="0.25">
      <c r="J522" s="250"/>
    </row>
    <row r="523" spans="10:10" ht="12.75" customHeight="1" x14ac:dyDescent="0.25">
      <c r="J523" s="250"/>
    </row>
    <row r="524" spans="10:10" ht="12.75" customHeight="1" x14ac:dyDescent="0.25">
      <c r="J524" s="250"/>
    </row>
    <row r="525" spans="10:10" ht="12.75" customHeight="1" x14ac:dyDescent="0.25">
      <c r="J525" s="250"/>
    </row>
    <row r="526" spans="10:10" ht="12.75" customHeight="1" x14ac:dyDescent="0.25">
      <c r="J526" s="250"/>
    </row>
    <row r="527" spans="10:10" ht="12.75" customHeight="1" x14ac:dyDescent="0.25">
      <c r="J527" s="250"/>
    </row>
    <row r="528" spans="10:10" ht="12.75" customHeight="1" x14ac:dyDescent="0.25">
      <c r="J528" s="250"/>
    </row>
    <row r="529" spans="10:10" ht="12.75" customHeight="1" x14ac:dyDescent="0.25">
      <c r="J529" s="250"/>
    </row>
    <row r="530" spans="10:10" ht="12.75" customHeight="1" x14ac:dyDescent="0.25">
      <c r="J530" s="250"/>
    </row>
    <row r="531" spans="10:10" ht="12.75" customHeight="1" x14ac:dyDescent="0.25">
      <c r="J531" s="250"/>
    </row>
    <row r="532" spans="10:10" ht="12.75" customHeight="1" x14ac:dyDescent="0.25">
      <c r="J532" s="250"/>
    </row>
    <row r="533" spans="10:10" ht="12.75" customHeight="1" x14ac:dyDescent="0.25">
      <c r="J533" s="250"/>
    </row>
    <row r="534" spans="10:10" ht="12.75" customHeight="1" x14ac:dyDescent="0.25">
      <c r="J534" s="250"/>
    </row>
    <row r="535" spans="10:10" ht="12.75" customHeight="1" x14ac:dyDescent="0.25">
      <c r="J535" s="250"/>
    </row>
    <row r="536" spans="10:10" ht="12.75" customHeight="1" x14ac:dyDescent="0.25">
      <c r="J536" s="250"/>
    </row>
    <row r="537" spans="10:10" ht="12.75" customHeight="1" x14ac:dyDescent="0.25">
      <c r="J537" s="250"/>
    </row>
    <row r="538" spans="10:10" ht="12.75" customHeight="1" x14ac:dyDescent="0.25">
      <c r="J538" s="250"/>
    </row>
    <row r="539" spans="10:10" ht="12.75" customHeight="1" x14ac:dyDescent="0.25">
      <c r="J539" s="250"/>
    </row>
    <row r="540" spans="10:10" ht="12.75" customHeight="1" x14ac:dyDescent="0.25">
      <c r="J540" s="250"/>
    </row>
    <row r="541" spans="10:10" ht="12.75" customHeight="1" x14ac:dyDescent="0.25">
      <c r="J541" s="250"/>
    </row>
    <row r="542" spans="10:10" ht="12.75" customHeight="1" x14ac:dyDescent="0.25">
      <c r="J542" s="250"/>
    </row>
    <row r="543" spans="10:10" ht="12.75" customHeight="1" x14ac:dyDescent="0.25">
      <c r="J543" s="250"/>
    </row>
    <row r="544" spans="10:10" ht="12.75" customHeight="1" x14ac:dyDescent="0.25">
      <c r="J544" s="250"/>
    </row>
    <row r="545" spans="10:10" ht="12.75" customHeight="1" x14ac:dyDescent="0.25">
      <c r="J545" s="250"/>
    </row>
    <row r="546" spans="10:10" ht="12.75" customHeight="1" x14ac:dyDescent="0.25">
      <c r="J546" s="250"/>
    </row>
    <row r="547" spans="10:10" ht="12.75" customHeight="1" x14ac:dyDescent="0.25">
      <c r="J547" s="250"/>
    </row>
    <row r="548" spans="10:10" ht="12.75" customHeight="1" x14ac:dyDescent="0.25">
      <c r="J548" s="250"/>
    </row>
    <row r="549" spans="10:10" ht="12.75" customHeight="1" x14ac:dyDescent="0.25">
      <c r="J549" s="250"/>
    </row>
    <row r="550" spans="10:10" ht="12.75" customHeight="1" x14ac:dyDescent="0.25">
      <c r="J550" s="250"/>
    </row>
    <row r="551" spans="10:10" ht="12.75" customHeight="1" x14ac:dyDescent="0.25">
      <c r="J551" s="250"/>
    </row>
    <row r="552" spans="10:10" ht="12.75" customHeight="1" x14ac:dyDescent="0.25">
      <c r="J552" s="250"/>
    </row>
    <row r="553" spans="10:10" ht="12.75" customHeight="1" x14ac:dyDescent="0.25">
      <c r="J553" s="250"/>
    </row>
    <row r="554" spans="10:10" ht="12.75" customHeight="1" x14ac:dyDescent="0.25">
      <c r="J554" s="250"/>
    </row>
    <row r="555" spans="10:10" ht="12.75" customHeight="1" x14ac:dyDescent="0.25">
      <c r="J555" s="250"/>
    </row>
    <row r="556" spans="10:10" ht="12.75" customHeight="1" x14ac:dyDescent="0.25">
      <c r="J556" s="250"/>
    </row>
    <row r="557" spans="10:10" ht="12.75" customHeight="1" x14ac:dyDescent="0.25">
      <c r="J557" s="250"/>
    </row>
    <row r="558" spans="10:10" ht="12.75" customHeight="1" x14ac:dyDescent="0.25">
      <c r="J558" s="250"/>
    </row>
    <row r="559" spans="10:10" ht="12.75" customHeight="1" x14ac:dyDescent="0.25">
      <c r="J559" s="250"/>
    </row>
    <row r="560" spans="10:10" ht="12.75" customHeight="1" x14ac:dyDescent="0.25">
      <c r="J560" s="250"/>
    </row>
    <row r="561" spans="10:10" ht="12.75" customHeight="1" x14ac:dyDescent="0.25">
      <c r="J561" s="250"/>
    </row>
    <row r="562" spans="10:10" ht="12.75" customHeight="1" x14ac:dyDescent="0.25">
      <c r="J562" s="250"/>
    </row>
    <row r="563" spans="10:10" ht="12.75" customHeight="1" x14ac:dyDescent="0.25">
      <c r="J563" s="250"/>
    </row>
    <row r="564" spans="10:10" ht="12.75" customHeight="1" x14ac:dyDescent="0.25">
      <c r="J564" s="250"/>
    </row>
    <row r="565" spans="10:10" ht="12.75" customHeight="1" x14ac:dyDescent="0.25">
      <c r="J565" s="250"/>
    </row>
    <row r="566" spans="10:10" ht="12.75" customHeight="1" x14ac:dyDescent="0.25">
      <c r="J566" s="250"/>
    </row>
    <row r="567" spans="10:10" ht="12.75" customHeight="1" x14ac:dyDescent="0.25">
      <c r="J567" s="250"/>
    </row>
    <row r="568" spans="10:10" ht="12.75" customHeight="1" x14ac:dyDescent="0.25">
      <c r="J568" s="250"/>
    </row>
    <row r="569" spans="10:10" ht="12.75" customHeight="1" x14ac:dyDescent="0.25">
      <c r="J569" s="250"/>
    </row>
    <row r="570" spans="10:10" ht="12.75" customHeight="1" x14ac:dyDescent="0.25">
      <c r="J570" s="250"/>
    </row>
    <row r="571" spans="10:10" ht="12.75" customHeight="1" x14ac:dyDescent="0.25">
      <c r="J571" s="250"/>
    </row>
    <row r="572" spans="10:10" ht="12.75" customHeight="1" x14ac:dyDescent="0.25">
      <c r="J572" s="250"/>
    </row>
    <row r="573" spans="10:10" ht="12.75" customHeight="1" x14ac:dyDescent="0.25">
      <c r="J573" s="250"/>
    </row>
    <row r="574" spans="10:10" ht="12.75" customHeight="1" x14ac:dyDescent="0.25">
      <c r="J574" s="250"/>
    </row>
    <row r="575" spans="10:10" ht="12.75" customHeight="1" x14ac:dyDescent="0.25">
      <c r="J575" s="250"/>
    </row>
    <row r="576" spans="10:10" ht="12.75" customHeight="1" x14ac:dyDescent="0.25">
      <c r="J576" s="250"/>
    </row>
    <row r="577" spans="10:10" ht="12.75" customHeight="1" x14ac:dyDescent="0.25">
      <c r="J577" s="250"/>
    </row>
    <row r="578" spans="10:10" ht="12.75" customHeight="1" x14ac:dyDescent="0.25">
      <c r="J578" s="250"/>
    </row>
    <row r="579" spans="10:10" ht="12.75" customHeight="1" x14ac:dyDescent="0.25">
      <c r="J579" s="250"/>
    </row>
    <row r="580" spans="10:10" ht="12.75" customHeight="1" x14ac:dyDescent="0.25">
      <c r="J580" s="250"/>
    </row>
    <row r="581" spans="10:10" ht="12.75" customHeight="1" x14ac:dyDescent="0.25">
      <c r="J581" s="250"/>
    </row>
    <row r="582" spans="10:10" ht="12.75" customHeight="1" x14ac:dyDescent="0.25">
      <c r="J582" s="250"/>
    </row>
    <row r="583" spans="10:10" ht="12.75" customHeight="1" x14ac:dyDescent="0.25">
      <c r="J583" s="250"/>
    </row>
    <row r="584" spans="10:10" ht="12.75" customHeight="1" x14ac:dyDescent="0.25">
      <c r="J584" s="250"/>
    </row>
    <row r="585" spans="10:10" ht="12.75" customHeight="1" x14ac:dyDescent="0.25">
      <c r="J585" s="250"/>
    </row>
    <row r="586" spans="10:10" ht="12.75" customHeight="1" x14ac:dyDescent="0.25">
      <c r="J586" s="250"/>
    </row>
    <row r="587" spans="10:10" ht="12.75" customHeight="1" x14ac:dyDescent="0.25">
      <c r="J587" s="250"/>
    </row>
    <row r="588" spans="10:10" ht="12.75" customHeight="1" x14ac:dyDescent="0.25">
      <c r="J588" s="250"/>
    </row>
    <row r="589" spans="10:10" ht="12.75" customHeight="1" x14ac:dyDescent="0.25">
      <c r="J589" s="250"/>
    </row>
    <row r="590" spans="10:10" ht="12.75" customHeight="1" x14ac:dyDescent="0.25">
      <c r="J590" s="250"/>
    </row>
    <row r="591" spans="10:10" ht="12.75" customHeight="1" x14ac:dyDescent="0.25">
      <c r="J591" s="250"/>
    </row>
    <row r="592" spans="10:10" ht="12.75" customHeight="1" x14ac:dyDescent="0.25">
      <c r="J592" s="250"/>
    </row>
    <row r="593" spans="10:10" ht="12.75" customHeight="1" x14ac:dyDescent="0.25">
      <c r="J593" s="250"/>
    </row>
    <row r="594" spans="10:10" ht="12.75" customHeight="1" x14ac:dyDescent="0.25">
      <c r="J594" s="250"/>
    </row>
    <row r="595" spans="10:10" ht="12.75" customHeight="1" x14ac:dyDescent="0.25">
      <c r="J595" s="250"/>
    </row>
    <row r="596" spans="10:10" ht="12.75" customHeight="1" x14ac:dyDescent="0.25">
      <c r="J596" s="250"/>
    </row>
    <row r="597" spans="10:10" ht="12.75" customHeight="1" x14ac:dyDescent="0.25">
      <c r="J597" s="250"/>
    </row>
    <row r="598" spans="10:10" ht="12.75" customHeight="1" x14ac:dyDescent="0.25">
      <c r="J598" s="250"/>
    </row>
    <row r="599" spans="10:10" ht="12.75" customHeight="1" x14ac:dyDescent="0.25">
      <c r="J599" s="250"/>
    </row>
    <row r="600" spans="10:10" ht="12.75" customHeight="1" x14ac:dyDescent="0.25">
      <c r="J600" s="250"/>
    </row>
    <row r="601" spans="10:10" ht="12.75" customHeight="1" x14ac:dyDescent="0.25">
      <c r="J601" s="250"/>
    </row>
    <row r="602" spans="10:10" ht="12.75" customHeight="1" x14ac:dyDescent="0.25">
      <c r="J602" s="250"/>
    </row>
    <row r="603" spans="10:10" ht="12.75" customHeight="1" x14ac:dyDescent="0.25">
      <c r="J603" s="250"/>
    </row>
    <row r="604" spans="10:10" ht="12.75" customHeight="1" x14ac:dyDescent="0.25">
      <c r="J604" s="250"/>
    </row>
    <row r="605" spans="10:10" ht="12.75" customHeight="1" x14ac:dyDescent="0.25">
      <c r="J605" s="250"/>
    </row>
    <row r="606" spans="10:10" ht="12.75" customHeight="1" x14ac:dyDescent="0.25">
      <c r="J606" s="250"/>
    </row>
    <row r="607" spans="10:10" ht="12.75" customHeight="1" x14ac:dyDescent="0.25">
      <c r="J607" s="250"/>
    </row>
    <row r="608" spans="10:10" ht="12.75" customHeight="1" x14ac:dyDescent="0.25">
      <c r="J608" s="250"/>
    </row>
    <row r="609" spans="10:10" ht="12.75" customHeight="1" x14ac:dyDescent="0.25">
      <c r="J609" s="250"/>
    </row>
    <row r="610" spans="10:10" ht="12.75" customHeight="1" x14ac:dyDescent="0.25">
      <c r="J610" s="250"/>
    </row>
    <row r="611" spans="10:10" ht="12.75" customHeight="1" x14ac:dyDescent="0.25">
      <c r="J611" s="250"/>
    </row>
    <row r="612" spans="10:10" ht="12.75" customHeight="1" x14ac:dyDescent="0.25">
      <c r="J612" s="250"/>
    </row>
    <row r="613" spans="10:10" ht="12.75" customHeight="1" x14ac:dyDescent="0.25">
      <c r="J613" s="250"/>
    </row>
    <row r="614" spans="10:10" ht="12.75" customHeight="1" x14ac:dyDescent="0.25">
      <c r="J614" s="250"/>
    </row>
    <row r="615" spans="10:10" ht="12.75" customHeight="1" x14ac:dyDescent="0.25">
      <c r="J615" s="250"/>
    </row>
    <row r="616" spans="10:10" ht="12.75" customHeight="1" x14ac:dyDescent="0.25">
      <c r="J616" s="250"/>
    </row>
    <row r="617" spans="10:10" ht="12.75" customHeight="1" x14ac:dyDescent="0.25">
      <c r="J617" s="250"/>
    </row>
    <row r="618" spans="10:10" ht="12.75" customHeight="1" x14ac:dyDescent="0.25">
      <c r="J618" s="250"/>
    </row>
    <row r="619" spans="10:10" ht="12.75" customHeight="1" x14ac:dyDescent="0.25">
      <c r="J619" s="250"/>
    </row>
    <row r="620" spans="10:10" ht="12.75" customHeight="1" x14ac:dyDescent="0.25">
      <c r="J620" s="250"/>
    </row>
    <row r="621" spans="10:10" ht="12.75" customHeight="1" x14ac:dyDescent="0.25">
      <c r="J621" s="250"/>
    </row>
    <row r="622" spans="10:10" ht="12.75" customHeight="1" x14ac:dyDescent="0.25">
      <c r="J622" s="250"/>
    </row>
    <row r="623" spans="10:10" ht="12.75" customHeight="1" x14ac:dyDescent="0.25">
      <c r="J623" s="250"/>
    </row>
    <row r="624" spans="10:10" ht="12.75" customHeight="1" x14ac:dyDescent="0.25">
      <c r="J624" s="250"/>
    </row>
    <row r="625" spans="10:10" ht="12.75" customHeight="1" x14ac:dyDescent="0.25">
      <c r="J625" s="250"/>
    </row>
    <row r="626" spans="10:10" ht="12.75" customHeight="1" x14ac:dyDescent="0.25">
      <c r="J626" s="250"/>
    </row>
    <row r="627" spans="10:10" ht="12.75" customHeight="1" x14ac:dyDescent="0.25">
      <c r="J627" s="250"/>
    </row>
    <row r="628" spans="10:10" ht="12.75" customHeight="1" x14ac:dyDescent="0.25">
      <c r="J628" s="250"/>
    </row>
    <row r="629" spans="10:10" ht="12.75" customHeight="1" x14ac:dyDescent="0.25">
      <c r="J629" s="250"/>
    </row>
    <row r="630" spans="10:10" ht="12.75" customHeight="1" x14ac:dyDescent="0.25">
      <c r="J630" s="250"/>
    </row>
    <row r="631" spans="10:10" ht="12.75" customHeight="1" x14ac:dyDescent="0.25">
      <c r="J631" s="250"/>
    </row>
    <row r="632" spans="10:10" ht="12.75" customHeight="1" x14ac:dyDescent="0.25">
      <c r="J632" s="250"/>
    </row>
    <row r="633" spans="10:10" ht="12.75" customHeight="1" x14ac:dyDescent="0.25">
      <c r="J633" s="250"/>
    </row>
    <row r="634" spans="10:10" ht="12.75" customHeight="1" x14ac:dyDescent="0.25">
      <c r="J634" s="250"/>
    </row>
    <row r="635" spans="10:10" ht="12.75" customHeight="1" x14ac:dyDescent="0.25">
      <c r="J635" s="250"/>
    </row>
    <row r="636" spans="10:10" ht="12.75" customHeight="1" x14ac:dyDescent="0.25">
      <c r="J636" s="250"/>
    </row>
    <row r="637" spans="10:10" ht="12.75" customHeight="1" x14ac:dyDescent="0.25">
      <c r="J637" s="250"/>
    </row>
    <row r="638" spans="10:10" ht="12.75" customHeight="1" x14ac:dyDescent="0.25">
      <c r="J638" s="250"/>
    </row>
    <row r="639" spans="10:10" ht="12.75" customHeight="1" x14ac:dyDescent="0.25">
      <c r="J639" s="250"/>
    </row>
    <row r="640" spans="10:10" ht="12.75" customHeight="1" x14ac:dyDescent="0.25">
      <c r="J640" s="250"/>
    </row>
    <row r="641" spans="10:10" ht="12.75" customHeight="1" x14ac:dyDescent="0.25">
      <c r="J641" s="250"/>
    </row>
    <row r="642" spans="10:10" ht="12.75" customHeight="1" x14ac:dyDescent="0.25">
      <c r="J642" s="250"/>
    </row>
    <row r="643" spans="10:10" ht="12.75" customHeight="1" x14ac:dyDescent="0.25">
      <c r="J643" s="250"/>
    </row>
    <row r="644" spans="10:10" ht="12.75" customHeight="1" x14ac:dyDescent="0.25">
      <c r="J644" s="250"/>
    </row>
    <row r="645" spans="10:10" ht="12.75" customHeight="1" x14ac:dyDescent="0.25">
      <c r="J645" s="250"/>
    </row>
    <row r="646" spans="10:10" ht="12.75" customHeight="1" x14ac:dyDescent="0.25">
      <c r="J646" s="250"/>
    </row>
    <row r="647" spans="10:10" ht="12.75" customHeight="1" x14ac:dyDescent="0.25">
      <c r="J647" s="250"/>
    </row>
    <row r="648" spans="10:10" ht="12.75" customHeight="1" x14ac:dyDescent="0.25">
      <c r="J648" s="250"/>
    </row>
    <row r="649" spans="10:10" ht="12.75" customHeight="1" x14ac:dyDescent="0.25">
      <c r="J649" s="250"/>
    </row>
    <row r="650" spans="10:10" ht="12.75" customHeight="1" x14ac:dyDescent="0.25">
      <c r="J650" s="250"/>
    </row>
    <row r="651" spans="10:10" ht="12.75" customHeight="1" x14ac:dyDescent="0.25">
      <c r="J651" s="250"/>
    </row>
    <row r="652" spans="10:10" ht="12.75" customHeight="1" x14ac:dyDescent="0.25">
      <c r="J652" s="250"/>
    </row>
    <row r="653" spans="10:10" ht="12.75" customHeight="1" x14ac:dyDescent="0.25">
      <c r="J653" s="250"/>
    </row>
    <row r="654" spans="10:10" ht="12.75" customHeight="1" x14ac:dyDescent="0.25">
      <c r="J654" s="250"/>
    </row>
    <row r="655" spans="10:10" ht="12.75" customHeight="1" x14ac:dyDescent="0.25">
      <c r="J655" s="250"/>
    </row>
    <row r="656" spans="10:10" ht="12.75" customHeight="1" x14ac:dyDescent="0.25">
      <c r="J656" s="250"/>
    </row>
    <row r="657" spans="10:10" ht="12.75" customHeight="1" x14ac:dyDescent="0.25">
      <c r="J657" s="250"/>
    </row>
    <row r="658" spans="10:10" ht="12.75" customHeight="1" x14ac:dyDescent="0.25">
      <c r="J658" s="250"/>
    </row>
    <row r="659" spans="10:10" ht="12.75" customHeight="1" x14ac:dyDescent="0.25">
      <c r="J659" s="250"/>
    </row>
    <row r="660" spans="10:10" ht="12.75" customHeight="1" x14ac:dyDescent="0.25">
      <c r="J660" s="250"/>
    </row>
    <row r="661" spans="10:10" ht="12.75" customHeight="1" x14ac:dyDescent="0.25">
      <c r="J661" s="250"/>
    </row>
    <row r="662" spans="10:10" ht="12.75" customHeight="1" x14ac:dyDescent="0.25">
      <c r="J662" s="250"/>
    </row>
    <row r="663" spans="10:10" ht="12.75" customHeight="1" x14ac:dyDescent="0.25">
      <c r="J663" s="250"/>
    </row>
    <row r="664" spans="10:10" ht="12.75" customHeight="1" x14ac:dyDescent="0.25">
      <c r="J664" s="250"/>
    </row>
    <row r="665" spans="10:10" ht="12.75" customHeight="1" x14ac:dyDescent="0.25">
      <c r="J665" s="250"/>
    </row>
    <row r="666" spans="10:10" ht="12.75" customHeight="1" x14ac:dyDescent="0.25">
      <c r="J666" s="250"/>
    </row>
    <row r="667" spans="10:10" ht="12.75" customHeight="1" x14ac:dyDescent="0.25">
      <c r="J667" s="250"/>
    </row>
    <row r="668" spans="10:10" ht="12.75" customHeight="1" x14ac:dyDescent="0.25">
      <c r="J668" s="250"/>
    </row>
    <row r="669" spans="10:10" ht="12.75" customHeight="1" x14ac:dyDescent="0.25">
      <c r="J669" s="250"/>
    </row>
    <row r="670" spans="10:10" ht="12.75" customHeight="1" x14ac:dyDescent="0.25">
      <c r="J670" s="250"/>
    </row>
    <row r="671" spans="10:10" ht="12.75" customHeight="1" x14ac:dyDescent="0.25">
      <c r="J671" s="250"/>
    </row>
    <row r="672" spans="10:10" ht="12.75" customHeight="1" x14ac:dyDescent="0.25">
      <c r="J672" s="250"/>
    </row>
    <row r="673" spans="10:10" ht="12.75" customHeight="1" x14ac:dyDescent="0.25">
      <c r="J673" s="250"/>
    </row>
    <row r="674" spans="10:10" ht="12.75" customHeight="1" x14ac:dyDescent="0.25">
      <c r="J674" s="250"/>
    </row>
    <row r="675" spans="10:10" ht="12.75" customHeight="1" x14ac:dyDescent="0.25">
      <c r="J675" s="250"/>
    </row>
    <row r="676" spans="10:10" ht="12.75" customHeight="1" x14ac:dyDescent="0.25">
      <c r="J676" s="250"/>
    </row>
    <row r="677" spans="10:10" ht="12.75" customHeight="1" x14ac:dyDescent="0.25">
      <c r="J677" s="250"/>
    </row>
    <row r="678" spans="10:10" ht="12.75" customHeight="1" x14ac:dyDescent="0.25">
      <c r="J678" s="250"/>
    </row>
    <row r="679" spans="10:10" ht="12.75" customHeight="1" x14ac:dyDescent="0.25">
      <c r="J679" s="250"/>
    </row>
    <row r="680" spans="10:10" ht="12.75" customHeight="1" x14ac:dyDescent="0.25">
      <c r="J680" s="250"/>
    </row>
    <row r="681" spans="10:10" ht="12.75" customHeight="1" x14ac:dyDescent="0.25">
      <c r="J681" s="250"/>
    </row>
    <row r="682" spans="10:10" ht="12.75" customHeight="1" x14ac:dyDescent="0.25">
      <c r="J682" s="250"/>
    </row>
    <row r="683" spans="10:10" ht="12.75" customHeight="1" x14ac:dyDescent="0.25">
      <c r="J683" s="250"/>
    </row>
    <row r="684" spans="10:10" ht="12.75" customHeight="1" x14ac:dyDescent="0.25">
      <c r="J684" s="250"/>
    </row>
    <row r="685" spans="10:10" ht="12.75" customHeight="1" x14ac:dyDescent="0.25">
      <c r="J685" s="250"/>
    </row>
    <row r="686" spans="10:10" ht="12.75" customHeight="1" x14ac:dyDescent="0.25">
      <c r="J686" s="250"/>
    </row>
    <row r="687" spans="10:10" ht="12.75" customHeight="1" x14ac:dyDescent="0.25">
      <c r="J687" s="250"/>
    </row>
    <row r="688" spans="10:10" ht="12.75" customHeight="1" x14ac:dyDescent="0.25">
      <c r="J688" s="250"/>
    </row>
    <row r="689" spans="10:10" ht="12.75" customHeight="1" x14ac:dyDescent="0.25">
      <c r="J689" s="250"/>
    </row>
    <row r="690" spans="10:10" ht="12.75" customHeight="1" x14ac:dyDescent="0.25">
      <c r="J690" s="250"/>
    </row>
    <row r="691" spans="10:10" ht="12.75" customHeight="1" x14ac:dyDescent="0.25">
      <c r="J691" s="250"/>
    </row>
    <row r="692" spans="10:10" ht="12.75" customHeight="1" x14ac:dyDescent="0.25">
      <c r="J692" s="250"/>
    </row>
    <row r="693" spans="10:10" ht="12.75" customHeight="1" x14ac:dyDescent="0.25">
      <c r="J693" s="250"/>
    </row>
    <row r="694" spans="10:10" ht="12.75" customHeight="1" x14ac:dyDescent="0.25">
      <c r="J694" s="250"/>
    </row>
    <row r="695" spans="10:10" ht="12.75" customHeight="1" x14ac:dyDescent="0.25">
      <c r="J695" s="250"/>
    </row>
    <row r="696" spans="10:10" ht="12.75" customHeight="1" x14ac:dyDescent="0.25">
      <c r="J696" s="250"/>
    </row>
    <row r="697" spans="10:10" ht="12.75" customHeight="1" x14ac:dyDescent="0.25">
      <c r="J697" s="250"/>
    </row>
    <row r="698" spans="10:10" ht="12.75" customHeight="1" x14ac:dyDescent="0.25">
      <c r="J698" s="250"/>
    </row>
    <row r="699" spans="10:10" ht="12.75" customHeight="1" x14ac:dyDescent="0.25">
      <c r="J699" s="250"/>
    </row>
    <row r="700" spans="10:10" ht="12.75" customHeight="1" x14ac:dyDescent="0.25">
      <c r="J700" s="250"/>
    </row>
    <row r="701" spans="10:10" ht="12.75" customHeight="1" x14ac:dyDescent="0.25">
      <c r="J701" s="250"/>
    </row>
    <row r="702" spans="10:10" ht="12.75" customHeight="1" x14ac:dyDescent="0.25">
      <c r="J702" s="250"/>
    </row>
    <row r="703" spans="10:10" ht="12.75" customHeight="1" x14ac:dyDescent="0.25">
      <c r="J703" s="250"/>
    </row>
    <row r="704" spans="10:10" ht="12.75" customHeight="1" x14ac:dyDescent="0.25">
      <c r="J704" s="250"/>
    </row>
    <row r="705" spans="10:10" ht="12.75" customHeight="1" x14ac:dyDescent="0.25">
      <c r="J705" s="250"/>
    </row>
    <row r="706" spans="10:10" ht="12.75" customHeight="1" x14ac:dyDescent="0.25">
      <c r="J706" s="250"/>
    </row>
    <row r="707" spans="10:10" ht="12.75" customHeight="1" x14ac:dyDescent="0.25">
      <c r="J707" s="250"/>
    </row>
    <row r="708" spans="10:10" ht="12.75" customHeight="1" x14ac:dyDescent="0.25">
      <c r="J708" s="250"/>
    </row>
    <row r="709" spans="10:10" ht="12.75" customHeight="1" x14ac:dyDescent="0.25">
      <c r="J709" s="250"/>
    </row>
    <row r="710" spans="10:10" ht="12.75" customHeight="1" x14ac:dyDescent="0.25">
      <c r="J710" s="250"/>
    </row>
    <row r="711" spans="10:10" ht="12.75" customHeight="1" x14ac:dyDescent="0.25">
      <c r="J711" s="250"/>
    </row>
    <row r="712" spans="10:10" ht="12.75" customHeight="1" x14ac:dyDescent="0.25">
      <c r="J712" s="250"/>
    </row>
    <row r="713" spans="10:10" ht="12.75" customHeight="1" x14ac:dyDescent="0.25">
      <c r="J713" s="250"/>
    </row>
    <row r="714" spans="10:10" ht="12.75" customHeight="1" x14ac:dyDescent="0.25">
      <c r="J714" s="250"/>
    </row>
    <row r="715" spans="10:10" ht="12.75" customHeight="1" x14ac:dyDescent="0.25">
      <c r="J715" s="250"/>
    </row>
    <row r="716" spans="10:10" ht="12.75" customHeight="1" x14ac:dyDescent="0.25">
      <c r="J716" s="250"/>
    </row>
    <row r="717" spans="10:10" ht="12.75" customHeight="1" x14ac:dyDescent="0.25">
      <c r="J717" s="250"/>
    </row>
    <row r="718" spans="10:10" ht="12.75" customHeight="1" x14ac:dyDescent="0.25">
      <c r="J718" s="250"/>
    </row>
    <row r="719" spans="10:10" ht="12.75" customHeight="1" x14ac:dyDescent="0.25">
      <c r="J719" s="250"/>
    </row>
    <row r="720" spans="10:10" ht="12.75" customHeight="1" x14ac:dyDescent="0.25">
      <c r="J720" s="250"/>
    </row>
    <row r="721" spans="10:10" ht="12.75" customHeight="1" x14ac:dyDescent="0.25">
      <c r="J721" s="250"/>
    </row>
    <row r="722" spans="10:10" ht="12.75" customHeight="1" x14ac:dyDescent="0.25">
      <c r="J722" s="250"/>
    </row>
    <row r="723" spans="10:10" ht="12.75" customHeight="1" x14ac:dyDescent="0.25">
      <c r="J723" s="250"/>
    </row>
    <row r="724" spans="10:10" ht="12.75" customHeight="1" x14ac:dyDescent="0.25">
      <c r="J724" s="250"/>
    </row>
    <row r="725" spans="10:10" ht="12.75" customHeight="1" x14ac:dyDescent="0.25">
      <c r="J725" s="250"/>
    </row>
    <row r="726" spans="10:10" ht="12.75" customHeight="1" x14ac:dyDescent="0.25">
      <c r="J726" s="250"/>
    </row>
    <row r="727" spans="10:10" ht="12.75" customHeight="1" x14ac:dyDescent="0.25">
      <c r="J727" s="250"/>
    </row>
    <row r="728" spans="10:10" ht="12.75" customHeight="1" x14ac:dyDescent="0.25">
      <c r="J728" s="250"/>
    </row>
    <row r="729" spans="10:10" ht="12.75" customHeight="1" x14ac:dyDescent="0.25">
      <c r="J729" s="250"/>
    </row>
    <row r="730" spans="10:10" ht="12.75" customHeight="1" x14ac:dyDescent="0.25">
      <c r="J730" s="250"/>
    </row>
    <row r="731" spans="10:10" ht="12.75" customHeight="1" x14ac:dyDescent="0.25">
      <c r="J731" s="250"/>
    </row>
    <row r="732" spans="10:10" ht="12.75" customHeight="1" x14ac:dyDescent="0.25">
      <c r="J732" s="250"/>
    </row>
    <row r="733" spans="10:10" ht="12.75" customHeight="1" x14ac:dyDescent="0.25">
      <c r="J733" s="250"/>
    </row>
    <row r="734" spans="10:10" ht="12.75" customHeight="1" x14ac:dyDescent="0.25">
      <c r="J734" s="250"/>
    </row>
    <row r="735" spans="10:10" ht="12.75" customHeight="1" x14ac:dyDescent="0.25">
      <c r="J735" s="250"/>
    </row>
    <row r="736" spans="10:10" ht="12.75" customHeight="1" x14ac:dyDescent="0.25">
      <c r="J736" s="250"/>
    </row>
    <row r="737" spans="10:10" ht="12.75" customHeight="1" x14ac:dyDescent="0.25">
      <c r="J737" s="250"/>
    </row>
    <row r="738" spans="10:10" ht="12.75" customHeight="1" x14ac:dyDescent="0.25">
      <c r="J738" s="250"/>
    </row>
    <row r="739" spans="10:10" ht="12.75" customHeight="1" x14ac:dyDescent="0.25">
      <c r="J739" s="250"/>
    </row>
    <row r="740" spans="10:10" ht="12.75" customHeight="1" x14ac:dyDescent="0.25">
      <c r="J740" s="250"/>
    </row>
    <row r="741" spans="10:10" ht="12.75" customHeight="1" x14ac:dyDescent="0.25">
      <c r="J741" s="250"/>
    </row>
    <row r="742" spans="10:10" ht="12.75" customHeight="1" x14ac:dyDescent="0.25">
      <c r="J742" s="250"/>
    </row>
    <row r="743" spans="10:10" ht="12.75" customHeight="1" x14ac:dyDescent="0.25">
      <c r="J743" s="250"/>
    </row>
    <row r="744" spans="10:10" ht="12.75" customHeight="1" x14ac:dyDescent="0.25">
      <c r="J744" s="250"/>
    </row>
    <row r="745" spans="10:10" ht="12.75" customHeight="1" x14ac:dyDescent="0.25">
      <c r="J745" s="250"/>
    </row>
    <row r="746" spans="10:10" ht="12.75" customHeight="1" x14ac:dyDescent="0.25">
      <c r="J746" s="250"/>
    </row>
    <row r="747" spans="10:10" ht="12.75" customHeight="1" x14ac:dyDescent="0.25">
      <c r="J747" s="250"/>
    </row>
    <row r="748" spans="10:10" ht="12.75" customHeight="1" x14ac:dyDescent="0.25">
      <c r="J748" s="250"/>
    </row>
    <row r="749" spans="10:10" ht="12.75" customHeight="1" x14ac:dyDescent="0.25">
      <c r="J749" s="250"/>
    </row>
    <row r="750" spans="10:10" ht="12.75" customHeight="1" x14ac:dyDescent="0.25">
      <c r="J750" s="250"/>
    </row>
    <row r="751" spans="10:10" ht="12.75" customHeight="1" x14ac:dyDescent="0.25">
      <c r="J751" s="250"/>
    </row>
    <row r="752" spans="10:10" ht="12.75" customHeight="1" x14ac:dyDescent="0.25">
      <c r="J752" s="250"/>
    </row>
    <row r="753" spans="10:10" ht="12.75" customHeight="1" x14ac:dyDescent="0.25">
      <c r="J753" s="250"/>
    </row>
    <row r="754" spans="10:10" ht="12.75" customHeight="1" x14ac:dyDescent="0.25">
      <c r="J754" s="250"/>
    </row>
    <row r="755" spans="10:10" ht="12.75" customHeight="1" x14ac:dyDescent="0.25">
      <c r="J755" s="250"/>
    </row>
    <row r="756" spans="10:10" ht="12.75" customHeight="1" x14ac:dyDescent="0.25">
      <c r="J756" s="250"/>
    </row>
    <row r="757" spans="10:10" ht="12.75" customHeight="1" x14ac:dyDescent="0.25">
      <c r="J757" s="250"/>
    </row>
    <row r="758" spans="10:10" ht="12.75" customHeight="1" x14ac:dyDescent="0.25">
      <c r="J758" s="250"/>
    </row>
    <row r="759" spans="10:10" ht="12.75" customHeight="1" x14ac:dyDescent="0.25">
      <c r="J759" s="250"/>
    </row>
    <row r="760" spans="10:10" ht="12.75" customHeight="1" x14ac:dyDescent="0.25">
      <c r="J760" s="250"/>
    </row>
    <row r="761" spans="10:10" ht="12.75" customHeight="1" x14ac:dyDescent="0.25">
      <c r="J761" s="250"/>
    </row>
    <row r="762" spans="10:10" ht="12.75" customHeight="1" x14ac:dyDescent="0.25">
      <c r="J762" s="250"/>
    </row>
    <row r="763" spans="10:10" ht="12.75" customHeight="1" x14ac:dyDescent="0.25">
      <c r="J763" s="250"/>
    </row>
    <row r="764" spans="10:10" ht="12.75" customHeight="1" x14ac:dyDescent="0.25">
      <c r="J764" s="250"/>
    </row>
    <row r="765" spans="10:10" ht="12.75" customHeight="1" x14ac:dyDescent="0.25">
      <c r="J765" s="250"/>
    </row>
    <row r="766" spans="10:10" ht="12.75" customHeight="1" x14ac:dyDescent="0.25">
      <c r="J766" s="250"/>
    </row>
    <row r="767" spans="10:10" ht="12.75" customHeight="1" x14ac:dyDescent="0.25">
      <c r="J767" s="250"/>
    </row>
    <row r="768" spans="10:10" ht="12.75" customHeight="1" x14ac:dyDescent="0.25">
      <c r="J768" s="250"/>
    </row>
    <row r="769" spans="10:10" ht="12.75" customHeight="1" x14ac:dyDescent="0.25">
      <c r="J769" s="250"/>
    </row>
    <row r="770" spans="10:10" ht="12.75" customHeight="1" x14ac:dyDescent="0.25">
      <c r="J770" s="250"/>
    </row>
    <row r="771" spans="10:10" ht="12.75" customHeight="1" x14ac:dyDescent="0.25">
      <c r="J771" s="250"/>
    </row>
    <row r="772" spans="10:10" ht="12.75" customHeight="1" x14ac:dyDescent="0.25">
      <c r="J772" s="250"/>
    </row>
    <row r="773" spans="10:10" ht="12.75" customHeight="1" x14ac:dyDescent="0.25">
      <c r="J773" s="250"/>
    </row>
    <row r="774" spans="10:10" ht="12.75" customHeight="1" x14ac:dyDescent="0.25">
      <c r="J774" s="250"/>
    </row>
    <row r="775" spans="10:10" ht="12.75" customHeight="1" x14ac:dyDescent="0.25">
      <c r="J775" s="250"/>
    </row>
    <row r="776" spans="10:10" ht="12.75" customHeight="1" x14ac:dyDescent="0.25">
      <c r="J776" s="250"/>
    </row>
    <row r="777" spans="10:10" ht="12.75" customHeight="1" x14ac:dyDescent="0.25">
      <c r="J777" s="250"/>
    </row>
    <row r="778" spans="10:10" ht="12.75" customHeight="1" x14ac:dyDescent="0.25">
      <c r="J778" s="250"/>
    </row>
    <row r="779" spans="10:10" ht="12.75" customHeight="1" x14ac:dyDescent="0.25">
      <c r="J779" s="250"/>
    </row>
    <row r="780" spans="10:10" ht="12.75" customHeight="1" x14ac:dyDescent="0.25">
      <c r="J780" s="250"/>
    </row>
    <row r="781" spans="10:10" ht="12.75" customHeight="1" x14ac:dyDescent="0.25">
      <c r="J781" s="250"/>
    </row>
    <row r="782" spans="10:10" ht="12.75" customHeight="1" x14ac:dyDescent="0.25">
      <c r="J782" s="250"/>
    </row>
    <row r="783" spans="10:10" ht="12.75" customHeight="1" x14ac:dyDescent="0.25">
      <c r="J783" s="250"/>
    </row>
    <row r="784" spans="10:10" ht="12.75" customHeight="1" x14ac:dyDescent="0.25">
      <c r="J784" s="250"/>
    </row>
    <row r="785" spans="10:10" ht="12.75" customHeight="1" x14ac:dyDescent="0.25">
      <c r="J785" s="250"/>
    </row>
    <row r="786" spans="10:10" ht="12.75" customHeight="1" x14ac:dyDescent="0.25">
      <c r="J786" s="250"/>
    </row>
    <row r="787" spans="10:10" ht="12.75" customHeight="1" x14ac:dyDescent="0.25">
      <c r="J787" s="250"/>
    </row>
    <row r="788" spans="10:10" ht="12.75" customHeight="1" x14ac:dyDescent="0.25">
      <c r="J788" s="250"/>
    </row>
    <row r="789" spans="10:10" ht="12.75" customHeight="1" x14ac:dyDescent="0.25">
      <c r="J789" s="250"/>
    </row>
    <row r="790" spans="10:10" ht="12.75" customHeight="1" x14ac:dyDescent="0.25">
      <c r="J790" s="250"/>
    </row>
    <row r="791" spans="10:10" ht="12.75" customHeight="1" x14ac:dyDescent="0.25">
      <c r="J791" s="250"/>
    </row>
    <row r="792" spans="10:10" ht="12.75" customHeight="1" x14ac:dyDescent="0.25">
      <c r="J792" s="250"/>
    </row>
    <row r="793" spans="10:10" ht="12.75" customHeight="1" x14ac:dyDescent="0.25">
      <c r="J793" s="250"/>
    </row>
    <row r="794" spans="10:10" ht="12.75" customHeight="1" x14ac:dyDescent="0.25">
      <c r="J794" s="250"/>
    </row>
    <row r="795" spans="10:10" ht="12.75" customHeight="1" x14ac:dyDescent="0.25">
      <c r="J795" s="250"/>
    </row>
    <row r="796" spans="10:10" ht="12.75" customHeight="1" x14ac:dyDescent="0.25">
      <c r="J796" s="250"/>
    </row>
    <row r="797" spans="10:10" ht="12.75" customHeight="1" x14ac:dyDescent="0.25">
      <c r="J797" s="250"/>
    </row>
    <row r="798" spans="10:10" ht="12.75" customHeight="1" x14ac:dyDescent="0.25">
      <c r="J798" s="250"/>
    </row>
    <row r="799" spans="10:10" ht="12.75" customHeight="1" x14ac:dyDescent="0.25">
      <c r="J799" s="250"/>
    </row>
    <row r="800" spans="10:10" ht="12.75" customHeight="1" x14ac:dyDescent="0.25">
      <c r="J800" s="250"/>
    </row>
    <row r="801" spans="10:10" ht="12.75" customHeight="1" x14ac:dyDescent="0.25">
      <c r="J801" s="250"/>
    </row>
    <row r="802" spans="10:10" ht="12.75" customHeight="1" x14ac:dyDescent="0.25">
      <c r="J802" s="250"/>
    </row>
    <row r="803" spans="10:10" ht="12.75" customHeight="1" x14ac:dyDescent="0.25">
      <c r="J803" s="250"/>
    </row>
    <row r="804" spans="10:10" ht="12.75" customHeight="1" x14ac:dyDescent="0.25">
      <c r="J804" s="250"/>
    </row>
    <row r="805" spans="10:10" ht="12.75" customHeight="1" x14ac:dyDescent="0.25">
      <c r="J805" s="250"/>
    </row>
    <row r="806" spans="10:10" ht="12.75" customHeight="1" x14ac:dyDescent="0.25">
      <c r="J806" s="250"/>
    </row>
    <row r="807" spans="10:10" ht="12.75" customHeight="1" x14ac:dyDescent="0.25">
      <c r="J807" s="250"/>
    </row>
    <row r="808" spans="10:10" ht="12.75" customHeight="1" x14ac:dyDescent="0.25">
      <c r="J808" s="250"/>
    </row>
    <row r="809" spans="10:10" ht="12.75" customHeight="1" x14ac:dyDescent="0.25">
      <c r="J809" s="250"/>
    </row>
    <row r="810" spans="10:10" ht="12.75" customHeight="1" x14ac:dyDescent="0.25">
      <c r="J810" s="250"/>
    </row>
    <row r="811" spans="10:10" ht="12.75" customHeight="1" x14ac:dyDescent="0.25">
      <c r="J811" s="250"/>
    </row>
    <row r="812" spans="10:10" ht="12.75" customHeight="1" x14ac:dyDescent="0.25">
      <c r="J812" s="250"/>
    </row>
    <row r="813" spans="10:10" ht="12.75" customHeight="1" x14ac:dyDescent="0.25">
      <c r="J813" s="250"/>
    </row>
    <row r="814" spans="10:10" ht="12.75" customHeight="1" x14ac:dyDescent="0.25">
      <c r="J814" s="250"/>
    </row>
    <row r="815" spans="10:10" ht="12.75" customHeight="1" x14ac:dyDescent="0.25">
      <c r="J815" s="250"/>
    </row>
    <row r="816" spans="10:10" ht="12.75" customHeight="1" x14ac:dyDescent="0.25">
      <c r="J816" s="250"/>
    </row>
    <row r="817" spans="10:10" ht="12.75" customHeight="1" x14ac:dyDescent="0.25">
      <c r="J817" s="250"/>
    </row>
    <row r="818" spans="10:10" ht="12.75" customHeight="1" x14ac:dyDescent="0.25">
      <c r="J818" s="250"/>
    </row>
    <row r="819" spans="10:10" ht="12.75" customHeight="1" x14ac:dyDescent="0.25">
      <c r="J819" s="250"/>
    </row>
    <row r="820" spans="10:10" ht="12.75" customHeight="1" x14ac:dyDescent="0.25">
      <c r="J820" s="250"/>
    </row>
    <row r="821" spans="10:10" ht="12.75" customHeight="1" x14ac:dyDescent="0.25">
      <c r="J821" s="250"/>
    </row>
    <row r="822" spans="10:10" ht="12.75" customHeight="1" x14ac:dyDescent="0.25">
      <c r="J822" s="250"/>
    </row>
    <row r="823" spans="10:10" ht="12.75" customHeight="1" x14ac:dyDescent="0.25">
      <c r="J823" s="250"/>
    </row>
    <row r="824" spans="10:10" ht="12.75" customHeight="1" x14ac:dyDescent="0.25">
      <c r="J824" s="250"/>
    </row>
    <row r="825" spans="10:10" ht="12.75" customHeight="1" x14ac:dyDescent="0.25">
      <c r="J825" s="250"/>
    </row>
    <row r="826" spans="10:10" ht="12.75" customHeight="1" x14ac:dyDescent="0.25">
      <c r="J826" s="250"/>
    </row>
    <row r="827" spans="10:10" ht="12.75" customHeight="1" x14ac:dyDescent="0.25">
      <c r="J827" s="250"/>
    </row>
    <row r="828" spans="10:10" ht="12.75" customHeight="1" x14ac:dyDescent="0.25">
      <c r="J828" s="250"/>
    </row>
    <row r="829" spans="10:10" ht="12.75" customHeight="1" x14ac:dyDescent="0.25">
      <c r="J829" s="250"/>
    </row>
    <row r="830" spans="10:10" ht="12.75" customHeight="1" x14ac:dyDescent="0.25">
      <c r="J830" s="250"/>
    </row>
    <row r="831" spans="10:10" ht="12.75" customHeight="1" x14ac:dyDescent="0.25">
      <c r="J831" s="250"/>
    </row>
    <row r="832" spans="10:10" ht="12.75" customHeight="1" x14ac:dyDescent="0.25">
      <c r="J832" s="250"/>
    </row>
    <row r="833" spans="10:10" ht="12.75" customHeight="1" x14ac:dyDescent="0.25">
      <c r="J833" s="250"/>
    </row>
    <row r="834" spans="10:10" ht="12.75" customHeight="1" x14ac:dyDescent="0.25">
      <c r="J834" s="250"/>
    </row>
    <row r="835" spans="10:10" ht="12.75" customHeight="1" x14ac:dyDescent="0.25">
      <c r="J835" s="250"/>
    </row>
    <row r="836" spans="10:10" ht="12.75" customHeight="1" x14ac:dyDescent="0.25">
      <c r="J836" s="250"/>
    </row>
    <row r="837" spans="10:10" ht="12.75" customHeight="1" x14ac:dyDescent="0.25">
      <c r="J837" s="250"/>
    </row>
    <row r="838" spans="10:10" ht="12.75" customHeight="1" x14ac:dyDescent="0.25">
      <c r="J838" s="250"/>
    </row>
    <row r="839" spans="10:10" ht="12.75" customHeight="1" x14ac:dyDescent="0.25">
      <c r="J839" s="250"/>
    </row>
    <row r="840" spans="10:10" ht="12.75" customHeight="1" x14ac:dyDescent="0.25">
      <c r="J840" s="250"/>
    </row>
    <row r="841" spans="10:10" ht="12.75" customHeight="1" x14ac:dyDescent="0.25">
      <c r="J841" s="250"/>
    </row>
    <row r="842" spans="10:10" ht="12.75" customHeight="1" x14ac:dyDescent="0.25">
      <c r="J842" s="250"/>
    </row>
    <row r="843" spans="10:10" ht="12.75" customHeight="1" x14ac:dyDescent="0.25">
      <c r="J843" s="250"/>
    </row>
    <row r="844" spans="10:10" ht="12.75" customHeight="1" x14ac:dyDescent="0.25">
      <c r="J844" s="250"/>
    </row>
    <row r="845" spans="10:10" ht="12.75" customHeight="1" x14ac:dyDescent="0.25">
      <c r="J845" s="250"/>
    </row>
    <row r="846" spans="10:10" ht="12.75" customHeight="1" x14ac:dyDescent="0.25">
      <c r="J846" s="250"/>
    </row>
    <row r="847" spans="10:10" ht="12.75" customHeight="1" x14ac:dyDescent="0.25">
      <c r="J847" s="250"/>
    </row>
    <row r="848" spans="10:10" ht="12.75" customHeight="1" x14ac:dyDescent="0.25">
      <c r="J848" s="250"/>
    </row>
    <row r="849" spans="10:10" ht="12.75" customHeight="1" x14ac:dyDescent="0.25">
      <c r="J849" s="250"/>
    </row>
    <row r="850" spans="10:10" ht="12.75" customHeight="1" x14ac:dyDescent="0.25">
      <c r="J850" s="250"/>
    </row>
    <row r="851" spans="10:10" ht="12.75" customHeight="1" x14ac:dyDescent="0.25">
      <c r="J851" s="250"/>
    </row>
    <row r="852" spans="10:10" ht="12.75" customHeight="1" x14ac:dyDescent="0.25">
      <c r="J852" s="250"/>
    </row>
    <row r="853" spans="10:10" ht="12.75" customHeight="1" x14ac:dyDescent="0.25">
      <c r="J853" s="250"/>
    </row>
    <row r="854" spans="10:10" ht="12.75" customHeight="1" x14ac:dyDescent="0.25">
      <c r="J854" s="250"/>
    </row>
    <row r="855" spans="10:10" ht="12.75" customHeight="1" x14ac:dyDescent="0.25">
      <c r="J855" s="250"/>
    </row>
    <row r="856" spans="10:10" ht="12.75" customHeight="1" x14ac:dyDescent="0.25">
      <c r="J856" s="250"/>
    </row>
    <row r="857" spans="10:10" ht="12.75" customHeight="1" x14ac:dyDescent="0.25">
      <c r="J857" s="250"/>
    </row>
    <row r="858" spans="10:10" ht="12.75" customHeight="1" x14ac:dyDescent="0.25">
      <c r="J858" s="250"/>
    </row>
    <row r="859" spans="10:10" ht="12.75" customHeight="1" x14ac:dyDescent="0.25">
      <c r="J859" s="250"/>
    </row>
    <row r="860" spans="10:10" ht="12.75" customHeight="1" x14ac:dyDescent="0.25">
      <c r="J860" s="250"/>
    </row>
    <row r="861" spans="10:10" ht="12.75" customHeight="1" x14ac:dyDescent="0.25">
      <c r="J861" s="250"/>
    </row>
    <row r="862" spans="10:10" ht="12.75" customHeight="1" x14ac:dyDescent="0.25">
      <c r="J862" s="250"/>
    </row>
    <row r="863" spans="10:10" ht="12.75" customHeight="1" x14ac:dyDescent="0.25">
      <c r="J863" s="250"/>
    </row>
    <row r="864" spans="10:10" ht="12.75" customHeight="1" x14ac:dyDescent="0.25">
      <c r="J864" s="250"/>
    </row>
    <row r="865" spans="10:10" ht="12.75" customHeight="1" x14ac:dyDescent="0.25">
      <c r="J865" s="250"/>
    </row>
    <row r="866" spans="10:10" ht="12.75" customHeight="1" x14ac:dyDescent="0.25">
      <c r="J866" s="250"/>
    </row>
    <row r="867" spans="10:10" ht="12.75" customHeight="1" x14ac:dyDescent="0.25">
      <c r="J867" s="250"/>
    </row>
    <row r="868" spans="10:10" ht="12.75" customHeight="1" x14ac:dyDescent="0.25">
      <c r="J868" s="250"/>
    </row>
    <row r="869" spans="10:10" ht="12.75" customHeight="1" x14ac:dyDescent="0.25">
      <c r="J869" s="250"/>
    </row>
    <row r="870" spans="10:10" ht="12.75" customHeight="1" x14ac:dyDescent="0.25">
      <c r="J870" s="250"/>
    </row>
    <row r="871" spans="10:10" ht="12.75" customHeight="1" x14ac:dyDescent="0.25">
      <c r="J871" s="250"/>
    </row>
    <row r="872" spans="10:10" ht="12.75" customHeight="1" x14ac:dyDescent="0.25">
      <c r="J872" s="250"/>
    </row>
    <row r="873" spans="10:10" ht="12.75" customHeight="1" x14ac:dyDescent="0.25">
      <c r="J873" s="250"/>
    </row>
    <row r="874" spans="10:10" ht="12.75" customHeight="1" x14ac:dyDescent="0.25">
      <c r="J874" s="250"/>
    </row>
    <row r="875" spans="10:10" ht="12.75" customHeight="1" x14ac:dyDescent="0.25">
      <c r="J875" s="250"/>
    </row>
    <row r="876" spans="10:10" ht="12.75" customHeight="1" x14ac:dyDescent="0.25">
      <c r="J876" s="250"/>
    </row>
    <row r="877" spans="10:10" ht="12.75" customHeight="1" x14ac:dyDescent="0.25">
      <c r="J877" s="250"/>
    </row>
    <row r="878" spans="10:10" ht="12.75" customHeight="1" x14ac:dyDescent="0.25">
      <c r="J878" s="250"/>
    </row>
    <row r="879" spans="10:10" ht="12.75" customHeight="1" x14ac:dyDescent="0.25">
      <c r="J879" s="250"/>
    </row>
    <row r="880" spans="10:10" ht="12.75" customHeight="1" x14ac:dyDescent="0.25">
      <c r="J880" s="250"/>
    </row>
    <row r="881" spans="10:10" ht="12.75" customHeight="1" x14ac:dyDescent="0.25">
      <c r="J881" s="250"/>
    </row>
    <row r="882" spans="10:10" ht="12.75" customHeight="1" x14ac:dyDescent="0.25">
      <c r="J882" s="250"/>
    </row>
    <row r="883" spans="10:10" ht="12.75" customHeight="1" x14ac:dyDescent="0.25">
      <c r="J883" s="250"/>
    </row>
    <row r="884" spans="10:10" ht="12.75" customHeight="1" x14ac:dyDescent="0.25">
      <c r="J884" s="250"/>
    </row>
    <row r="885" spans="10:10" ht="12.75" customHeight="1" x14ac:dyDescent="0.25">
      <c r="J885" s="250"/>
    </row>
    <row r="886" spans="10:10" ht="12.75" customHeight="1" x14ac:dyDescent="0.25">
      <c r="J886" s="250"/>
    </row>
    <row r="887" spans="10:10" ht="12.75" customHeight="1" x14ac:dyDescent="0.25">
      <c r="J887" s="250"/>
    </row>
    <row r="888" spans="10:10" ht="12.75" customHeight="1" x14ac:dyDescent="0.25">
      <c r="J888" s="250"/>
    </row>
    <row r="889" spans="10:10" ht="12.75" customHeight="1" x14ac:dyDescent="0.25">
      <c r="J889" s="250"/>
    </row>
    <row r="890" spans="10:10" ht="12.75" customHeight="1" x14ac:dyDescent="0.25">
      <c r="J890" s="250"/>
    </row>
    <row r="891" spans="10:10" ht="12.75" customHeight="1" x14ac:dyDescent="0.25">
      <c r="J891" s="250"/>
    </row>
    <row r="892" spans="10:10" ht="12.75" customHeight="1" x14ac:dyDescent="0.25">
      <c r="J892" s="250"/>
    </row>
    <row r="893" spans="10:10" ht="12.75" customHeight="1" x14ac:dyDescent="0.25">
      <c r="J893" s="250"/>
    </row>
    <row r="894" spans="10:10" ht="12.75" customHeight="1" x14ac:dyDescent="0.25">
      <c r="J894" s="250"/>
    </row>
    <row r="895" spans="10:10" ht="12.75" customHeight="1" x14ac:dyDescent="0.25">
      <c r="J895" s="250"/>
    </row>
    <row r="896" spans="10:10" ht="12.75" customHeight="1" x14ac:dyDescent="0.25">
      <c r="J896" s="250"/>
    </row>
    <row r="897" spans="10:10" ht="12.75" customHeight="1" x14ac:dyDescent="0.25">
      <c r="J897" s="250"/>
    </row>
    <row r="898" spans="10:10" ht="12.75" customHeight="1" x14ac:dyDescent="0.25">
      <c r="J898" s="250"/>
    </row>
    <row r="899" spans="10:10" ht="12.75" customHeight="1" x14ac:dyDescent="0.25">
      <c r="J899" s="250"/>
    </row>
    <row r="900" spans="10:10" ht="12.75" customHeight="1" x14ac:dyDescent="0.25">
      <c r="J900" s="250"/>
    </row>
    <row r="901" spans="10:10" ht="12.75" customHeight="1" x14ac:dyDescent="0.25">
      <c r="J901" s="250"/>
    </row>
    <row r="902" spans="10:10" ht="12.75" customHeight="1" x14ac:dyDescent="0.25">
      <c r="J902" s="250"/>
    </row>
    <row r="903" spans="10:10" ht="12.75" customHeight="1" x14ac:dyDescent="0.25">
      <c r="J903" s="250"/>
    </row>
    <row r="904" spans="10:10" ht="12.75" customHeight="1" x14ac:dyDescent="0.25">
      <c r="J904" s="250"/>
    </row>
    <row r="905" spans="10:10" ht="12.75" customHeight="1" x14ac:dyDescent="0.25">
      <c r="J905" s="250"/>
    </row>
    <row r="906" spans="10:10" ht="12.75" customHeight="1" x14ac:dyDescent="0.25">
      <c r="J906" s="250"/>
    </row>
    <row r="907" spans="10:10" ht="12.75" customHeight="1" x14ac:dyDescent="0.25">
      <c r="J907" s="250"/>
    </row>
    <row r="908" spans="10:10" ht="12.75" customHeight="1" x14ac:dyDescent="0.25">
      <c r="J908" s="250"/>
    </row>
    <row r="909" spans="10:10" ht="12.75" customHeight="1" x14ac:dyDescent="0.25">
      <c r="J909" s="250"/>
    </row>
    <row r="910" spans="10:10" ht="12.75" customHeight="1" x14ac:dyDescent="0.25">
      <c r="J910" s="250"/>
    </row>
    <row r="911" spans="10:10" ht="12.75" customHeight="1" x14ac:dyDescent="0.25">
      <c r="J911" s="250"/>
    </row>
    <row r="912" spans="10:10" ht="12.75" customHeight="1" x14ac:dyDescent="0.25">
      <c r="J912" s="250"/>
    </row>
    <row r="913" spans="10:10" ht="12.75" customHeight="1" x14ac:dyDescent="0.25">
      <c r="J913" s="250"/>
    </row>
    <row r="914" spans="10:10" ht="12.75" customHeight="1" x14ac:dyDescent="0.25">
      <c r="J914" s="250"/>
    </row>
    <row r="915" spans="10:10" ht="12.75" customHeight="1" x14ac:dyDescent="0.25">
      <c r="J915" s="250"/>
    </row>
    <row r="916" spans="10:10" ht="12.75" customHeight="1" x14ac:dyDescent="0.25">
      <c r="J916" s="250"/>
    </row>
    <row r="917" spans="10:10" ht="12.75" customHeight="1" x14ac:dyDescent="0.25">
      <c r="J917" s="250"/>
    </row>
    <row r="918" spans="10:10" ht="12.75" customHeight="1" x14ac:dyDescent="0.25">
      <c r="J918" s="250"/>
    </row>
    <row r="919" spans="10:10" ht="12.75" customHeight="1" x14ac:dyDescent="0.25">
      <c r="J919" s="250"/>
    </row>
    <row r="920" spans="10:10" ht="12.75" customHeight="1" x14ac:dyDescent="0.25">
      <c r="J920" s="250"/>
    </row>
    <row r="921" spans="10:10" ht="12.75" customHeight="1" x14ac:dyDescent="0.25">
      <c r="J921" s="250"/>
    </row>
    <row r="922" spans="10:10" ht="12.75" customHeight="1" x14ac:dyDescent="0.25">
      <c r="J922" s="250"/>
    </row>
    <row r="923" spans="10:10" ht="12.75" customHeight="1" x14ac:dyDescent="0.25">
      <c r="J923" s="250"/>
    </row>
    <row r="924" spans="10:10" ht="12.75" customHeight="1" x14ac:dyDescent="0.25">
      <c r="J924" s="250"/>
    </row>
    <row r="925" spans="10:10" ht="12.75" customHeight="1" x14ac:dyDescent="0.25">
      <c r="J925" s="250"/>
    </row>
    <row r="926" spans="10:10" ht="12.75" customHeight="1" x14ac:dyDescent="0.25">
      <c r="J926" s="250"/>
    </row>
    <row r="927" spans="10:10" ht="12.75" customHeight="1" x14ac:dyDescent="0.25">
      <c r="J927" s="250"/>
    </row>
    <row r="928" spans="10:10" ht="12.75" customHeight="1" x14ac:dyDescent="0.25">
      <c r="J928" s="250"/>
    </row>
    <row r="929" spans="10:10" ht="12.75" customHeight="1" x14ac:dyDescent="0.25">
      <c r="J929" s="250"/>
    </row>
    <row r="930" spans="10:10" ht="12.75" customHeight="1" x14ac:dyDescent="0.25">
      <c r="J930" s="250"/>
    </row>
    <row r="931" spans="10:10" ht="12.75" customHeight="1" x14ac:dyDescent="0.25">
      <c r="J931" s="250"/>
    </row>
    <row r="932" spans="10:10" ht="12.75" customHeight="1" x14ac:dyDescent="0.25">
      <c r="J932" s="250"/>
    </row>
    <row r="933" spans="10:10" ht="12.75" customHeight="1" x14ac:dyDescent="0.25">
      <c r="J933" s="250"/>
    </row>
    <row r="934" spans="10:10" ht="12.75" customHeight="1" x14ac:dyDescent="0.25">
      <c r="J934" s="250"/>
    </row>
    <row r="935" spans="10:10" ht="12.75" customHeight="1" x14ac:dyDescent="0.25">
      <c r="J935" s="250"/>
    </row>
    <row r="936" spans="10:10" ht="12.75" customHeight="1" x14ac:dyDescent="0.25">
      <c r="J936" s="250"/>
    </row>
    <row r="937" spans="10:10" ht="12.75" customHeight="1" x14ac:dyDescent="0.25">
      <c r="J937" s="250"/>
    </row>
    <row r="938" spans="10:10" ht="12.75" customHeight="1" x14ac:dyDescent="0.25">
      <c r="J938" s="250"/>
    </row>
    <row r="939" spans="10:10" ht="12.75" customHeight="1" x14ac:dyDescent="0.25">
      <c r="J939" s="250"/>
    </row>
    <row r="940" spans="10:10" ht="12.75" customHeight="1" x14ac:dyDescent="0.25">
      <c r="J940" s="250"/>
    </row>
    <row r="941" spans="10:10" ht="12.75" customHeight="1" x14ac:dyDescent="0.25">
      <c r="J941" s="250"/>
    </row>
    <row r="942" spans="10:10" ht="12.75" customHeight="1" x14ac:dyDescent="0.25">
      <c r="J942" s="250"/>
    </row>
    <row r="943" spans="10:10" ht="12.75" customHeight="1" x14ac:dyDescent="0.25">
      <c r="J943" s="250"/>
    </row>
    <row r="944" spans="10:10" ht="12.75" customHeight="1" x14ac:dyDescent="0.25">
      <c r="J944" s="250"/>
    </row>
    <row r="945" spans="10:10" ht="12.75" customHeight="1" x14ac:dyDescent="0.25">
      <c r="J945" s="250"/>
    </row>
    <row r="946" spans="10:10" ht="12.75" customHeight="1" x14ac:dyDescent="0.25">
      <c r="J946" s="250"/>
    </row>
    <row r="947" spans="10:10" ht="12.75" customHeight="1" x14ac:dyDescent="0.25">
      <c r="J947" s="250"/>
    </row>
    <row r="948" spans="10:10" ht="12.75" customHeight="1" x14ac:dyDescent="0.25">
      <c r="J948" s="250"/>
    </row>
    <row r="949" spans="10:10" ht="12.75" customHeight="1" x14ac:dyDescent="0.25">
      <c r="J949" s="250"/>
    </row>
    <row r="950" spans="10:10" ht="12.75" customHeight="1" x14ac:dyDescent="0.25">
      <c r="J950" s="250"/>
    </row>
    <row r="951" spans="10:10" ht="12.75" customHeight="1" x14ac:dyDescent="0.25">
      <c r="J951" s="250"/>
    </row>
    <row r="952" spans="10:10" ht="12.75" customHeight="1" x14ac:dyDescent="0.25">
      <c r="J952" s="250"/>
    </row>
    <row r="953" spans="10:10" ht="12.75" customHeight="1" x14ac:dyDescent="0.25">
      <c r="J953" s="250"/>
    </row>
    <row r="954" spans="10:10" ht="12.75" customHeight="1" x14ac:dyDescent="0.25">
      <c r="J954" s="250"/>
    </row>
    <row r="955" spans="10:10" ht="12.75" customHeight="1" x14ac:dyDescent="0.25">
      <c r="J955" s="250"/>
    </row>
    <row r="956" spans="10:10" ht="12.75" customHeight="1" x14ac:dyDescent="0.25">
      <c r="J956" s="250"/>
    </row>
    <row r="957" spans="10:10" ht="12.75" customHeight="1" x14ac:dyDescent="0.25">
      <c r="J957" s="250"/>
    </row>
    <row r="958" spans="10:10" ht="12.75" customHeight="1" x14ac:dyDescent="0.25">
      <c r="J958" s="250"/>
    </row>
    <row r="959" spans="10:10" ht="12.75" customHeight="1" x14ac:dyDescent="0.25">
      <c r="J959" s="250"/>
    </row>
    <row r="960" spans="10:10" ht="12.75" customHeight="1" x14ac:dyDescent="0.25">
      <c r="J960" s="250"/>
    </row>
    <row r="961" spans="10:10" ht="12.75" customHeight="1" x14ac:dyDescent="0.25">
      <c r="J961" s="250"/>
    </row>
    <row r="962" spans="10:10" ht="12.75" customHeight="1" x14ac:dyDescent="0.25">
      <c r="J962" s="250"/>
    </row>
    <row r="963" spans="10:10" ht="12.75" customHeight="1" x14ac:dyDescent="0.25">
      <c r="J963" s="250"/>
    </row>
    <row r="964" spans="10:10" ht="12.75" customHeight="1" x14ac:dyDescent="0.25">
      <c r="J964" s="250"/>
    </row>
    <row r="965" spans="10:10" ht="12.75" customHeight="1" x14ac:dyDescent="0.25">
      <c r="J965" s="250"/>
    </row>
    <row r="966" spans="10:10" ht="12.75" customHeight="1" x14ac:dyDescent="0.25">
      <c r="J966" s="250"/>
    </row>
    <row r="967" spans="10:10" ht="12.75" customHeight="1" x14ac:dyDescent="0.25">
      <c r="J967" s="250"/>
    </row>
    <row r="968" spans="10:10" ht="12.75" customHeight="1" x14ac:dyDescent="0.25">
      <c r="J968" s="250"/>
    </row>
    <row r="969" spans="10:10" ht="12.75" customHeight="1" x14ac:dyDescent="0.25">
      <c r="J969" s="250"/>
    </row>
    <row r="970" spans="10:10" ht="12.75" customHeight="1" x14ac:dyDescent="0.25">
      <c r="J970" s="250"/>
    </row>
    <row r="971" spans="10:10" ht="12.75" customHeight="1" x14ac:dyDescent="0.25">
      <c r="J971" s="250"/>
    </row>
    <row r="972" spans="10:10" ht="12.75" customHeight="1" x14ac:dyDescent="0.25">
      <c r="J972" s="250"/>
    </row>
    <row r="973" spans="10:10" ht="12.75" customHeight="1" x14ac:dyDescent="0.25">
      <c r="J973" s="250"/>
    </row>
    <row r="974" spans="10:10" ht="12.75" customHeight="1" x14ac:dyDescent="0.25">
      <c r="J974" s="250"/>
    </row>
    <row r="975" spans="10:10" ht="12.75" customHeight="1" x14ac:dyDescent="0.25">
      <c r="J975" s="250"/>
    </row>
    <row r="976" spans="10:10" ht="12.75" customHeight="1" x14ac:dyDescent="0.25">
      <c r="J976" s="250"/>
    </row>
    <row r="977" spans="10:10" ht="12.75" customHeight="1" x14ac:dyDescent="0.25">
      <c r="J977" s="250"/>
    </row>
    <row r="978" spans="10:10" ht="12.75" customHeight="1" x14ac:dyDescent="0.25">
      <c r="J978" s="250"/>
    </row>
    <row r="979" spans="10:10" ht="12.75" customHeight="1" x14ac:dyDescent="0.25">
      <c r="J979" s="250"/>
    </row>
    <row r="980" spans="10:10" ht="12.75" customHeight="1" x14ac:dyDescent="0.25">
      <c r="J980" s="250"/>
    </row>
    <row r="981" spans="10:10" ht="12.75" customHeight="1" x14ac:dyDescent="0.25">
      <c r="J981" s="250"/>
    </row>
    <row r="982" spans="10:10" ht="12.75" customHeight="1" x14ac:dyDescent="0.25">
      <c r="J982" s="250"/>
    </row>
    <row r="983" spans="10:10" ht="12.75" customHeight="1" x14ac:dyDescent="0.25">
      <c r="J983" s="250"/>
    </row>
    <row r="984" spans="10:10" ht="12.75" customHeight="1" x14ac:dyDescent="0.25">
      <c r="J984" s="250"/>
    </row>
    <row r="985" spans="10:10" ht="12.75" customHeight="1" x14ac:dyDescent="0.25">
      <c r="J985" s="250"/>
    </row>
    <row r="986" spans="10:10" ht="12.75" customHeight="1" x14ac:dyDescent="0.25">
      <c r="J986" s="250"/>
    </row>
    <row r="987" spans="10:10" ht="12.75" customHeight="1" x14ac:dyDescent="0.25">
      <c r="J987" s="250"/>
    </row>
    <row r="988" spans="10:10" ht="12.75" customHeight="1" x14ac:dyDescent="0.25">
      <c r="J988" s="250"/>
    </row>
    <row r="989" spans="10:10" ht="12.75" customHeight="1" x14ac:dyDescent="0.25">
      <c r="J989" s="250"/>
    </row>
    <row r="990" spans="10:10" ht="12.75" customHeight="1" x14ac:dyDescent="0.25">
      <c r="J990" s="250"/>
    </row>
    <row r="991" spans="10:10" ht="12.75" customHeight="1" x14ac:dyDescent="0.25">
      <c r="J991" s="250"/>
    </row>
    <row r="992" spans="10:10" ht="12.75" customHeight="1" x14ac:dyDescent="0.25">
      <c r="J992" s="250"/>
    </row>
    <row r="993" spans="10:10" ht="12.75" customHeight="1" x14ac:dyDescent="0.25">
      <c r="J993" s="250"/>
    </row>
    <row r="994" spans="10:10" ht="12.75" customHeight="1" x14ac:dyDescent="0.25">
      <c r="J994" s="250"/>
    </row>
    <row r="995" spans="10:10" ht="12.75" customHeight="1" x14ac:dyDescent="0.25">
      <c r="J995" s="250"/>
    </row>
    <row r="996" spans="10:10" ht="12.75" customHeight="1" x14ac:dyDescent="0.25">
      <c r="J996" s="250"/>
    </row>
    <row r="997" spans="10:10" ht="12.75" customHeight="1" x14ac:dyDescent="0.25">
      <c r="J997" s="250"/>
    </row>
    <row r="998" spans="10:10" ht="12.75" customHeight="1" x14ac:dyDescent="0.25">
      <c r="J998" s="250"/>
    </row>
    <row r="999" spans="10:10" ht="12.75" customHeight="1" x14ac:dyDescent="0.25">
      <c r="J999" s="250"/>
    </row>
    <row r="1000" spans="10:10" ht="12.75" customHeight="1" x14ac:dyDescent="0.25">
      <c r="J1000" s="250"/>
    </row>
  </sheetData>
  <mergeCells count="62">
    <mergeCell ref="A3:O3"/>
    <mergeCell ref="A4:L4"/>
    <mergeCell ref="M4:O5"/>
    <mergeCell ref="A5:L5"/>
    <mergeCell ref="A6:A7"/>
    <mergeCell ref="B6:B7"/>
    <mergeCell ref="C6:C7"/>
    <mergeCell ref="D6:D7"/>
    <mergeCell ref="E6:E7"/>
    <mergeCell ref="F6:F7"/>
    <mergeCell ref="N6:O7"/>
    <mergeCell ref="J6:J7"/>
    <mergeCell ref="K6:K7"/>
    <mergeCell ref="L6:L7"/>
    <mergeCell ref="M6:M7"/>
    <mergeCell ref="A8:A9"/>
    <mergeCell ref="B8:B9"/>
    <mergeCell ref="C8:C9"/>
    <mergeCell ref="D8:D9"/>
    <mergeCell ref="E8:E9"/>
    <mergeCell ref="F8:F9"/>
    <mergeCell ref="G8:G9"/>
    <mergeCell ref="H8:H9"/>
    <mergeCell ref="I8:I9"/>
    <mergeCell ref="G6:G7"/>
    <mergeCell ref="H6:I6"/>
    <mergeCell ref="A10:A11"/>
    <mergeCell ref="J10:J11"/>
    <mergeCell ref="M10:M11"/>
    <mergeCell ref="N10:O10"/>
    <mergeCell ref="N11:O11"/>
    <mergeCell ref="J8:J9"/>
    <mergeCell ref="K8:K9"/>
    <mergeCell ref="L8:L9"/>
    <mergeCell ref="M8:M9"/>
    <mergeCell ref="N8:O9"/>
    <mergeCell ref="A14:A15"/>
    <mergeCell ref="B14:B15"/>
    <mergeCell ref="C14:C15"/>
    <mergeCell ref="D14:D15"/>
    <mergeCell ref="E14:E15"/>
    <mergeCell ref="A12:A13"/>
    <mergeCell ref="J12:J13"/>
    <mergeCell ref="M12:M13"/>
    <mergeCell ref="N12:O12"/>
    <mergeCell ref="N13:O13"/>
    <mergeCell ref="N14:O15"/>
    <mergeCell ref="J16:J17"/>
    <mergeCell ref="M16:M17"/>
    <mergeCell ref="N16:O16"/>
    <mergeCell ref="N17:O17"/>
    <mergeCell ref="J14:J15"/>
    <mergeCell ref="K14:K15"/>
    <mergeCell ref="B18:D18"/>
    <mergeCell ref="B20:D20"/>
    <mergeCell ref="J21:K21"/>
    <mergeCell ref="L14:L15"/>
    <mergeCell ref="M14:M15"/>
    <mergeCell ref="F14:F15"/>
    <mergeCell ref="G14:G15"/>
    <mergeCell ref="H14:H15"/>
    <mergeCell ref="I14:I15"/>
  </mergeCells>
  <printOptions horizontalCentered="1"/>
  <pageMargins left="0.49" right="0.56000000000000005" top="1.54" bottom="0.95" header="0" footer="0"/>
  <pageSetup scale="60" pageOrder="overThenDown" orientation="landscape"/>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9FE1-A5BF-467D-B98F-4CA3D7B765B7}">
  <dimension ref="A1:O22"/>
  <sheetViews>
    <sheetView showGridLines="0" zoomScale="95" zoomScaleNormal="95" zoomScaleSheetLayoutView="100" zoomScalePageLayoutView="98" workbookViewId="0">
      <selection activeCell="C10" sqref="C10"/>
    </sheetView>
  </sheetViews>
  <sheetFormatPr baseColWidth="10" defaultColWidth="11.42578125" defaultRowHeight="12.75" x14ac:dyDescent="0.2"/>
  <cols>
    <col min="1" max="1" width="71.7109375" customWidth="1"/>
    <col min="2" max="2" width="33.42578125" customWidth="1"/>
    <col min="3" max="3" width="31.5703125" customWidth="1"/>
    <col min="4" max="4" width="26.7109375" customWidth="1"/>
    <col min="5" max="5" width="28.140625" customWidth="1"/>
    <col min="6" max="6" width="40.7109375" customWidth="1"/>
    <col min="7" max="7" width="25.5703125" customWidth="1"/>
    <col min="8" max="8" width="17.7109375" customWidth="1"/>
    <col min="9" max="9" width="18.140625" customWidth="1"/>
    <col min="10" max="10" width="20.28515625" style="1" customWidth="1"/>
    <col min="11" max="11" width="16.42578125" customWidth="1"/>
    <col min="12" max="12" width="50.85546875" customWidth="1"/>
    <col min="13" max="13" width="14" customWidth="1"/>
    <col min="14" max="14" width="25.42578125" customWidth="1"/>
    <col min="15" max="15" width="52" customWidth="1"/>
  </cols>
  <sheetData>
    <row r="1" spans="1:15" x14ac:dyDescent="0.2">
      <c r="A1" s="1"/>
      <c r="B1" s="1"/>
      <c r="C1" s="1"/>
      <c r="D1" s="1"/>
      <c r="E1" s="1"/>
      <c r="F1" s="1"/>
      <c r="G1" s="1"/>
      <c r="H1" s="1"/>
      <c r="I1" s="1"/>
      <c r="K1" s="1"/>
      <c r="L1" s="1"/>
      <c r="M1" s="1"/>
      <c r="N1" s="1"/>
      <c r="O1" s="1"/>
    </row>
    <row r="2" spans="1:15" ht="15.75" customHeight="1" x14ac:dyDescent="0.3">
      <c r="A2" s="1204" t="s">
        <v>3599</v>
      </c>
      <c r="B2" s="1204"/>
      <c r="C2" s="1204"/>
      <c r="D2" s="1204"/>
      <c r="E2" s="1204"/>
      <c r="F2" s="1204"/>
      <c r="G2" s="1204"/>
      <c r="H2" s="1204"/>
      <c r="I2" s="1204"/>
      <c r="J2" s="1204"/>
      <c r="K2" s="1204"/>
      <c r="L2" s="1204"/>
      <c r="M2" s="1204"/>
      <c r="N2" s="1204"/>
      <c r="O2" s="1204"/>
    </row>
    <row r="3" spans="1:15" ht="27" hidden="1" customHeight="1" x14ac:dyDescent="0.25">
      <c r="A3" s="662"/>
      <c r="B3" s="662"/>
      <c r="C3" s="662"/>
      <c r="D3" s="662"/>
      <c r="E3" s="662"/>
      <c r="F3" s="662"/>
      <c r="G3" s="662"/>
      <c r="H3" s="662"/>
      <c r="I3" s="662"/>
      <c r="J3" s="662"/>
      <c r="K3" s="662"/>
      <c r="L3" s="662"/>
      <c r="M3" s="662"/>
      <c r="N3" s="662"/>
      <c r="O3" s="662"/>
    </row>
    <row r="4" spans="1:15" ht="34.5" customHeight="1" x14ac:dyDescent="0.2">
      <c r="A4" s="1205" t="s">
        <v>1332</v>
      </c>
      <c r="B4" s="1205"/>
      <c r="C4" s="1205"/>
      <c r="D4" s="1205"/>
      <c r="E4" s="1205"/>
      <c r="F4" s="1205"/>
      <c r="G4" s="1205"/>
      <c r="H4" s="1205"/>
      <c r="I4" s="1205"/>
      <c r="J4" s="1205"/>
      <c r="K4" s="1205"/>
      <c r="L4" s="1205"/>
      <c r="M4" s="1206" t="s">
        <v>2</v>
      </c>
      <c r="N4" s="1206"/>
      <c r="O4" s="1206"/>
    </row>
    <row r="5" spans="1:15" ht="38.25" customHeight="1" x14ac:dyDescent="0.2">
      <c r="A5" s="1205" t="s">
        <v>3600</v>
      </c>
      <c r="B5" s="1205"/>
      <c r="C5" s="1205"/>
      <c r="D5" s="1205"/>
      <c r="E5" s="1205"/>
      <c r="F5" s="1205"/>
      <c r="G5" s="1205"/>
      <c r="H5" s="1205"/>
      <c r="I5" s="1205"/>
      <c r="J5" s="1205"/>
      <c r="K5" s="1205"/>
      <c r="L5" s="1205"/>
      <c r="M5" s="1206"/>
      <c r="N5" s="1206"/>
      <c r="O5" s="1206"/>
    </row>
    <row r="6" spans="1:15" s="18" customFormat="1" ht="40.5" customHeight="1" x14ac:dyDescent="0.2">
      <c r="A6" s="699" t="s">
        <v>4</v>
      </c>
      <c r="B6" s="701" t="s">
        <v>5</v>
      </c>
      <c r="C6" s="701" t="s">
        <v>6</v>
      </c>
      <c r="D6" s="701" t="s">
        <v>7</v>
      </c>
      <c r="E6" s="703" t="s">
        <v>8</v>
      </c>
      <c r="F6" s="703" t="s">
        <v>9</v>
      </c>
      <c r="G6" s="1208" t="s">
        <v>10</v>
      </c>
      <c r="H6" s="1208" t="s">
        <v>11</v>
      </c>
      <c r="I6" s="1208"/>
      <c r="J6" s="1208" t="s">
        <v>12</v>
      </c>
      <c r="K6" s="1208" t="s">
        <v>13</v>
      </c>
      <c r="L6" s="1208" t="s">
        <v>14</v>
      </c>
      <c r="M6" s="1207" t="s">
        <v>15</v>
      </c>
      <c r="N6" s="1207" t="s">
        <v>16</v>
      </c>
      <c r="O6" s="1207"/>
    </row>
    <row r="7" spans="1:15" s="18" customFormat="1" ht="31.5" x14ac:dyDescent="0.2">
      <c r="A7" s="700"/>
      <c r="B7" s="702"/>
      <c r="C7" s="702"/>
      <c r="D7" s="702"/>
      <c r="E7" s="703"/>
      <c r="F7" s="703"/>
      <c r="G7" s="1208"/>
      <c r="H7" s="663" t="s">
        <v>17</v>
      </c>
      <c r="I7" s="663" t="s">
        <v>18</v>
      </c>
      <c r="J7" s="1208"/>
      <c r="K7" s="1208"/>
      <c r="L7" s="1208"/>
      <c r="M7" s="1207"/>
      <c r="N7" s="1207"/>
      <c r="O7" s="1207"/>
    </row>
    <row r="8" spans="1:15" ht="99.75" customHeight="1" x14ac:dyDescent="0.2">
      <c r="A8" s="712" t="s">
        <v>3601</v>
      </c>
      <c r="B8" s="664" t="s">
        <v>3602</v>
      </c>
      <c r="C8" s="134" t="s">
        <v>3603</v>
      </c>
      <c r="D8" s="48" t="s">
        <v>3604</v>
      </c>
      <c r="E8" s="48" t="s">
        <v>3605</v>
      </c>
      <c r="F8" s="75" t="s">
        <v>3606</v>
      </c>
      <c r="G8" s="48" t="s">
        <v>3607</v>
      </c>
      <c r="H8" s="61">
        <v>45345</v>
      </c>
      <c r="I8" s="61">
        <v>45656</v>
      </c>
      <c r="J8" s="173" t="s">
        <v>3608</v>
      </c>
      <c r="K8" s="62">
        <v>1</v>
      </c>
      <c r="L8" s="75" t="s">
        <v>3609</v>
      </c>
      <c r="M8" s="62">
        <v>1</v>
      </c>
      <c r="N8" s="788" t="s">
        <v>3610</v>
      </c>
      <c r="O8" s="788"/>
    </row>
    <row r="9" spans="1:15" s="33" customFormat="1" ht="103.5" customHeight="1" x14ac:dyDescent="0.2">
      <c r="A9" s="716"/>
      <c r="B9" s="68" t="s">
        <v>3611</v>
      </c>
      <c r="C9" s="134" t="s">
        <v>3612</v>
      </c>
      <c r="D9" s="48" t="s">
        <v>3613</v>
      </c>
      <c r="E9" s="48" t="s">
        <v>3614</v>
      </c>
      <c r="F9" s="75" t="s">
        <v>3615</v>
      </c>
      <c r="G9" s="48" t="s">
        <v>3616</v>
      </c>
      <c r="H9" s="61">
        <v>45345</v>
      </c>
      <c r="I9" s="61">
        <v>45656</v>
      </c>
      <c r="J9" s="498" t="s">
        <v>3608</v>
      </c>
      <c r="K9" s="62">
        <v>1</v>
      </c>
      <c r="L9" s="75" t="s">
        <v>3617</v>
      </c>
      <c r="M9" s="30">
        <v>1</v>
      </c>
      <c r="N9" s="788" t="s">
        <v>3610</v>
      </c>
      <c r="O9" s="788"/>
    </row>
    <row r="10" spans="1:15" s="33" customFormat="1" ht="103.5" customHeight="1" x14ac:dyDescent="0.2">
      <c r="A10" s="713"/>
      <c r="B10" s="246" t="s">
        <v>3618</v>
      </c>
      <c r="C10" s="134" t="s">
        <v>3619</v>
      </c>
      <c r="D10" s="48" t="s">
        <v>3613</v>
      </c>
      <c r="E10" s="48" t="s">
        <v>3620</v>
      </c>
      <c r="F10" s="75" t="s">
        <v>3621</v>
      </c>
      <c r="G10" s="48" t="s">
        <v>3622</v>
      </c>
      <c r="H10" s="61">
        <v>45345</v>
      </c>
      <c r="I10" s="61">
        <v>45656</v>
      </c>
      <c r="J10" s="173" t="s">
        <v>3608</v>
      </c>
      <c r="K10" s="62">
        <v>1</v>
      </c>
      <c r="L10" s="75" t="s">
        <v>3623</v>
      </c>
      <c r="M10" s="30">
        <v>1</v>
      </c>
      <c r="N10" s="788" t="s">
        <v>3610</v>
      </c>
      <c r="O10" s="788"/>
    </row>
    <row r="11" spans="1:15" s="33" customFormat="1" ht="98.25" customHeight="1" x14ac:dyDescent="0.2">
      <c r="A11" s="712" t="s">
        <v>3624</v>
      </c>
      <c r="B11" s="712" t="s">
        <v>3625</v>
      </c>
      <c r="C11" s="48" t="s">
        <v>3626</v>
      </c>
      <c r="D11" s="712" t="s">
        <v>3627</v>
      </c>
      <c r="E11" s="78" t="s">
        <v>3628</v>
      </c>
      <c r="F11" s="75" t="s">
        <v>3629</v>
      </c>
      <c r="G11" s="48" t="s">
        <v>3630</v>
      </c>
      <c r="H11" s="173">
        <v>45444</v>
      </c>
      <c r="I11" s="61">
        <v>45656</v>
      </c>
      <c r="J11" s="173" t="s">
        <v>3608</v>
      </c>
      <c r="K11" s="62">
        <v>1</v>
      </c>
      <c r="L11" s="130" t="s">
        <v>3631</v>
      </c>
      <c r="M11" s="30">
        <v>1</v>
      </c>
      <c r="N11" s="788" t="s">
        <v>3610</v>
      </c>
      <c r="O11" s="788"/>
    </row>
    <row r="12" spans="1:15" s="33" customFormat="1" ht="110.25" customHeight="1" x14ac:dyDescent="0.2">
      <c r="A12" s="713"/>
      <c r="B12" s="713"/>
      <c r="C12" s="48" t="s">
        <v>3632</v>
      </c>
      <c r="D12" s="713"/>
      <c r="E12" s="48" t="s">
        <v>3633</v>
      </c>
      <c r="F12" s="75" t="s">
        <v>3634</v>
      </c>
      <c r="G12" s="48" t="s">
        <v>3630</v>
      </c>
      <c r="H12" s="173">
        <v>45444</v>
      </c>
      <c r="I12" s="61">
        <v>45656</v>
      </c>
      <c r="J12" s="173" t="s">
        <v>3608</v>
      </c>
      <c r="K12" s="62">
        <v>1</v>
      </c>
      <c r="L12" s="130" t="s">
        <v>3635</v>
      </c>
      <c r="M12" s="30">
        <v>1</v>
      </c>
      <c r="N12" s="788" t="s">
        <v>3610</v>
      </c>
      <c r="O12" s="788"/>
    </row>
    <row r="13" spans="1:15" s="33" customFormat="1" ht="126.75" customHeight="1" x14ac:dyDescent="0.2">
      <c r="A13" s="68" t="s">
        <v>3636</v>
      </c>
      <c r="B13" s="68" t="s">
        <v>3637</v>
      </c>
      <c r="C13" s="48" t="s">
        <v>3638</v>
      </c>
      <c r="D13" s="134" t="s">
        <v>3639</v>
      </c>
      <c r="E13" s="30" t="s">
        <v>3640</v>
      </c>
      <c r="F13" s="75" t="s">
        <v>3641</v>
      </c>
      <c r="G13" s="48" t="s">
        <v>3630</v>
      </c>
      <c r="H13" s="208">
        <v>45444</v>
      </c>
      <c r="I13" s="61">
        <v>45656</v>
      </c>
      <c r="J13" s="173" t="s">
        <v>3608</v>
      </c>
      <c r="K13" s="62">
        <v>1</v>
      </c>
      <c r="L13" s="130" t="s">
        <v>3642</v>
      </c>
      <c r="M13" s="30">
        <v>1</v>
      </c>
      <c r="N13" s="788" t="s">
        <v>3610</v>
      </c>
      <c r="O13" s="788"/>
    </row>
    <row r="14" spans="1:15" s="33" customFormat="1" ht="126.75" customHeight="1" x14ac:dyDescent="0.2">
      <c r="A14" s="712" t="s">
        <v>3643</v>
      </c>
      <c r="B14" s="710" t="s">
        <v>3644</v>
      </c>
      <c r="C14" s="712" t="s">
        <v>3645</v>
      </c>
      <c r="D14" s="712" t="s">
        <v>3646</v>
      </c>
      <c r="E14" s="48" t="s">
        <v>3647</v>
      </c>
      <c r="F14" s="75" t="s">
        <v>3648</v>
      </c>
      <c r="G14" s="48" t="s">
        <v>3630</v>
      </c>
      <c r="H14" s="208">
        <v>45352</v>
      </c>
      <c r="I14" s="61">
        <v>45595</v>
      </c>
      <c r="J14" s="173" t="s">
        <v>3608</v>
      </c>
      <c r="K14" s="62">
        <v>1</v>
      </c>
      <c r="L14" s="75" t="s">
        <v>3649</v>
      </c>
      <c r="M14" s="30">
        <v>1</v>
      </c>
      <c r="N14" s="682" t="s">
        <v>3610</v>
      </c>
      <c r="O14" s="683"/>
    </row>
    <row r="15" spans="1:15" s="33" customFormat="1" ht="129" customHeight="1" x14ac:dyDescent="0.2">
      <c r="A15" s="713"/>
      <c r="B15" s="711"/>
      <c r="C15" s="713"/>
      <c r="D15" s="713"/>
      <c r="E15" s="48" t="s">
        <v>3650</v>
      </c>
      <c r="F15" s="75" t="s">
        <v>3651</v>
      </c>
      <c r="G15" s="48" t="s">
        <v>3652</v>
      </c>
      <c r="H15" s="208">
        <v>45352</v>
      </c>
      <c r="I15" s="61">
        <v>45595</v>
      </c>
      <c r="J15" s="173" t="s">
        <v>3608</v>
      </c>
      <c r="K15" s="62">
        <v>1</v>
      </c>
      <c r="L15" s="75" t="s">
        <v>3653</v>
      </c>
      <c r="M15" s="30">
        <v>1</v>
      </c>
      <c r="N15" s="788" t="s">
        <v>3610</v>
      </c>
      <c r="O15" s="788"/>
    </row>
    <row r="16" spans="1:15" s="33" customFormat="1" ht="172.5" customHeight="1" x14ac:dyDescent="0.2">
      <c r="A16" s="48" t="s">
        <v>3654</v>
      </c>
      <c r="B16" s="48" t="s">
        <v>3655</v>
      </c>
      <c r="C16" s="48" t="s">
        <v>3656</v>
      </c>
      <c r="D16" s="68" t="s">
        <v>3657</v>
      </c>
      <c r="E16" s="48" t="s">
        <v>3658</v>
      </c>
      <c r="F16" s="75" t="s">
        <v>3648</v>
      </c>
      <c r="G16" s="48" t="s">
        <v>3630</v>
      </c>
      <c r="H16" s="208">
        <v>45352</v>
      </c>
      <c r="I16" s="61">
        <v>45595</v>
      </c>
      <c r="J16" s="173" t="s">
        <v>3608</v>
      </c>
      <c r="K16" s="62">
        <v>1</v>
      </c>
      <c r="L16" s="173" t="s">
        <v>3659</v>
      </c>
      <c r="M16" s="30">
        <v>1</v>
      </c>
      <c r="N16" s="682" t="s">
        <v>3610</v>
      </c>
      <c r="O16" s="683"/>
    </row>
    <row r="17" spans="1:15" s="18" customFormat="1" ht="29.25" customHeight="1" thickBot="1" x14ac:dyDescent="0.3">
      <c r="A17" s="40" t="s">
        <v>76</v>
      </c>
      <c r="B17" s="694"/>
      <c r="C17" s="694"/>
      <c r="D17" s="694"/>
      <c r="G17" s="40"/>
      <c r="H17" s="40"/>
      <c r="I17" s="41"/>
      <c r="J17" s="40"/>
      <c r="K17" s="40"/>
    </row>
    <row r="18" spans="1:15" s="18" customFormat="1" ht="18.75" customHeight="1" x14ac:dyDescent="0.2">
      <c r="A18" s="18" t="s">
        <v>3660</v>
      </c>
      <c r="I18" s="42"/>
    </row>
    <row r="19" spans="1:15" s="18" customFormat="1" ht="32.25" customHeight="1" thickBot="1" x14ac:dyDescent="0.3">
      <c r="A19" s="40" t="s">
        <v>78</v>
      </c>
      <c r="B19" s="695"/>
      <c r="C19" s="695"/>
      <c r="D19" s="695"/>
      <c r="G19" s="40" t="s">
        <v>79</v>
      </c>
      <c r="I19" s="42"/>
      <c r="J19" s="43" t="s">
        <v>3598</v>
      </c>
      <c r="K19" s="43"/>
      <c r="L19" s="43"/>
    </row>
    <row r="20" spans="1:15" s="18" customFormat="1" ht="27" customHeight="1" x14ac:dyDescent="0.2">
      <c r="A20" s="18" t="s">
        <v>3661</v>
      </c>
      <c r="I20" s="44"/>
      <c r="J20" s="719"/>
      <c r="K20" s="719"/>
      <c r="L20" s="45"/>
    </row>
    <row r="21" spans="1:15" x14ac:dyDescent="0.2">
      <c r="O21" s="46" t="s">
        <v>81</v>
      </c>
    </row>
    <row r="22" spans="1:15" x14ac:dyDescent="0.2">
      <c r="O22" s="46" t="s">
        <v>82</v>
      </c>
    </row>
  </sheetData>
  <mergeCells count="37">
    <mergeCell ref="N16:O16"/>
    <mergeCell ref="B17:D17"/>
    <mergeCell ref="B19:D19"/>
    <mergeCell ref="J20:K20"/>
    <mergeCell ref="N13:O13"/>
    <mergeCell ref="A14:A15"/>
    <mergeCell ref="B14:B15"/>
    <mergeCell ref="C14:C15"/>
    <mergeCell ref="D14:D15"/>
    <mergeCell ref="N14:O14"/>
    <mergeCell ref="N15:O15"/>
    <mergeCell ref="A8:A10"/>
    <mergeCell ref="N8:O8"/>
    <mergeCell ref="N9:O9"/>
    <mergeCell ref="N10:O10"/>
    <mergeCell ref="G6:G7"/>
    <mergeCell ref="H6:I6"/>
    <mergeCell ref="J6:J7"/>
    <mergeCell ref="K6:K7"/>
    <mergeCell ref="L6:L7"/>
    <mergeCell ref="M6:M7"/>
    <mergeCell ref="A11:A12"/>
    <mergeCell ref="B11:B12"/>
    <mergeCell ref="D11:D12"/>
    <mergeCell ref="N11:O11"/>
    <mergeCell ref="N12:O12"/>
    <mergeCell ref="A2:O2"/>
    <mergeCell ref="A4:L4"/>
    <mergeCell ref="M4:O5"/>
    <mergeCell ref="A5:L5"/>
    <mergeCell ref="A6:A7"/>
    <mergeCell ref="B6:B7"/>
    <mergeCell ref="C6:C7"/>
    <mergeCell ref="D6:D7"/>
    <mergeCell ref="E6:E7"/>
    <mergeCell ref="F6:F7"/>
    <mergeCell ref="N6:O7"/>
  </mergeCells>
  <dataValidations count="13">
    <dataValidation allowBlank="1" showInputMessage="1" showErrorMessage="1" promptTitle="GUÍA: " prompt="Colocar la fecha en que se realiza el seguimiento por parte de la dependencia (i, ii, ii o iv seguimiento)_x000a_" sqref="L16 J8 J10:J16" xr:uid="{948226E2-E54C-48BF-B14B-064EBC494D06}"/>
    <dataValidation allowBlank="1" showInputMessage="1" showErrorMessage="1" promptTitle="GUÍA:" prompt="Describir la meta a ser alcanzada con la acción de mejoramiento planteada." sqref="E8:E10 E12:E16" xr:uid="{3A1B5D2F-3CC5-4FA3-90CC-4450EE4781A0}"/>
    <dataValidation allowBlank="1" showInputMessage="1" showErrorMessage="1" promptTitle="GUIA:" prompt="Redactar las recomendaciones de mejoramiento a la gestión, identificadas en la dependencia para la vigencia actual." sqref="A8" xr:uid="{DB47AD63-937A-4FE9-84D7-A373C89A5036}"/>
    <dataValidation allowBlank="1" showInputMessage="1" showErrorMessage="1" promptTitle="GUÍA:" prompt="Se deben describir las causas, previamente identificadas por medio de las metodologías existentes, el número de causas varias de acuerdo a la recomendación y su complejidad." sqref="B8:B11 B13:B14" xr:uid="{6C2ED159-B925-4AC9-A20E-787530571BD5}"/>
    <dataValidation allowBlank="1" showInputMessage="1" showErrorMessage="1" promptTitle="GUÍA:" prompt="Para cada una de las causas identificadas se deben definir las acciones de mejoramiento necesarias." sqref="C8:C14" xr:uid="{17891986-584A-4D80-8BD4-9B099D9C3BE0}"/>
    <dataValidation allowBlank="1" showInputMessage="1" showErrorMessage="1" promptTitle="GUÍA:" prompt="Identificar la persona/cargo responsable por la ejecución de las acciones de mejoramiento." sqref="D8:D11 D13:D14 D16" xr:uid="{E4A19BBB-7A48-48C8-BECC-0E5FB8F449E7}"/>
    <dataValidation allowBlank="1" showInputMessage="1" showErrorMessage="1" promptTitle="INSERTAR NUEVA COLUMNA:" prompt="Definir el entregable que soporta el cumplimiento como evidencia (actas, contratos, lista de asistencia, procedimientos, fotografía, videos, encuestas, etc.)" sqref="F8:F16" xr:uid="{02E360D4-1501-4BDB-A25C-BE6C2C96996E}"/>
    <dataValidation allowBlank="1" showInputMessage="1" showErrorMessage="1" promptTitle="GUÍA:" prompt="Establecer la formula matemática para medir el cumplimiento de la meta establecida a cada una de las acciones de mejoramiento definidas." sqref="G8:G16" xr:uid="{BB32AA69-7D82-4EC3-B6CF-4B7DF5B52034}"/>
    <dataValidation allowBlank="1" showInputMessage="1" showErrorMessage="1" promptTitle="GUÍA:" prompt="Establecer las fechas de inicio y terminación de cada una de las actividades, según los recursos y disponibilidad de la dependencia dentro de la vigencia actual." sqref="H8:I16" xr:uid="{7B69E6AF-BF5C-4C93-BA42-A6E66A8B41E0}"/>
    <dataValidation allowBlank="1" showInputMessage="1" showErrorMessage="1" promptTitle="GUÍA:" prompt="Asignar el porcentaje de avance de la meta establecida de acuerdo con la formula del indicador con corte a la fecha del seguimiento." sqref="K8:K16" xr:uid="{19067E58-4239-4A94-B761-9CE09DA003D5}"/>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L8:L16" xr:uid="{5971402A-8E1D-4F41-B021-49CC6080AD2D}"/>
    <dataValidation allowBlank="1" showInputMessage="1" showErrorMessage="1" promptTitle="CONTROL INTERNO:" prompt="Incluir esta columna para medir el avance de las acciones por parte del auditor de acuerdo con las evidencias presentadas por la dependencia." sqref="M8:M16" xr:uid="{E9A23809-8FC4-4E29-98B1-67807ABFC722}"/>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N8:N16 O8:O13 O15" xr:uid="{840B2548-9911-4F3F-8BDF-DEB17E3469AE}"/>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HF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9212-D986-489B-9069-A4A22CFBE2E2}">
  <dimension ref="A1:Z1000"/>
  <sheetViews>
    <sheetView showGridLines="0" zoomScale="80" zoomScaleNormal="80" workbookViewId="0">
      <pane ySplit="1" topLeftCell="A2" activePane="bottomLeft" state="frozen"/>
      <selection pane="bottomLeft" activeCell="C8" sqref="C8"/>
    </sheetView>
  </sheetViews>
  <sheetFormatPr baseColWidth="10" defaultColWidth="12.5703125" defaultRowHeight="15" customHeight="1" x14ac:dyDescent="0.25"/>
  <cols>
    <col min="1" max="1" width="39.7109375" style="254" customWidth="1"/>
    <col min="2" max="2" width="28.28515625" style="254" customWidth="1"/>
    <col min="3" max="3" width="29.42578125" style="254" customWidth="1"/>
    <col min="4" max="4" width="26.7109375" style="254" customWidth="1"/>
    <col min="5" max="5" width="24" style="254" customWidth="1"/>
    <col min="6" max="6" width="40.7109375" style="254" customWidth="1"/>
    <col min="7" max="7" width="22" style="254" customWidth="1"/>
    <col min="8" max="8" width="13.85546875" style="254" customWidth="1"/>
    <col min="9" max="9" width="15.42578125" style="254" customWidth="1"/>
    <col min="10" max="10" width="15" style="254" customWidth="1"/>
    <col min="11" max="11" width="13.7109375" style="254" customWidth="1"/>
    <col min="12" max="12" width="50.85546875" style="254" customWidth="1"/>
    <col min="13" max="13" width="14" style="254" customWidth="1"/>
    <col min="14" max="14" width="25.42578125" style="254" customWidth="1"/>
    <col min="15" max="15" width="52" style="254" customWidth="1"/>
    <col min="16" max="26" width="11.42578125" style="254" customWidth="1"/>
    <col min="27" max="16384" width="12.5703125" style="254"/>
  </cols>
  <sheetData>
    <row r="1" spans="1:26" ht="12.75" customHeight="1" x14ac:dyDescent="0.25">
      <c r="A1" s="418"/>
      <c r="B1" s="418"/>
      <c r="C1" s="418"/>
      <c r="D1" s="418"/>
      <c r="E1" s="418"/>
      <c r="F1" s="418"/>
      <c r="G1" s="418"/>
      <c r="H1" s="418"/>
      <c r="I1" s="418"/>
      <c r="J1" s="418"/>
      <c r="K1" s="418"/>
      <c r="L1" s="418"/>
      <c r="M1" s="418"/>
      <c r="N1" s="418"/>
      <c r="O1" s="418"/>
    </row>
    <row r="2" spans="1:26" ht="12.75" customHeight="1" x14ac:dyDescent="0.25">
      <c r="A2" s="418"/>
      <c r="B2" s="418"/>
      <c r="C2" s="418"/>
      <c r="D2" s="418"/>
      <c r="E2" s="418"/>
      <c r="F2" s="418"/>
      <c r="G2" s="418"/>
      <c r="H2" s="418"/>
      <c r="I2" s="418"/>
      <c r="J2" s="418"/>
      <c r="K2" s="418"/>
      <c r="L2" s="418"/>
      <c r="M2" s="418"/>
      <c r="N2" s="418"/>
      <c r="O2" s="418"/>
    </row>
    <row r="3" spans="1:26" ht="27" customHeight="1" x14ac:dyDescent="0.25">
      <c r="A3" s="974" t="s">
        <v>2059</v>
      </c>
      <c r="B3" s="835"/>
      <c r="C3" s="835"/>
      <c r="D3" s="835"/>
      <c r="E3" s="835"/>
      <c r="F3" s="835"/>
      <c r="G3" s="835"/>
      <c r="H3" s="835"/>
      <c r="I3" s="835"/>
      <c r="J3" s="835"/>
      <c r="K3" s="835"/>
      <c r="L3" s="835"/>
      <c r="M3" s="835"/>
      <c r="N3" s="835"/>
      <c r="O3" s="835"/>
    </row>
    <row r="4" spans="1:26" ht="34.5" customHeight="1" x14ac:dyDescent="0.25">
      <c r="A4" s="975" t="s">
        <v>3662</v>
      </c>
      <c r="B4" s="976"/>
      <c r="C4" s="976"/>
      <c r="D4" s="976"/>
      <c r="E4" s="976"/>
      <c r="F4" s="976"/>
      <c r="G4" s="976"/>
      <c r="H4" s="976"/>
      <c r="I4" s="976"/>
      <c r="J4" s="976"/>
      <c r="K4" s="976"/>
      <c r="L4" s="977"/>
      <c r="M4" s="1228" t="s">
        <v>2</v>
      </c>
      <c r="N4" s="1229"/>
      <c r="O4" s="1230"/>
    </row>
    <row r="5" spans="1:26" ht="38.25" customHeight="1" x14ac:dyDescent="0.25">
      <c r="A5" s="975" t="s">
        <v>3663</v>
      </c>
      <c r="B5" s="976"/>
      <c r="C5" s="976"/>
      <c r="D5" s="976"/>
      <c r="E5" s="976"/>
      <c r="F5" s="976"/>
      <c r="G5" s="976"/>
      <c r="H5" s="976"/>
      <c r="I5" s="976"/>
      <c r="J5" s="976"/>
      <c r="K5" s="976"/>
      <c r="L5" s="977"/>
      <c r="M5" s="1231"/>
      <c r="N5" s="1232"/>
      <c r="O5" s="1233"/>
    </row>
    <row r="6" spans="1:26" ht="40.5" customHeight="1" x14ac:dyDescent="0.25">
      <c r="A6" s="1224" t="s">
        <v>4</v>
      </c>
      <c r="B6" s="1224" t="s">
        <v>5</v>
      </c>
      <c r="C6" s="1224" t="s">
        <v>6</v>
      </c>
      <c r="D6" s="1224" t="s">
        <v>7</v>
      </c>
      <c r="E6" s="1224" t="s">
        <v>8</v>
      </c>
      <c r="F6" s="1224" t="s">
        <v>9</v>
      </c>
      <c r="G6" s="1224" t="s">
        <v>10</v>
      </c>
      <c r="H6" s="1225" t="s">
        <v>11</v>
      </c>
      <c r="I6" s="977"/>
      <c r="J6" s="1224" t="s">
        <v>12</v>
      </c>
      <c r="K6" s="1224" t="s">
        <v>13</v>
      </c>
      <c r="L6" s="1224" t="s">
        <v>14</v>
      </c>
      <c r="M6" s="1226" t="s">
        <v>15</v>
      </c>
      <c r="N6" s="1219" t="s">
        <v>16</v>
      </c>
      <c r="O6" s="1220"/>
      <c r="P6" s="422"/>
      <c r="Q6" s="422"/>
      <c r="R6" s="422"/>
      <c r="S6" s="422"/>
      <c r="T6" s="422"/>
      <c r="U6" s="422"/>
      <c r="V6" s="422"/>
      <c r="W6" s="422"/>
      <c r="X6" s="422"/>
      <c r="Y6" s="422"/>
      <c r="Z6" s="422"/>
    </row>
    <row r="7" spans="1:26" ht="12.75" customHeight="1" x14ac:dyDescent="0.25">
      <c r="A7" s="995"/>
      <c r="B7" s="995"/>
      <c r="C7" s="995"/>
      <c r="D7" s="995"/>
      <c r="E7" s="995"/>
      <c r="F7" s="995"/>
      <c r="G7" s="995"/>
      <c r="H7" s="665" t="s">
        <v>17</v>
      </c>
      <c r="I7" s="665" t="s">
        <v>18</v>
      </c>
      <c r="J7" s="995"/>
      <c r="K7" s="995"/>
      <c r="L7" s="995"/>
      <c r="M7" s="1227"/>
      <c r="N7" s="1221"/>
      <c r="O7" s="1222"/>
      <c r="P7" s="422"/>
      <c r="Q7" s="422"/>
      <c r="R7" s="422"/>
      <c r="S7" s="422"/>
      <c r="T7" s="422"/>
      <c r="U7" s="422"/>
      <c r="V7" s="422"/>
      <c r="W7" s="422"/>
      <c r="X7" s="422"/>
      <c r="Y7" s="422"/>
      <c r="Z7" s="422"/>
    </row>
    <row r="8" spans="1:26" ht="180" customHeight="1" thickBot="1" x14ac:dyDescent="0.3">
      <c r="A8" s="666" t="s">
        <v>3664</v>
      </c>
      <c r="B8" s="667" t="s">
        <v>3665</v>
      </c>
      <c r="C8" s="666" t="s">
        <v>3666</v>
      </c>
      <c r="D8" s="668" t="s">
        <v>3667</v>
      </c>
      <c r="E8" s="666" t="s">
        <v>3668</v>
      </c>
      <c r="F8" s="669" t="s">
        <v>3669</v>
      </c>
      <c r="G8" s="666" t="s">
        <v>3670</v>
      </c>
      <c r="H8" s="670">
        <v>45293</v>
      </c>
      <c r="I8" s="671">
        <v>45657</v>
      </c>
      <c r="J8" s="671"/>
      <c r="K8" s="672">
        <v>1</v>
      </c>
      <c r="L8" s="453"/>
      <c r="M8" s="673">
        <v>1</v>
      </c>
      <c r="N8" s="1211" t="s">
        <v>3671</v>
      </c>
      <c r="O8" s="1212"/>
    </row>
    <row r="9" spans="1:26" ht="180" customHeight="1" x14ac:dyDescent="0.25">
      <c r="A9" s="1223" t="s">
        <v>3672</v>
      </c>
      <c r="B9" s="1217" t="s">
        <v>3673</v>
      </c>
      <c r="C9" s="674" t="s">
        <v>3674</v>
      </c>
      <c r="D9" s="674" t="s">
        <v>3675</v>
      </c>
      <c r="E9" s="674" t="s">
        <v>3676</v>
      </c>
      <c r="F9" s="674" t="s">
        <v>3677</v>
      </c>
      <c r="G9" s="674" t="s">
        <v>3678</v>
      </c>
      <c r="H9" s="675">
        <v>45293</v>
      </c>
      <c r="I9" s="675">
        <v>45657</v>
      </c>
      <c r="J9" s="671"/>
      <c r="K9" s="672">
        <v>1</v>
      </c>
      <c r="L9" s="453"/>
      <c r="M9" s="673">
        <v>1</v>
      </c>
      <c r="N9" s="1211" t="s">
        <v>3679</v>
      </c>
      <c r="O9" s="1212"/>
    </row>
    <row r="10" spans="1:26" ht="126" customHeight="1" thickBot="1" x14ac:dyDescent="0.3">
      <c r="A10" s="995"/>
      <c r="B10" s="1218"/>
      <c r="C10" s="676" t="s">
        <v>3680</v>
      </c>
      <c r="D10" s="676" t="s">
        <v>3675</v>
      </c>
      <c r="E10" s="676" t="s">
        <v>3681</v>
      </c>
      <c r="F10" s="676" t="s">
        <v>3682</v>
      </c>
      <c r="G10" s="676" t="s">
        <v>3683</v>
      </c>
      <c r="H10" s="675">
        <v>45293</v>
      </c>
      <c r="I10" s="675">
        <v>45657</v>
      </c>
      <c r="J10" s="671"/>
      <c r="K10" s="672">
        <v>1</v>
      </c>
      <c r="L10" s="453"/>
      <c r="M10" s="673">
        <v>1</v>
      </c>
      <c r="N10" s="1213" t="s">
        <v>3684</v>
      </c>
      <c r="O10" s="1214"/>
      <c r="P10" s="437"/>
      <c r="Q10" s="437"/>
      <c r="R10" s="437"/>
      <c r="S10" s="437"/>
      <c r="T10" s="437"/>
      <c r="U10" s="437"/>
      <c r="V10" s="437"/>
      <c r="W10" s="437"/>
      <c r="X10" s="437"/>
      <c r="Y10" s="437"/>
      <c r="Z10" s="437"/>
    </row>
    <row r="11" spans="1:26" ht="103.5" customHeight="1" x14ac:dyDescent="0.25">
      <c r="A11" s="666" t="s">
        <v>3685</v>
      </c>
      <c r="B11" s="667" t="s">
        <v>3686</v>
      </c>
      <c r="C11" s="666" t="s">
        <v>3687</v>
      </c>
      <c r="D11" s="669" t="s">
        <v>3688</v>
      </c>
      <c r="E11" s="666" t="s">
        <v>3689</v>
      </c>
      <c r="F11" s="669" t="s">
        <v>3690</v>
      </c>
      <c r="G11" s="666" t="s">
        <v>3691</v>
      </c>
      <c r="H11" s="675">
        <v>45293</v>
      </c>
      <c r="I11" s="675">
        <v>45657</v>
      </c>
      <c r="J11" s="671"/>
      <c r="K11" s="672">
        <v>1</v>
      </c>
      <c r="L11" s="453"/>
      <c r="M11" s="677">
        <v>1</v>
      </c>
      <c r="N11" s="1211" t="s">
        <v>3692</v>
      </c>
      <c r="O11" s="1212"/>
      <c r="P11" s="437"/>
      <c r="Q11" s="437"/>
      <c r="R11" s="437"/>
      <c r="S11" s="437"/>
      <c r="T11" s="437"/>
      <c r="U11" s="437"/>
      <c r="V11" s="437"/>
      <c r="W11" s="437"/>
      <c r="X11" s="437"/>
      <c r="Y11" s="437"/>
      <c r="Z11" s="437"/>
    </row>
    <row r="12" spans="1:26" ht="98.25" customHeight="1" thickBot="1" x14ac:dyDescent="0.3">
      <c r="A12" s="666" t="s">
        <v>3693</v>
      </c>
      <c r="B12" s="667" t="s">
        <v>3694</v>
      </c>
      <c r="C12" s="666" t="s">
        <v>3695</v>
      </c>
      <c r="D12" s="669" t="s">
        <v>3696</v>
      </c>
      <c r="E12" s="666" t="s">
        <v>3697</v>
      </c>
      <c r="F12" s="669" t="s">
        <v>3698</v>
      </c>
      <c r="G12" s="666" t="s">
        <v>3699</v>
      </c>
      <c r="H12" s="675">
        <v>45293</v>
      </c>
      <c r="I12" s="675">
        <v>45382</v>
      </c>
      <c r="J12" s="671"/>
      <c r="K12" s="672">
        <v>1</v>
      </c>
      <c r="L12" s="453"/>
      <c r="M12" s="677">
        <v>1</v>
      </c>
      <c r="N12" s="1211" t="s">
        <v>3700</v>
      </c>
      <c r="O12" s="1212"/>
      <c r="P12" s="437"/>
      <c r="Q12" s="437"/>
      <c r="R12" s="437"/>
      <c r="S12" s="437"/>
      <c r="T12" s="437"/>
      <c r="U12" s="437"/>
      <c r="V12" s="437"/>
      <c r="W12" s="437"/>
      <c r="X12" s="437"/>
      <c r="Y12" s="437"/>
      <c r="Z12" s="437"/>
    </row>
    <row r="13" spans="1:26" ht="110.25" customHeight="1" thickBot="1" x14ac:dyDescent="0.3">
      <c r="A13" s="666" t="s">
        <v>3701</v>
      </c>
      <c r="B13" s="678" t="s">
        <v>3702</v>
      </c>
      <c r="C13" s="679" t="s">
        <v>3703</v>
      </c>
      <c r="D13" s="679" t="s">
        <v>3675</v>
      </c>
      <c r="E13" s="679" t="s">
        <v>3704</v>
      </c>
      <c r="F13" s="679" t="s">
        <v>3705</v>
      </c>
      <c r="G13" s="679" t="s">
        <v>3706</v>
      </c>
      <c r="H13" s="675">
        <v>45293</v>
      </c>
      <c r="I13" s="675">
        <v>45382</v>
      </c>
      <c r="J13" s="671"/>
      <c r="K13" s="672">
        <v>1</v>
      </c>
      <c r="L13" s="453"/>
      <c r="M13" s="677">
        <v>1</v>
      </c>
      <c r="N13" s="1213" t="s">
        <v>3707</v>
      </c>
      <c r="O13" s="1214"/>
      <c r="P13" s="437"/>
      <c r="Q13" s="437"/>
      <c r="R13" s="437"/>
      <c r="S13" s="437"/>
      <c r="T13" s="437"/>
      <c r="U13" s="437"/>
      <c r="V13" s="437"/>
      <c r="W13" s="437"/>
      <c r="X13" s="437"/>
      <c r="Y13" s="437"/>
      <c r="Z13" s="437"/>
    </row>
    <row r="14" spans="1:26" ht="126.75" customHeight="1" x14ac:dyDescent="0.25">
      <c r="A14" s="1215" t="s">
        <v>3708</v>
      </c>
      <c r="B14" s="1217" t="s">
        <v>3709</v>
      </c>
      <c r="C14" s="674" t="s">
        <v>3710</v>
      </c>
      <c r="D14" s="674" t="s">
        <v>3696</v>
      </c>
      <c r="E14" s="674" t="s">
        <v>3711</v>
      </c>
      <c r="F14" s="674" t="s">
        <v>3712</v>
      </c>
      <c r="G14" s="674" t="s">
        <v>3678</v>
      </c>
      <c r="H14" s="675">
        <v>45293</v>
      </c>
      <c r="I14" s="675">
        <v>45657</v>
      </c>
      <c r="J14" s="671"/>
      <c r="K14" s="672">
        <v>1</v>
      </c>
      <c r="L14" s="453"/>
      <c r="M14" s="677">
        <v>1</v>
      </c>
      <c r="N14" s="1211" t="s">
        <v>3713</v>
      </c>
      <c r="O14" s="1212"/>
      <c r="P14" s="437"/>
      <c r="Q14" s="437"/>
      <c r="R14" s="437"/>
      <c r="S14" s="437"/>
      <c r="T14" s="437"/>
      <c r="U14" s="437"/>
      <c r="V14" s="437"/>
      <c r="W14" s="437"/>
      <c r="X14" s="437"/>
      <c r="Y14" s="437"/>
      <c r="Z14" s="437"/>
    </row>
    <row r="15" spans="1:26" ht="83.25" customHeight="1" x14ac:dyDescent="0.25">
      <c r="A15" s="985"/>
      <c r="B15" s="987"/>
      <c r="C15" s="669" t="s">
        <v>3714</v>
      </c>
      <c r="D15" s="669" t="s">
        <v>3696</v>
      </c>
      <c r="E15" s="669" t="s">
        <v>3715</v>
      </c>
      <c r="F15" s="669" t="s">
        <v>3716</v>
      </c>
      <c r="G15" s="669" t="s">
        <v>3717</v>
      </c>
      <c r="H15" s="675">
        <v>45293</v>
      </c>
      <c r="I15" s="675">
        <v>45657</v>
      </c>
      <c r="J15" s="671"/>
      <c r="K15" s="672">
        <v>1</v>
      </c>
      <c r="L15" s="453"/>
      <c r="M15" s="677">
        <v>1</v>
      </c>
      <c r="N15" s="1211" t="s">
        <v>3718</v>
      </c>
      <c r="O15" s="1212"/>
      <c r="P15" s="437"/>
      <c r="Q15" s="437"/>
      <c r="R15" s="437"/>
      <c r="S15" s="437"/>
      <c r="T15" s="437"/>
      <c r="U15" s="437"/>
      <c r="V15" s="437"/>
      <c r="W15" s="437"/>
      <c r="X15" s="437"/>
      <c r="Y15" s="437"/>
      <c r="Z15" s="437"/>
    </row>
    <row r="16" spans="1:26" ht="159" customHeight="1" thickBot="1" x14ac:dyDescent="0.3">
      <c r="A16" s="1216"/>
      <c r="B16" s="1218"/>
      <c r="C16" s="676" t="s">
        <v>3719</v>
      </c>
      <c r="D16" s="676" t="s">
        <v>3720</v>
      </c>
      <c r="E16" s="676" t="s">
        <v>3721</v>
      </c>
      <c r="F16" s="676" t="s">
        <v>3722</v>
      </c>
      <c r="G16" s="676" t="s">
        <v>3722</v>
      </c>
      <c r="H16" s="675">
        <v>45293</v>
      </c>
      <c r="I16" s="675">
        <v>45657</v>
      </c>
      <c r="J16" s="671"/>
      <c r="K16" s="680">
        <v>1</v>
      </c>
      <c r="L16" s="681"/>
      <c r="M16" s="677">
        <v>1</v>
      </c>
      <c r="N16" s="1213" t="s">
        <v>3723</v>
      </c>
      <c r="O16" s="1214"/>
    </row>
    <row r="17" spans="1:23" ht="29.25" customHeight="1" thickBot="1" x14ac:dyDescent="0.3">
      <c r="A17" s="471" t="s">
        <v>76</v>
      </c>
      <c r="B17" s="1209" t="s">
        <v>3724</v>
      </c>
      <c r="C17" s="1005"/>
      <c r="D17" s="1005"/>
      <c r="E17" s="422"/>
      <c r="F17" s="422"/>
      <c r="G17" s="471"/>
      <c r="H17" s="471"/>
      <c r="I17" s="475"/>
      <c r="J17" s="471"/>
      <c r="K17" s="471"/>
      <c r="L17" s="422"/>
      <c r="M17" s="422"/>
      <c r="N17" s="422"/>
      <c r="O17" s="422"/>
      <c r="P17" s="422"/>
      <c r="Q17" s="422"/>
      <c r="R17" s="422"/>
      <c r="S17" s="422"/>
      <c r="T17" s="422"/>
      <c r="U17" s="422"/>
      <c r="V17" s="422"/>
      <c r="W17" s="422"/>
    </row>
    <row r="18" spans="1:23" ht="18.75" customHeight="1" x14ac:dyDescent="0.25">
      <c r="A18" s="422"/>
      <c r="B18" s="422"/>
      <c r="C18" s="422"/>
      <c r="D18" s="422"/>
      <c r="E18" s="422"/>
      <c r="F18" s="422"/>
      <c r="G18" s="422"/>
      <c r="H18" s="422"/>
      <c r="I18" s="478"/>
      <c r="J18" s="422"/>
      <c r="K18" s="422"/>
      <c r="L18" s="422"/>
      <c r="M18" s="422"/>
      <c r="N18" s="422"/>
      <c r="O18" s="422"/>
      <c r="P18" s="422"/>
      <c r="Q18" s="422"/>
      <c r="R18" s="422"/>
      <c r="S18" s="422"/>
      <c r="T18" s="422"/>
      <c r="U18" s="422"/>
      <c r="V18" s="422"/>
      <c r="W18" s="422"/>
    </row>
    <row r="19" spans="1:23" ht="32.25" customHeight="1" thickBot="1" x14ac:dyDescent="0.3">
      <c r="A19" s="471" t="s">
        <v>78</v>
      </c>
      <c r="B19" s="1210" t="s">
        <v>3725</v>
      </c>
      <c r="C19" s="1005"/>
      <c r="D19" s="1005"/>
      <c r="E19" s="422"/>
      <c r="F19" s="422"/>
      <c r="G19" s="471" t="s">
        <v>79</v>
      </c>
      <c r="H19" s="422"/>
      <c r="I19" s="478"/>
      <c r="J19" s="479"/>
      <c r="K19" s="479" t="s">
        <v>3597</v>
      </c>
      <c r="L19" s="479"/>
      <c r="M19" s="422"/>
      <c r="O19" s="422"/>
      <c r="P19" s="422"/>
      <c r="Q19" s="422"/>
      <c r="R19" s="422"/>
      <c r="S19" s="422"/>
      <c r="T19" s="422"/>
      <c r="U19" s="422"/>
      <c r="V19" s="422"/>
      <c r="W19" s="422"/>
    </row>
    <row r="20" spans="1:23" ht="27" customHeight="1" x14ac:dyDescent="0.25">
      <c r="A20" s="422"/>
      <c r="B20" s="422"/>
      <c r="C20" s="422"/>
      <c r="D20" s="422"/>
      <c r="E20" s="422"/>
      <c r="F20" s="422"/>
      <c r="G20" s="422"/>
      <c r="H20" s="422"/>
      <c r="I20" s="477"/>
      <c r="J20" s="1007"/>
      <c r="K20" s="835"/>
      <c r="L20" s="480"/>
      <c r="M20" s="422"/>
      <c r="N20" s="422"/>
      <c r="O20" s="422"/>
      <c r="P20" s="422"/>
      <c r="Q20" s="422"/>
      <c r="R20" s="422"/>
      <c r="S20" s="422"/>
      <c r="T20" s="422"/>
      <c r="U20" s="422"/>
      <c r="V20" s="422"/>
      <c r="W20" s="422"/>
    </row>
    <row r="21" spans="1:23" ht="12.75" customHeight="1" x14ac:dyDescent="0.25">
      <c r="J21" s="418"/>
    </row>
    <row r="22" spans="1:23" ht="12.75" customHeight="1" x14ac:dyDescent="0.25">
      <c r="J22" s="418"/>
    </row>
    <row r="23" spans="1:23" ht="12.75" customHeight="1" x14ac:dyDescent="0.25">
      <c r="J23" s="418"/>
    </row>
    <row r="24" spans="1:23" ht="12.75" customHeight="1" x14ac:dyDescent="0.25">
      <c r="J24" s="418"/>
    </row>
    <row r="25" spans="1:23" ht="12.75" customHeight="1" x14ac:dyDescent="0.25">
      <c r="J25" s="418"/>
    </row>
    <row r="26" spans="1:23" ht="12.75" customHeight="1" x14ac:dyDescent="0.25">
      <c r="J26" s="418"/>
    </row>
    <row r="27" spans="1:23" ht="12.75" customHeight="1" x14ac:dyDescent="0.25">
      <c r="J27" s="418"/>
    </row>
    <row r="28" spans="1:23" ht="12.75" customHeight="1" x14ac:dyDescent="0.25">
      <c r="J28" s="418"/>
    </row>
    <row r="29" spans="1:23" ht="12.75" customHeight="1" x14ac:dyDescent="0.25">
      <c r="J29" s="418"/>
    </row>
    <row r="30" spans="1:23" ht="12.75" customHeight="1" x14ac:dyDescent="0.25">
      <c r="J30" s="418"/>
    </row>
    <row r="31" spans="1:23" ht="12.75" customHeight="1" x14ac:dyDescent="0.25">
      <c r="J31" s="418"/>
    </row>
    <row r="32" spans="1:23" ht="12.75" customHeight="1" x14ac:dyDescent="0.25">
      <c r="J32" s="418"/>
    </row>
    <row r="33" spans="10:10" ht="12.75" customHeight="1" x14ac:dyDescent="0.25">
      <c r="J33" s="418"/>
    </row>
    <row r="34" spans="10:10" ht="12.75" customHeight="1" x14ac:dyDescent="0.25">
      <c r="J34" s="418"/>
    </row>
    <row r="35" spans="10:10" ht="12.75" customHeight="1" x14ac:dyDescent="0.25">
      <c r="J35" s="418"/>
    </row>
    <row r="36" spans="10:10" ht="12.75" customHeight="1" x14ac:dyDescent="0.25">
      <c r="J36" s="418"/>
    </row>
    <row r="37" spans="10:10" ht="12.75" customHeight="1" x14ac:dyDescent="0.25">
      <c r="J37" s="418"/>
    </row>
    <row r="38" spans="10:10" ht="12.75" customHeight="1" x14ac:dyDescent="0.25">
      <c r="J38" s="418"/>
    </row>
    <row r="39" spans="10:10" ht="12.75" customHeight="1" x14ac:dyDescent="0.25">
      <c r="J39" s="418"/>
    </row>
    <row r="40" spans="10:10" ht="12.75" customHeight="1" x14ac:dyDescent="0.25">
      <c r="J40" s="418"/>
    </row>
    <row r="41" spans="10:10" ht="12.75" customHeight="1" x14ac:dyDescent="0.25">
      <c r="J41" s="418"/>
    </row>
    <row r="42" spans="10:10" ht="12.75" customHeight="1" x14ac:dyDescent="0.25">
      <c r="J42" s="418"/>
    </row>
    <row r="43" spans="10:10" ht="12.75" customHeight="1" x14ac:dyDescent="0.25">
      <c r="J43" s="418"/>
    </row>
    <row r="44" spans="10:10" ht="12.75" customHeight="1" x14ac:dyDescent="0.25">
      <c r="J44" s="418"/>
    </row>
    <row r="45" spans="10:10" ht="12.75" customHeight="1" x14ac:dyDescent="0.25">
      <c r="J45" s="418"/>
    </row>
    <row r="46" spans="10:10" ht="12.75" customHeight="1" x14ac:dyDescent="0.25">
      <c r="J46" s="418"/>
    </row>
    <row r="47" spans="10:10" ht="12.75" customHeight="1" x14ac:dyDescent="0.25">
      <c r="J47" s="418"/>
    </row>
    <row r="48" spans="10:10" ht="12.75" customHeight="1" x14ac:dyDescent="0.25">
      <c r="J48" s="418"/>
    </row>
    <row r="49" spans="10:10" ht="12.75" customHeight="1" x14ac:dyDescent="0.25">
      <c r="J49" s="418"/>
    </row>
    <row r="50" spans="10:10" ht="12.75" customHeight="1" x14ac:dyDescent="0.25">
      <c r="J50" s="418"/>
    </row>
    <row r="51" spans="10:10" ht="12.75" customHeight="1" x14ac:dyDescent="0.25">
      <c r="J51" s="418"/>
    </row>
    <row r="52" spans="10:10" ht="12.75" customHeight="1" x14ac:dyDescent="0.25">
      <c r="J52" s="418"/>
    </row>
    <row r="53" spans="10:10" ht="12.75" customHeight="1" x14ac:dyDescent="0.25">
      <c r="J53" s="418"/>
    </row>
    <row r="54" spans="10:10" ht="12.75" customHeight="1" x14ac:dyDescent="0.25">
      <c r="J54" s="418"/>
    </row>
    <row r="55" spans="10:10" ht="12.75" customHeight="1" x14ac:dyDescent="0.25">
      <c r="J55" s="418"/>
    </row>
    <row r="56" spans="10:10" ht="12.75" customHeight="1" x14ac:dyDescent="0.25">
      <c r="J56" s="418"/>
    </row>
    <row r="57" spans="10:10" ht="12.75" customHeight="1" x14ac:dyDescent="0.25">
      <c r="J57" s="418"/>
    </row>
    <row r="58" spans="10:10" ht="12.75" customHeight="1" x14ac:dyDescent="0.25">
      <c r="J58" s="418"/>
    </row>
    <row r="59" spans="10:10" ht="12.75" customHeight="1" x14ac:dyDescent="0.25">
      <c r="J59" s="418"/>
    </row>
    <row r="60" spans="10:10" ht="12.75" customHeight="1" x14ac:dyDescent="0.25">
      <c r="J60" s="418"/>
    </row>
    <row r="61" spans="10:10" ht="12.75" customHeight="1" x14ac:dyDescent="0.25">
      <c r="J61" s="418"/>
    </row>
    <row r="62" spans="10:10" ht="12.75" customHeight="1" x14ac:dyDescent="0.25">
      <c r="J62" s="418"/>
    </row>
    <row r="63" spans="10:10" ht="12.75" customHeight="1" x14ac:dyDescent="0.25">
      <c r="J63" s="418"/>
    </row>
    <row r="64" spans="10:10" ht="12.75" customHeight="1" x14ac:dyDescent="0.25">
      <c r="J64" s="418"/>
    </row>
    <row r="65" spans="10:10" ht="12.75" customHeight="1" x14ac:dyDescent="0.25">
      <c r="J65" s="418"/>
    </row>
    <row r="66" spans="10:10" ht="12.75" customHeight="1" x14ac:dyDescent="0.25">
      <c r="J66" s="418"/>
    </row>
    <row r="67" spans="10:10" ht="12.75" customHeight="1" x14ac:dyDescent="0.25">
      <c r="J67" s="418"/>
    </row>
    <row r="68" spans="10:10" ht="12.75" customHeight="1" x14ac:dyDescent="0.25">
      <c r="J68" s="418"/>
    </row>
    <row r="69" spans="10:10" ht="12.75" customHeight="1" x14ac:dyDescent="0.25">
      <c r="J69" s="418"/>
    </row>
    <row r="70" spans="10:10" ht="12.75" customHeight="1" x14ac:dyDescent="0.25">
      <c r="J70" s="418"/>
    </row>
    <row r="71" spans="10:10" ht="12.75" customHeight="1" x14ac:dyDescent="0.25">
      <c r="J71" s="418"/>
    </row>
    <row r="72" spans="10:10" ht="12.75" customHeight="1" x14ac:dyDescent="0.25">
      <c r="J72" s="418"/>
    </row>
    <row r="73" spans="10:10" ht="12.75" customHeight="1" x14ac:dyDescent="0.25">
      <c r="J73" s="418"/>
    </row>
    <row r="74" spans="10:10" ht="12.75" customHeight="1" x14ac:dyDescent="0.25">
      <c r="J74" s="418"/>
    </row>
    <row r="75" spans="10:10" ht="12.75" customHeight="1" x14ac:dyDescent="0.25">
      <c r="J75" s="418"/>
    </row>
    <row r="76" spans="10:10" ht="12.75" customHeight="1" x14ac:dyDescent="0.25">
      <c r="J76" s="418"/>
    </row>
    <row r="77" spans="10:10" ht="12.75" customHeight="1" x14ac:dyDescent="0.25">
      <c r="J77" s="418"/>
    </row>
    <row r="78" spans="10:10" ht="12.75" customHeight="1" x14ac:dyDescent="0.25">
      <c r="J78" s="418"/>
    </row>
    <row r="79" spans="10:10" ht="12.75" customHeight="1" x14ac:dyDescent="0.25">
      <c r="J79" s="418"/>
    </row>
    <row r="80" spans="10:10" ht="12.75" customHeight="1" x14ac:dyDescent="0.25">
      <c r="J80" s="418"/>
    </row>
    <row r="81" spans="10:10" ht="12.75" customHeight="1" x14ac:dyDescent="0.25">
      <c r="J81" s="418"/>
    </row>
    <row r="82" spans="10:10" ht="12.75" customHeight="1" x14ac:dyDescent="0.25">
      <c r="J82" s="418"/>
    </row>
    <row r="83" spans="10:10" ht="12.75" customHeight="1" x14ac:dyDescent="0.25">
      <c r="J83" s="418"/>
    </row>
    <row r="84" spans="10:10" ht="12.75" customHeight="1" x14ac:dyDescent="0.25">
      <c r="J84" s="418"/>
    </row>
    <row r="85" spans="10:10" ht="12.75" customHeight="1" x14ac:dyDescent="0.25">
      <c r="J85" s="418"/>
    </row>
    <row r="86" spans="10:10" ht="12.75" customHeight="1" x14ac:dyDescent="0.25">
      <c r="J86" s="418"/>
    </row>
    <row r="87" spans="10:10" ht="12.75" customHeight="1" x14ac:dyDescent="0.25">
      <c r="J87" s="418"/>
    </row>
    <row r="88" spans="10:10" ht="12.75" customHeight="1" x14ac:dyDescent="0.25">
      <c r="J88" s="418"/>
    </row>
    <row r="89" spans="10:10" ht="12.75" customHeight="1" x14ac:dyDescent="0.25">
      <c r="J89" s="418"/>
    </row>
    <row r="90" spans="10:10" ht="12.75" customHeight="1" x14ac:dyDescent="0.25">
      <c r="J90" s="418"/>
    </row>
    <row r="91" spans="10:10" ht="12.75" customHeight="1" x14ac:dyDescent="0.25">
      <c r="J91" s="418"/>
    </row>
    <row r="92" spans="10:10" ht="12.75" customHeight="1" x14ac:dyDescent="0.25">
      <c r="J92" s="418"/>
    </row>
    <row r="93" spans="10:10" ht="12.75" customHeight="1" x14ac:dyDescent="0.25">
      <c r="J93" s="418"/>
    </row>
    <row r="94" spans="10:10" ht="12.75" customHeight="1" x14ac:dyDescent="0.25">
      <c r="J94" s="418"/>
    </row>
    <row r="95" spans="10:10" ht="12.75" customHeight="1" x14ac:dyDescent="0.25">
      <c r="J95" s="418"/>
    </row>
    <row r="96" spans="10:10" ht="12.75" customHeight="1" x14ac:dyDescent="0.25">
      <c r="J96" s="418"/>
    </row>
    <row r="97" spans="10:10" ht="12.75" customHeight="1" x14ac:dyDescent="0.25">
      <c r="J97" s="418"/>
    </row>
    <row r="98" spans="10:10" ht="12.75" customHeight="1" x14ac:dyDescent="0.25">
      <c r="J98" s="418"/>
    </row>
    <row r="99" spans="10:10" ht="12.75" customHeight="1" x14ac:dyDescent="0.25">
      <c r="J99" s="418"/>
    </row>
    <row r="100" spans="10:10" ht="12.75" customHeight="1" x14ac:dyDescent="0.25">
      <c r="J100" s="418"/>
    </row>
    <row r="101" spans="10:10" ht="12.75" customHeight="1" x14ac:dyDescent="0.25">
      <c r="J101" s="418"/>
    </row>
    <row r="102" spans="10:10" ht="12.75" customHeight="1" x14ac:dyDescent="0.25">
      <c r="J102" s="418"/>
    </row>
    <row r="103" spans="10:10" ht="12.75" customHeight="1" x14ac:dyDescent="0.25">
      <c r="J103" s="418"/>
    </row>
    <row r="104" spans="10:10" ht="12.75" customHeight="1" x14ac:dyDescent="0.25">
      <c r="J104" s="418"/>
    </row>
    <row r="105" spans="10:10" ht="12.75" customHeight="1" x14ac:dyDescent="0.25">
      <c r="J105" s="418"/>
    </row>
    <row r="106" spans="10:10" ht="12.75" customHeight="1" x14ac:dyDescent="0.25">
      <c r="J106" s="418"/>
    </row>
    <row r="107" spans="10:10" ht="12.75" customHeight="1" x14ac:dyDescent="0.25">
      <c r="J107" s="418"/>
    </row>
    <row r="108" spans="10:10" ht="12.75" customHeight="1" x14ac:dyDescent="0.25">
      <c r="J108" s="418"/>
    </row>
    <row r="109" spans="10:10" ht="12.75" customHeight="1" x14ac:dyDescent="0.25">
      <c r="J109" s="418"/>
    </row>
    <row r="110" spans="10:10" ht="12.75" customHeight="1" x14ac:dyDescent="0.25">
      <c r="J110" s="418"/>
    </row>
    <row r="111" spans="10:10" ht="12.75" customHeight="1" x14ac:dyDescent="0.25">
      <c r="J111" s="418"/>
    </row>
    <row r="112" spans="10:10" ht="12.75" customHeight="1" x14ac:dyDescent="0.25">
      <c r="J112" s="418"/>
    </row>
    <row r="113" spans="10:10" ht="12.75" customHeight="1" x14ac:dyDescent="0.25">
      <c r="J113" s="418"/>
    </row>
    <row r="114" spans="10:10" ht="12.75" customHeight="1" x14ac:dyDescent="0.25">
      <c r="J114" s="418"/>
    </row>
    <row r="115" spans="10:10" ht="12.75" customHeight="1" x14ac:dyDescent="0.25">
      <c r="J115" s="418"/>
    </row>
    <row r="116" spans="10:10" ht="12.75" customHeight="1" x14ac:dyDescent="0.25">
      <c r="J116" s="418"/>
    </row>
    <row r="117" spans="10:10" ht="12.75" customHeight="1" x14ac:dyDescent="0.25">
      <c r="J117" s="418"/>
    </row>
    <row r="118" spans="10:10" ht="12.75" customHeight="1" x14ac:dyDescent="0.25">
      <c r="J118" s="418"/>
    </row>
    <row r="119" spans="10:10" ht="12.75" customHeight="1" x14ac:dyDescent="0.25">
      <c r="J119" s="418"/>
    </row>
    <row r="120" spans="10:10" ht="12.75" customHeight="1" x14ac:dyDescent="0.25">
      <c r="J120" s="418"/>
    </row>
    <row r="121" spans="10:10" ht="12.75" customHeight="1" x14ac:dyDescent="0.25">
      <c r="J121" s="418"/>
    </row>
    <row r="122" spans="10:10" ht="12.75" customHeight="1" x14ac:dyDescent="0.25">
      <c r="J122" s="418"/>
    </row>
    <row r="123" spans="10:10" ht="12.75" customHeight="1" x14ac:dyDescent="0.25">
      <c r="J123" s="418"/>
    </row>
    <row r="124" spans="10:10" ht="12.75" customHeight="1" x14ac:dyDescent="0.25">
      <c r="J124" s="418"/>
    </row>
    <row r="125" spans="10:10" ht="12.75" customHeight="1" x14ac:dyDescent="0.25">
      <c r="J125" s="418"/>
    </row>
    <row r="126" spans="10:10" ht="12.75" customHeight="1" x14ac:dyDescent="0.25">
      <c r="J126" s="418"/>
    </row>
    <row r="127" spans="10:10" ht="12.75" customHeight="1" x14ac:dyDescent="0.25">
      <c r="J127" s="418"/>
    </row>
    <row r="128" spans="10:10" ht="12.75" customHeight="1" x14ac:dyDescent="0.25">
      <c r="J128" s="418"/>
    </row>
    <row r="129" spans="10:10" ht="12.75" customHeight="1" x14ac:dyDescent="0.25">
      <c r="J129" s="418"/>
    </row>
    <row r="130" spans="10:10" ht="12.75" customHeight="1" x14ac:dyDescent="0.25">
      <c r="J130" s="418"/>
    </row>
    <row r="131" spans="10:10" ht="12.75" customHeight="1" x14ac:dyDescent="0.25">
      <c r="J131" s="418"/>
    </row>
    <row r="132" spans="10:10" ht="12.75" customHeight="1" x14ac:dyDescent="0.25">
      <c r="J132" s="418"/>
    </row>
    <row r="133" spans="10:10" ht="12.75" customHeight="1" x14ac:dyDescent="0.25">
      <c r="J133" s="418"/>
    </row>
    <row r="134" spans="10:10" ht="12.75" customHeight="1" x14ac:dyDescent="0.25">
      <c r="J134" s="418"/>
    </row>
    <row r="135" spans="10:10" ht="12.75" customHeight="1" x14ac:dyDescent="0.25">
      <c r="J135" s="418"/>
    </row>
    <row r="136" spans="10:10" ht="12.75" customHeight="1" x14ac:dyDescent="0.25">
      <c r="J136" s="418"/>
    </row>
    <row r="137" spans="10:10" ht="12.75" customHeight="1" x14ac:dyDescent="0.25">
      <c r="J137" s="418"/>
    </row>
    <row r="138" spans="10:10" ht="12.75" customHeight="1" x14ac:dyDescent="0.25">
      <c r="J138" s="418"/>
    </row>
    <row r="139" spans="10:10" ht="12.75" customHeight="1" x14ac:dyDescent="0.25">
      <c r="J139" s="418"/>
    </row>
    <row r="140" spans="10:10" ht="12.75" customHeight="1" x14ac:dyDescent="0.25">
      <c r="J140" s="418"/>
    </row>
    <row r="141" spans="10:10" ht="12.75" customHeight="1" x14ac:dyDescent="0.25">
      <c r="J141" s="418"/>
    </row>
    <row r="142" spans="10:10" ht="12.75" customHeight="1" x14ac:dyDescent="0.25">
      <c r="J142" s="418"/>
    </row>
    <row r="143" spans="10:10" ht="12.75" customHeight="1" x14ac:dyDescent="0.25">
      <c r="J143" s="418"/>
    </row>
    <row r="144" spans="10:10" ht="12.75" customHeight="1" x14ac:dyDescent="0.25">
      <c r="J144" s="418"/>
    </row>
    <row r="145" spans="10:10" ht="12.75" customHeight="1" x14ac:dyDescent="0.25">
      <c r="J145" s="418"/>
    </row>
    <row r="146" spans="10:10" ht="12.75" customHeight="1" x14ac:dyDescent="0.25">
      <c r="J146" s="418"/>
    </row>
    <row r="147" spans="10:10" ht="12.75" customHeight="1" x14ac:dyDescent="0.25">
      <c r="J147" s="418"/>
    </row>
    <row r="148" spans="10:10" ht="12.75" customHeight="1" x14ac:dyDescent="0.25">
      <c r="J148" s="418"/>
    </row>
    <row r="149" spans="10:10" ht="12.75" customHeight="1" x14ac:dyDescent="0.25">
      <c r="J149" s="418"/>
    </row>
    <row r="150" spans="10:10" ht="12.75" customHeight="1" x14ac:dyDescent="0.25">
      <c r="J150" s="418"/>
    </row>
    <row r="151" spans="10:10" ht="12.75" customHeight="1" x14ac:dyDescent="0.25">
      <c r="J151" s="418"/>
    </row>
    <row r="152" spans="10:10" ht="12.75" customHeight="1" x14ac:dyDescent="0.25">
      <c r="J152" s="418"/>
    </row>
    <row r="153" spans="10:10" ht="12.75" customHeight="1" x14ac:dyDescent="0.25">
      <c r="J153" s="418"/>
    </row>
    <row r="154" spans="10:10" ht="12.75" customHeight="1" x14ac:dyDescent="0.25">
      <c r="J154" s="418"/>
    </row>
    <row r="155" spans="10:10" ht="12.75" customHeight="1" x14ac:dyDescent="0.25">
      <c r="J155" s="418"/>
    </row>
    <row r="156" spans="10:10" ht="12.75" customHeight="1" x14ac:dyDescent="0.25">
      <c r="J156" s="418"/>
    </row>
    <row r="157" spans="10:10" ht="12.75" customHeight="1" x14ac:dyDescent="0.25">
      <c r="J157" s="418"/>
    </row>
    <row r="158" spans="10:10" ht="12.75" customHeight="1" x14ac:dyDescent="0.25">
      <c r="J158" s="418"/>
    </row>
    <row r="159" spans="10:10" ht="12.75" customHeight="1" x14ac:dyDescent="0.25">
      <c r="J159" s="418"/>
    </row>
    <row r="160" spans="10:10" ht="12.75" customHeight="1" x14ac:dyDescent="0.25">
      <c r="J160" s="418"/>
    </row>
    <row r="161" spans="10:10" ht="12.75" customHeight="1" x14ac:dyDescent="0.25">
      <c r="J161" s="418"/>
    </row>
    <row r="162" spans="10:10" ht="12.75" customHeight="1" x14ac:dyDescent="0.25">
      <c r="J162" s="418"/>
    </row>
    <row r="163" spans="10:10" ht="12.75" customHeight="1" x14ac:dyDescent="0.25">
      <c r="J163" s="418"/>
    </row>
    <row r="164" spans="10:10" ht="12.75" customHeight="1" x14ac:dyDescent="0.25">
      <c r="J164" s="418"/>
    </row>
    <row r="165" spans="10:10" ht="12.75" customHeight="1" x14ac:dyDescent="0.25">
      <c r="J165" s="418"/>
    </row>
    <row r="166" spans="10:10" ht="12.75" customHeight="1" x14ac:dyDescent="0.25">
      <c r="J166" s="418"/>
    </row>
    <row r="167" spans="10:10" ht="12.75" customHeight="1" x14ac:dyDescent="0.25">
      <c r="J167" s="418"/>
    </row>
    <row r="168" spans="10:10" ht="12.75" customHeight="1" x14ac:dyDescent="0.25">
      <c r="J168" s="418"/>
    </row>
    <row r="169" spans="10:10" ht="12.75" customHeight="1" x14ac:dyDescent="0.25">
      <c r="J169" s="418"/>
    </row>
    <row r="170" spans="10:10" ht="12.75" customHeight="1" x14ac:dyDescent="0.25">
      <c r="J170" s="418"/>
    </row>
    <row r="171" spans="10:10" ht="12.75" customHeight="1" x14ac:dyDescent="0.25">
      <c r="J171" s="418"/>
    </row>
    <row r="172" spans="10:10" ht="12.75" customHeight="1" x14ac:dyDescent="0.25">
      <c r="J172" s="418"/>
    </row>
    <row r="173" spans="10:10" ht="12.75" customHeight="1" x14ac:dyDescent="0.25">
      <c r="J173" s="418"/>
    </row>
    <row r="174" spans="10:10" ht="12.75" customHeight="1" x14ac:dyDescent="0.25">
      <c r="J174" s="418"/>
    </row>
    <row r="175" spans="10:10" ht="12.75" customHeight="1" x14ac:dyDescent="0.25">
      <c r="J175" s="418"/>
    </row>
    <row r="176" spans="10:10" ht="12.75" customHeight="1" x14ac:dyDescent="0.25">
      <c r="J176" s="418"/>
    </row>
    <row r="177" spans="10:10" ht="12.75" customHeight="1" x14ac:dyDescent="0.25">
      <c r="J177" s="418"/>
    </row>
    <row r="178" spans="10:10" ht="12.75" customHeight="1" x14ac:dyDescent="0.25">
      <c r="J178" s="418"/>
    </row>
    <row r="179" spans="10:10" ht="12.75" customHeight="1" x14ac:dyDescent="0.25">
      <c r="J179" s="418"/>
    </row>
    <row r="180" spans="10:10" ht="12.75" customHeight="1" x14ac:dyDescent="0.25">
      <c r="J180" s="418"/>
    </row>
    <row r="181" spans="10:10" ht="12.75" customHeight="1" x14ac:dyDescent="0.25">
      <c r="J181" s="418"/>
    </row>
    <row r="182" spans="10:10" ht="12.75" customHeight="1" x14ac:dyDescent="0.25">
      <c r="J182" s="418"/>
    </row>
    <row r="183" spans="10:10" ht="12.75" customHeight="1" x14ac:dyDescent="0.25">
      <c r="J183" s="418"/>
    </row>
    <row r="184" spans="10:10" ht="12.75" customHeight="1" x14ac:dyDescent="0.25">
      <c r="J184" s="418"/>
    </row>
    <row r="185" spans="10:10" ht="12.75" customHeight="1" x14ac:dyDescent="0.25">
      <c r="J185" s="418"/>
    </row>
    <row r="186" spans="10:10" ht="12.75" customHeight="1" x14ac:dyDescent="0.25">
      <c r="J186" s="418"/>
    </row>
    <row r="187" spans="10:10" ht="12.75" customHeight="1" x14ac:dyDescent="0.25">
      <c r="J187" s="418"/>
    </row>
    <row r="188" spans="10:10" ht="12.75" customHeight="1" x14ac:dyDescent="0.25">
      <c r="J188" s="418"/>
    </row>
    <row r="189" spans="10:10" ht="12.75" customHeight="1" x14ac:dyDescent="0.25">
      <c r="J189" s="418"/>
    </row>
    <row r="190" spans="10:10" ht="12.75" customHeight="1" x14ac:dyDescent="0.25">
      <c r="J190" s="418"/>
    </row>
    <row r="191" spans="10:10" ht="12.75" customHeight="1" x14ac:dyDescent="0.25">
      <c r="J191" s="418"/>
    </row>
    <row r="192" spans="10:10" ht="12.75" customHeight="1" x14ac:dyDescent="0.25">
      <c r="J192" s="418"/>
    </row>
    <row r="193" spans="10:10" ht="12.75" customHeight="1" x14ac:dyDescent="0.25">
      <c r="J193" s="418"/>
    </row>
    <row r="194" spans="10:10" ht="12.75" customHeight="1" x14ac:dyDescent="0.25">
      <c r="J194" s="418"/>
    </row>
    <row r="195" spans="10:10" ht="12.75" customHeight="1" x14ac:dyDescent="0.25">
      <c r="J195" s="418"/>
    </row>
    <row r="196" spans="10:10" ht="12.75" customHeight="1" x14ac:dyDescent="0.25">
      <c r="J196" s="418"/>
    </row>
    <row r="197" spans="10:10" ht="12.75" customHeight="1" x14ac:dyDescent="0.25">
      <c r="J197" s="418"/>
    </row>
    <row r="198" spans="10:10" ht="12.75" customHeight="1" x14ac:dyDescent="0.25">
      <c r="J198" s="418"/>
    </row>
    <row r="199" spans="10:10" ht="12.75" customHeight="1" x14ac:dyDescent="0.25">
      <c r="J199" s="418"/>
    </row>
    <row r="200" spans="10:10" ht="12.75" customHeight="1" x14ac:dyDescent="0.25">
      <c r="J200" s="418"/>
    </row>
    <row r="201" spans="10:10" ht="12.75" customHeight="1" x14ac:dyDescent="0.25">
      <c r="J201" s="418"/>
    </row>
    <row r="202" spans="10:10" ht="12.75" customHeight="1" x14ac:dyDescent="0.25">
      <c r="J202" s="418"/>
    </row>
    <row r="203" spans="10:10" ht="12.75" customHeight="1" x14ac:dyDescent="0.25">
      <c r="J203" s="418"/>
    </row>
    <row r="204" spans="10:10" ht="12.75" customHeight="1" x14ac:dyDescent="0.25">
      <c r="J204" s="418"/>
    </row>
    <row r="205" spans="10:10" ht="12.75" customHeight="1" x14ac:dyDescent="0.25">
      <c r="J205" s="418"/>
    </row>
    <row r="206" spans="10:10" ht="12.75" customHeight="1" x14ac:dyDescent="0.25">
      <c r="J206" s="418"/>
    </row>
    <row r="207" spans="10:10" ht="12.75" customHeight="1" x14ac:dyDescent="0.25">
      <c r="J207" s="418"/>
    </row>
    <row r="208" spans="10:10" ht="12.75" customHeight="1" x14ac:dyDescent="0.25">
      <c r="J208" s="418"/>
    </row>
    <row r="209" spans="10:10" ht="12.75" customHeight="1" x14ac:dyDescent="0.25">
      <c r="J209" s="418"/>
    </row>
    <row r="210" spans="10:10" ht="12.75" customHeight="1" x14ac:dyDescent="0.25">
      <c r="J210" s="418"/>
    </row>
    <row r="211" spans="10:10" ht="12.75" customHeight="1" x14ac:dyDescent="0.25">
      <c r="J211" s="418"/>
    </row>
    <row r="212" spans="10:10" ht="12.75" customHeight="1" x14ac:dyDescent="0.25">
      <c r="J212" s="418"/>
    </row>
    <row r="213" spans="10:10" ht="12.75" customHeight="1" x14ac:dyDescent="0.25">
      <c r="J213" s="418"/>
    </row>
    <row r="214" spans="10:10" ht="12.75" customHeight="1" x14ac:dyDescent="0.25">
      <c r="J214" s="418"/>
    </row>
    <row r="215" spans="10:10" ht="12.75" customHeight="1" x14ac:dyDescent="0.25">
      <c r="J215" s="418"/>
    </row>
    <row r="216" spans="10:10" ht="12.75" customHeight="1" x14ac:dyDescent="0.25">
      <c r="J216" s="418"/>
    </row>
    <row r="217" spans="10:10" ht="12.75" customHeight="1" x14ac:dyDescent="0.25">
      <c r="J217" s="418"/>
    </row>
    <row r="218" spans="10:10" ht="12.75" customHeight="1" x14ac:dyDescent="0.25">
      <c r="J218" s="418"/>
    </row>
    <row r="219" spans="10:10" ht="12.75" customHeight="1" x14ac:dyDescent="0.25">
      <c r="J219" s="418"/>
    </row>
    <row r="220" spans="10:10" ht="12.75" customHeight="1" x14ac:dyDescent="0.25">
      <c r="J220" s="418"/>
    </row>
    <row r="221" spans="10:10" ht="12.75" customHeight="1" x14ac:dyDescent="0.25">
      <c r="J221" s="418"/>
    </row>
    <row r="222" spans="10:10" ht="12.75" customHeight="1" x14ac:dyDescent="0.25">
      <c r="J222" s="418"/>
    </row>
    <row r="223" spans="10:10" ht="12.75" customHeight="1" x14ac:dyDescent="0.25">
      <c r="J223" s="418"/>
    </row>
    <row r="224" spans="10:10" ht="12.75" customHeight="1" x14ac:dyDescent="0.25">
      <c r="J224" s="418"/>
    </row>
    <row r="225" spans="10:10" ht="12.75" customHeight="1" x14ac:dyDescent="0.25">
      <c r="J225" s="418"/>
    </row>
    <row r="226" spans="10:10" ht="12.75" customHeight="1" x14ac:dyDescent="0.25">
      <c r="J226" s="418"/>
    </row>
    <row r="227" spans="10:10" ht="12.75" customHeight="1" x14ac:dyDescent="0.25">
      <c r="J227" s="418"/>
    </row>
    <row r="228" spans="10:10" ht="12.75" customHeight="1" x14ac:dyDescent="0.25">
      <c r="J228" s="418"/>
    </row>
    <row r="229" spans="10:10" ht="12.75" customHeight="1" x14ac:dyDescent="0.25">
      <c r="J229" s="418"/>
    </row>
    <row r="230" spans="10:10" ht="12.75" customHeight="1" x14ac:dyDescent="0.25">
      <c r="J230" s="418"/>
    </row>
    <row r="231" spans="10:10" ht="12.75" customHeight="1" x14ac:dyDescent="0.25">
      <c r="J231" s="418"/>
    </row>
    <row r="232" spans="10:10" ht="12.75" customHeight="1" x14ac:dyDescent="0.25">
      <c r="J232" s="418"/>
    </row>
    <row r="233" spans="10:10" ht="12.75" customHeight="1" x14ac:dyDescent="0.25">
      <c r="J233" s="418"/>
    </row>
    <row r="234" spans="10:10" ht="12.75" customHeight="1" x14ac:dyDescent="0.25">
      <c r="J234" s="418"/>
    </row>
    <row r="235" spans="10:10" ht="12.75" customHeight="1" x14ac:dyDescent="0.25">
      <c r="J235" s="418"/>
    </row>
    <row r="236" spans="10:10" ht="12.75" customHeight="1" x14ac:dyDescent="0.25">
      <c r="J236" s="418"/>
    </row>
    <row r="237" spans="10:10" ht="12.75" customHeight="1" x14ac:dyDescent="0.25">
      <c r="J237" s="418"/>
    </row>
    <row r="238" spans="10:10" ht="12.75" customHeight="1" x14ac:dyDescent="0.25">
      <c r="J238" s="418"/>
    </row>
    <row r="239" spans="10:10" ht="12.75" customHeight="1" x14ac:dyDescent="0.25">
      <c r="J239" s="418"/>
    </row>
    <row r="240" spans="10:10" ht="12.75" customHeight="1" x14ac:dyDescent="0.25">
      <c r="J240" s="418"/>
    </row>
    <row r="241" spans="10:10" ht="12.75" customHeight="1" x14ac:dyDescent="0.25">
      <c r="J241" s="418"/>
    </row>
    <row r="242" spans="10:10" ht="12.75" customHeight="1" x14ac:dyDescent="0.25">
      <c r="J242" s="418"/>
    </row>
    <row r="243" spans="10:10" ht="12.75" customHeight="1" x14ac:dyDescent="0.25">
      <c r="J243" s="418"/>
    </row>
    <row r="244" spans="10:10" ht="12.75" customHeight="1" x14ac:dyDescent="0.25">
      <c r="J244" s="418"/>
    </row>
    <row r="245" spans="10:10" ht="12.75" customHeight="1" x14ac:dyDescent="0.25">
      <c r="J245" s="418"/>
    </row>
    <row r="246" spans="10:10" ht="12.75" customHeight="1" x14ac:dyDescent="0.25">
      <c r="J246" s="418"/>
    </row>
    <row r="247" spans="10:10" ht="12.75" customHeight="1" x14ac:dyDescent="0.25">
      <c r="J247" s="418"/>
    </row>
    <row r="248" spans="10:10" ht="12.75" customHeight="1" x14ac:dyDescent="0.25">
      <c r="J248" s="418"/>
    </row>
    <row r="249" spans="10:10" ht="12.75" customHeight="1" x14ac:dyDescent="0.25">
      <c r="J249" s="418"/>
    </row>
    <row r="250" spans="10:10" ht="12.75" customHeight="1" x14ac:dyDescent="0.25">
      <c r="J250" s="418"/>
    </row>
    <row r="251" spans="10:10" ht="12.75" customHeight="1" x14ac:dyDescent="0.25">
      <c r="J251" s="418"/>
    </row>
    <row r="252" spans="10:10" ht="12.75" customHeight="1" x14ac:dyDescent="0.25">
      <c r="J252" s="418"/>
    </row>
    <row r="253" spans="10:10" ht="12.75" customHeight="1" x14ac:dyDescent="0.25">
      <c r="J253" s="418"/>
    </row>
    <row r="254" spans="10:10" ht="12.75" customHeight="1" x14ac:dyDescent="0.25">
      <c r="J254" s="418"/>
    </row>
    <row r="255" spans="10:10" ht="12.75" customHeight="1" x14ac:dyDescent="0.25">
      <c r="J255" s="418"/>
    </row>
    <row r="256" spans="10:10" ht="12.75" customHeight="1" x14ac:dyDescent="0.25">
      <c r="J256" s="418"/>
    </row>
    <row r="257" spans="10:10" ht="12.75" customHeight="1" x14ac:dyDescent="0.25">
      <c r="J257" s="418"/>
    </row>
    <row r="258" spans="10:10" ht="12.75" customHeight="1" x14ac:dyDescent="0.25">
      <c r="J258" s="418"/>
    </row>
    <row r="259" spans="10:10" ht="12.75" customHeight="1" x14ac:dyDescent="0.25">
      <c r="J259" s="418"/>
    </row>
    <row r="260" spans="10:10" ht="12.75" customHeight="1" x14ac:dyDescent="0.25">
      <c r="J260" s="418"/>
    </row>
    <row r="261" spans="10:10" ht="12.75" customHeight="1" x14ac:dyDescent="0.25">
      <c r="J261" s="418"/>
    </row>
    <row r="262" spans="10:10" ht="12.75" customHeight="1" x14ac:dyDescent="0.25">
      <c r="J262" s="418"/>
    </row>
    <row r="263" spans="10:10" ht="12.75" customHeight="1" x14ac:dyDescent="0.25">
      <c r="J263" s="418"/>
    </row>
    <row r="264" spans="10:10" ht="12.75" customHeight="1" x14ac:dyDescent="0.25">
      <c r="J264" s="418"/>
    </row>
    <row r="265" spans="10:10" ht="12.75" customHeight="1" x14ac:dyDescent="0.25">
      <c r="J265" s="418"/>
    </row>
    <row r="266" spans="10:10" ht="12.75" customHeight="1" x14ac:dyDescent="0.25">
      <c r="J266" s="418"/>
    </row>
    <row r="267" spans="10:10" ht="12.75" customHeight="1" x14ac:dyDescent="0.25">
      <c r="J267" s="418"/>
    </row>
    <row r="268" spans="10:10" ht="12.75" customHeight="1" x14ac:dyDescent="0.25">
      <c r="J268" s="418"/>
    </row>
    <row r="269" spans="10:10" ht="12.75" customHeight="1" x14ac:dyDescent="0.25">
      <c r="J269" s="418"/>
    </row>
    <row r="270" spans="10:10" ht="12.75" customHeight="1" x14ac:dyDescent="0.25">
      <c r="J270" s="418"/>
    </row>
    <row r="271" spans="10:10" ht="12.75" customHeight="1" x14ac:dyDescent="0.25">
      <c r="J271" s="418"/>
    </row>
    <row r="272" spans="10:10" ht="12.75" customHeight="1" x14ac:dyDescent="0.25">
      <c r="J272" s="418"/>
    </row>
    <row r="273" spans="10:10" ht="12.75" customHeight="1" x14ac:dyDescent="0.25">
      <c r="J273" s="418"/>
    </row>
    <row r="274" spans="10:10" ht="12.75" customHeight="1" x14ac:dyDescent="0.25">
      <c r="J274" s="418"/>
    </row>
    <row r="275" spans="10:10" ht="12.75" customHeight="1" x14ac:dyDescent="0.25">
      <c r="J275" s="418"/>
    </row>
    <row r="276" spans="10:10" ht="12.75" customHeight="1" x14ac:dyDescent="0.25">
      <c r="J276" s="418"/>
    </row>
    <row r="277" spans="10:10" ht="12.75" customHeight="1" x14ac:dyDescent="0.25">
      <c r="J277" s="418"/>
    </row>
    <row r="278" spans="10:10" ht="12.75" customHeight="1" x14ac:dyDescent="0.25">
      <c r="J278" s="418"/>
    </row>
    <row r="279" spans="10:10" ht="12.75" customHeight="1" x14ac:dyDescent="0.25">
      <c r="J279" s="418"/>
    </row>
    <row r="280" spans="10:10" ht="12.75" customHeight="1" x14ac:dyDescent="0.25">
      <c r="J280" s="418"/>
    </row>
    <row r="281" spans="10:10" ht="12.75" customHeight="1" x14ac:dyDescent="0.25">
      <c r="J281" s="418"/>
    </row>
    <row r="282" spans="10:10" ht="12.75" customHeight="1" x14ac:dyDescent="0.25">
      <c r="J282" s="418"/>
    </row>
    <row r="283" spans="10:10" ht="12.75" customHeight="1" x14ac:dyDescent="0.25">
      <c r="J283" s="418"/>
    </row>
    <row r="284" spans="10:10" ht="12.75" customHeight="1" x14ac:dyDescent="0.25">
      <c r="J284" s="418"/>
    </row>
    <row r="285" spans="10:10" ht="12.75" customHeight="1" x14ac:dyDescent="0.25">
      <c r="J285" s="418"/>
    </row>
    <row r="286" spans="10:10" ht="12.75" customHeight="1" x14ac:dyDescent="0.25">
      <c r="J286" s="418"/>
    </row>
    <row r="287" spans="10:10" ht="12.75" customHeight="1" x14ac:dyDescent="0.25">
      <c r="J287" s="418"/>
    </row>
    <row r="288" spans="10:10" ht="12.75" customHeight="1" x14ac:dyDescent="0.25">
      <c r="J288" s="418"/>
    </row>
    <row r="289" spans="10:10" ht="12.75" customHeight="1" x14ac:dyDescent="0.25">
      <c r="J289" s="418"/>
    </row>
    <row r="290" spans="10:10" ht="12.75" customHeight="1" x14ac:dyDescent="0.25">
      <c r="J290" s="418"/>
    </row>
    <row r="291" spans="10:10" ht="12.75" customHeight="1" x14ac:dyDescent="0.25">
      <c r="J291" s="418"/>
    </row>
    <row r="292" spans="10:10" ht="12.75" customHeight="1" x14ac:dyDescent="0.25">
      <c r="J292" s="418"/>
    </row>
    <row r="293" spans="10:10" ht="12.75" customHeight="1" x14ac:dyDescent="0.25">
      <c r="J293" s="418"/>
    </row>
    <row r="294" spans="10:10" ht="12.75" customHeight="1" x14ac:dyDescent="0.25">
      <c r="J294" s="418"/>
    </row>
    <row r="295" spans="10:10" ht="12.75" customHeight="1" x14ac:dyDescent="0.25">
      <c r="J295" s="418"/>
    </row>
    <row r="296" spans="10:10" ht="12.75" customHeight="1" x14ac:dyDescent="0.25">
      <c r="J296" s="418"/>
    </row>
    <row r="297" spans="10:10" ht="12.75" customHeight="1" x14ac:dyDescent="0.25">
      <c r="J297" s="418"/>
    </row>
    <row r="298" spans="10:10" ht="12.75" customHeight="1" x14ac:dyDescent="0.25">
      <c r="J298" s="418"/>
    </row>
    <row r="299" spans="10:10" ht="12.75" customHeight="1" x14ac:dyDescent="0.25">
      <c r="J299" s="418"/>
    </row>
    <row r="300" spans="10:10" ht="12.75" customHeight="1" x14ac:dyDescent="0.25">
      <c r="J300" s="418"/>
    </row>
    <row r="301" spans="10:10" ht="12.75" customHeight="1" x14ac:dyDescent="0.25">
      <c r="J301" s="418"/>
    </row>
    <row r="302" spans="10:10" ht="12.75" customHeight="1" x14ac:dyDescent="0.25">
      <c r="J302" s="418"/>
    </row>
    <row r="303" spans="10:10" ht="12.75" customHeight="1" x14ac:dyDescent="0.25">
      <c r="J303" s="418"/>
    </row>
    <row r="304" spans="10:10" ht="12.75" customHeight="1" x14ac:dyDescent="0.25">
      <c r="J304" s="418"/>
    </row>
    <row r="305" spans="10:10" ht="12.75" customHeight="1" x14ac:dyDescent="0.25">
      <c r="J305" s="418"/>
    </row>
    <row r="306" spans="10:10" ht="12.75" customHeight="1" x14ac:dyDescent="0.25">
      <c r="J306" s="418"/>
    </row>
    <row r="307" spans="10:10" ht="12.75" customHeight="1" x14ac:dyDescent="0.25">
      <c r="J307" s="418"/>
    </row>
    <row r="308" spans="10:10" ht="12.75" customHeight="1" x14ac:dyDescent="0.25">
      <c r="J308" s="418"/>
    </row>
    <row r="309" spans="10:10" ht="12.75" customHeight="1" x14ac:dyDescent="0.25">
      <c r="J309" s="418"/>
    </row>
    <row r="310" spans="10:10" ht="12.75" customHeight="1" x14ac:dyDescent="0.25">
      <c r="J310" s="418"/>
    </row>
    <row r="311" spans="10:10" ht="12.75" customHeight="1" x14ac:dyDescent="0.25">
      <c r="J311" s="418"/>
    </row>
    <row r="312" spans="10:10" ht="12.75" customHeight="1" x14ac:dyDescent="0.25">
      <c r="J312" s="418"/>
    </row>
    <row r="313" spans="10:10" ht="12.75" customHeight="1" x14ac:dyDescent="0.25">
      <c r="J313" s="418"/>
    </row>
    <row r="314" spans="10:10" ht="12.75" customHeight="1" x14ac:dyDescent="0.25">
      <c r="J314" s="418"/>
    </row>
    <row r="315" spans="10:10" ht="12.75" customHeight="1" x14ac:dyDescent="0.25">
      <c r="J315" s="418"/>
    </row>
    <row r="316" spans="10:10" ht="12.75" customHeight="1" x14ac:dyDescent="0.25">
      <c r="J316" s="418"/>
    </row>
    <row r="317" spans="10:10" ht="12.75" customHeight="1" x14ac:dyDescent="0.25">
      <c r="J317" s="418"/>
    </row>
    <row r="318" spans="10:10" ht="12.75" customHeight="1" x14ac:dyDescent="0.25">
      <c r="J318" s="418"/>
    </row>
    <row r="319" spans="10:10" ht="12.75" customHeight="1" x14ac:dyDescent="0.25">
      <c r="J319" s="418"/>
    </row>
    <row r="320" spans="10:10" ht="12.75" customHeight="1" x14ac:dyDescent="0.25">
      <c r="J320" s="418"/>
    </row>
    <row r="321" spans="10:10" ht="12.75" customHeight="1" x14ac:dyDescent="0.25">
      <c r="J321" s="418"/>
    </row>
    <row r="322" spans="10:10" ht="12.75" customHeight="1" x14ac:dyDescent="0.25">
      <c r="J322" s="418"/>
    </row>
    <row r="323" spans="10:10" ht="12.75" customHeight="1" x14ac:dyDescent="0.25">
      <c r="J323" s="418"/>
    </row>
    <row r="324" spans="10:10" ht="12.75" customHeight="1" x14ac:dyDescent="0.25">
      <c r="J324" s="418"/>
    </row>
    <row r="325" spans="10:10" ht="12.75" customHeight="1" x14ac:dyDescent="0.25">
      <c r="J325" s="418"/>
    </row>
    <row r="326" spans="10:10" ht="12.75" customHeight="1" x14ac:dyDescent="0.25">
      <c r="J326" s="418"/>
    </row>
    <row r="327" spans="10:10" ht="12.75" customHeight="1" x14ac:dyDescent="0.25">
      <c r="J327" s="418"/>
    </row>
    <row r="328" spans="10:10" ht="12.75" customHeight="1" x14ac:dyDescent="0.25">
      <c r="J328" s="418"/>
    </row>
    <row r="329" spans="10:10" ht="12.75" customHeight="1" x14ac:dyDescent="0.25">
      <c r="J329" s="418"/>
    </row>
    <row r="330" spans="10:10" ht="12.75" customHeight="1" x14ac:dyDescent="0.25">
      <c r="J330" s="418"/>
    </row>
    <row r="331" spans="10:10" ht="12.75" customHeight="1" x14ac:dyDescent="0.25">
      <c r="J331" s="418"/>
    </row>
    <row r="332" spans="10:10" ht="12.75" customHeight="1" x14ac:dyDescent="0.25">
      <c r="J332" s="418"/>
    </row>
    <row r="333" spans="10:10" ht="12.75" customHeight="1" x14ac:dyDescent="0.25">
      <c r="J333" s="418"/>
    </row>
    <row r="334" spans="10:10" ht="12.75" customHeight="1" x14ac:dyDescent="0.25">
      <c r="J334" s="418"/>
    </row>
    <row r="335" spans="10:10" ht="12.75" customHeight="1" x14ac:dyDescent="0.25">
      <c r="J335" s="418"/>
    </row>
    <row r="336" spans="10:10" ht="12.75" customHeight="1" x14ac:dyDescent="0.25">
      <c r="J336" s="418"/>
    </row>
    <row r="337" spans="10:10" ht="12.75" customHeight="1" x14ac:dyDescent="0.25">
      <c r="J337" s="418"/>
    </row>
    <row r="338" spans="10:10" ht="12.75" customHeight="1" x14ac:dyDescent="0.25">
      <c r="J338" s="418"/>
    </row>
    <row r="339" spans="10:10" ht="12.75" customHeight="1" x14ac:dyDescent="0.25">
      <c r="J339" s="418"/>
    </row>
    <row r="340" spans="10:10" ht="12.75" customHeight="1" x14ac:dyDescent="0.25">
      <c r="J340" s="418"/>
    </row>
    <row r="341" spans="10:10" ht="12.75" customHeight="1" x14ac:dyDescent="0.25">
      <c r="J341" s="418"/>
    </row>
    <row r="342" spans="10:10" ht="12.75" customHeight="1" x14ac:dyDescent="0.25">
      <c r="J342" s="418"/>
    </row>
    <row r="343" spans="10:10" ht="12.75" customHeight="1" x14ac:dyDescent="0.25">
      <c r="J343" s="418"/>
    </row>
    <row r="344" spans="10:10" ht="12.75" customHeight="1" x14ac:dyDescent="0.25">
      <c r="J344" s="418"/>
    </row>
    <row r="345" spans="10:10" ht="12.75" customHeight="1" x14ac:dyDescent="0.25">
      <c r="J345" s="418"/>
    </row>
    <row r="346" spans="10:10" ht="12.75" customHeight="1" x14ac:dyDescent="0.25">
      <c r="J346" s="418"/>
    </row>
    <row r="347" spans="10:10" ht="12.75" customHeight="1" x14ac:dyDescent="0.25">
      <c r="J347" s="418"/>
    </row>
    <row r="348" spans="10:10" ht="12.75" customHeight="1" x14ac:dyDescent="0.25">
      <c r="J348" s="418"/>
    </row>
    <row r="349" spans="10:10" ht="12.75" customHeight="1" x14ac:dyDescent="0.25">
      <c r="J349" s="418"/>
    </row>
    <row r="350" spans="10:10" ht="12.75" customHeight="1" x14ac:dyDescent="0.25">
      <c r="J350" s="418"/>
    </row>
    <row r="351" spans="10:10" ht="12.75" customHeight="1" x14ac:dyDescent="0.25">
      <c r="J351" s="418"/>
    </row>
    <row r="352" spans="10:10" ht="12.75" customHeight="1" x14ac:dyDescent="0.25">
      <c r="J352" s="418"/>
    </row>
    <row r="353" spans="10:10" ht="12.75" customHeight="1" x14ac:dyDescent="0.25">
      <c r="J353" s="418"/>
    </row>
    <row r="354" spans="10:10" ht="12.75" customHeight="1" x14ac:dyDescent="0.25">
      <c r="J354" s="418"/>
    </row>
    <row r="355" spans="10:10" ht="12.75" customHeight="1" x14ac:dyDescent="0.25">
      <c r="J355" s="418"/>
    </row>
    <row r="356" spans="10:10" ht="12.75" customHeight="1" x14ac:dyDescent="0.25">
      <c r="J356" s="418"/>
    </row>
    <row r="357" spans="10:10" ht="12.75" customHeight="1" x14ac:dyDescent="0.25">
      <c r="J357" s="418"/>
    </row>
    <row r="358" spans="10:10" ht="12.75" customHeight="1" x14ac:dyDescent="0.25">
      <c r="J358" s="418"/>
    </row>
    <row r="359" spans="10:10" ht="12.75" customHeight="1" x14ac:dyDescent="0.25">
      <c r="J359" s="418"/>
    </row>
    <row r="360" spans="10:10" ht="12.75" customHeight="1" x14ac:dyDescent="0.25">
      <c r="J360" s="418"/>
    </row>
    <row r="361" spans="10:10" ht="12.75" customHeight="1" x14ac:dyDescent="0.25">
      <c r="J361" s="418"/>
    </row>
    <row r="362" spans="10:10" ht="12.75" customHeight="1" x14ac:dyDescent="0.25">
      <c r="J362" s="418"/>
    </row>
    <row r="363" spans="10:10" ht="12.75" customHeight="1" x14ac:dyDescent="0.25">
      <c r="J363" s="418"/>
    </row>
    <row r="364" spans="10:10" ht="12.75" customHeight="1" x14ac:dyDescent="0.25">
      <c r="J364" s="418"/>
    </row>
    <row r="365" spans="10:10" ht="12.75" customHeight="1" x14ac:dyDescent="0.25">
      <c r="J365" s="418"/>
    </row>
    <row r="366" spans="10:10" ht="12.75" customHeight="1" x14ac:dyDescent="0.25">
      <c r="J366" s="418"/>
    </row>
    <row r="367" spans="10:10" ht="12.75" customHeight="1" x14ac:dyDescent="0.25">
      <c r="J367" s="418"/>
    </row>
    <row r="368" spans="10:10" ht="12.75" customHeight="1" x14ac:dyDescent="0.25">
      <c r="J368" s="418"/>
    </row>
    <row r="369" spans="10:10" ht="12.75" customHeight="1" x14ac:dyDescent="0.25">
      <c r="J369" s="418"/>
    </row>
    <row r="370" spans="10:10" ht="12.75" customHeight="1" x14ac:dyDescent="0.25">
      <c r="J370" s="418"/>
    </row>
    <row r="371" spans="10:10" ht="12.75" customHeight="1" x14ac:dyDescent="0.25">
      <c r="J371" s="418"/>
    </row>
    <row r="372" spans="10:10" ht="12.75" customHeight="1" x14ac:dyDescent="0.25">
      <c r="J372" s="418"/>
    </row>
    <row r="373" spans="10:10" ht="12.75" customHeight="1" x14ac:dyDescent="0.25">
      <c r="J373" s="418"/>
    </row>
    <row r="374" spans="10:10" ht="12.75" customHeight="1" x14ac:dyDescent="0.25">
      <c r="J374" s="418"/>
    </row>
    <row r="375" spans="10:10" ht="12.75" customHeight="1" x14ac:dyDescent="0.25">
      <c r="J375" s="418"/>
    </row>
    <row r="376" spans="10:10" ht="12.75" customHeight="1" x14ac:dyDescent="0.25">
      <c r="J376" s="418"/>
    </row>
    <row r="377" spans="10:10" ht="12.75" customHeight="1" x14ac:dyDescent="0.25">
      <c r="J377" s="418"/>
    </row>
    <row r="378" spans="10:10" ht="12.75" customHeight="1" x14ac:dyDescent="0.25">
      <c r="J378" s="418"/>
    </row>
    <row r="379" spans="10:10" ht="12.75" customHeight="1" x14ac:dyDescent="0.25">
      <c r="J379" s="418"/>
    </row>
    <row r="380" spans="10:10" ht="12.75" customHeight="1" x14ac:dyDescent="0.25">
      <c r="J380" s="418"/>
    </row>
    <row r="381" spans="10:10" ht="12.75" customHeight="1" x14ac:dyDescent="0.25">
      <c r="J381" s="418"/>
    </row>
    <row r="382" spans="10:10" ht="12.75" customHeight="1" x14ac:dyDescent="0.25">
      <c r="J382" s="418"/>
    </row>
    <row r="383" spans="10:10" ht="12.75" customHeight="1" x14ac:dyDescent="0.25">
      <c r="J383" s="418"/>
    </row>
    <row r="384" spans="10:10" ht="12.75" customHeight="1" x14ac:dyDescent="0.25">
      <c r="J384" s="418"/>
    </row>
    <row r="385" spans="10:10" ht="12.75" customHeight="1" x14ac:dyDescent="0.25">
      <c r="J385" s="418"/>
    </row>
    <row r="386" spans="10:10" ht="12.75" customHeight="1" x14ac:dyDescent="0.25">
      <c r="J386" s="418"/>
    </row>
    <row r="387" spans="10:10" ht="12.75" customHeight="1" x14ac:dyDescent="0.25">
      <c r="J387" s="418"/>
    </row>
    <row r="388" spans="10:10" ht="12.75" customHeight="1" x14ac:dyDescent="0.25">
      <c r="J388" s="418"/>
    </row>
    <row r="389" spans="10:10" ht="12.75" customHeight="1" x14ac:dyDescent="0.25">
      <c r="J389" s="418"/>
    </row>
    <row r="390" spans="10:10" ht="12.75" customHeight="1" x14ac:dyDescent="0.25">
      <c r="J390" s="418"/>
    </row>
    <row r="391" spans="10:10" ht="12.75" customHeight="1" x14ac:dyDescent="0.25">
      <c r="J391" s="418"/>
    </row>
    <row r="392" spans="10:10" ht="12.75" customHeight="1" x14ac:dyDescent="0.25">
      <c r="J392" s="418"/>
    </row>
    <row r="393" spans="10:10" ht="12.75" customHeight="1" x14ac:dyDescent="0.25">
      <c r="J393" s="418"/>
    </row>
    <row r="394" spans="10:10" ht="12.75" customHeight="1" x14ac:dyDescent="0.25">
      <c r="J394" s="418"/>
    </row>
    <row r="395" spans="10:10" ht="12.75" customHeight="1" x14ac:dyDescent="0.25">
      <c r="J395" s="418"/>
    </row>
    <row r="396" spans="10:10" ht="12.75" customHeight="1" x14ac:dyDescent="0.25">
      <c r="J396" s="418"/>
    </row>
    <row r="397" spans="10:10" ht="12.75" customHeight="1" x14ac:dyDescent="0.25">
      <c r="J397" s="418"/>
    </row>
    <row r="398" spans="10:10" ht="12.75" customHeight="1" x14ac:dyDescent="0.25">
      <c r="J398" s="418"/>
    </row>
    <row r="399" spans="10:10" ht="12.75" customHeight="1" x14ac:dyDescent="0.25">
      <c r="J399" s="418"/>
    </row>
    <row r="400" spans="10:10" ht="12.75" customHeight="1" x14ac:dyDescent="0.25">
      <c r="J400" s="418"/>
    </row>
    <row r="401" spans="10:10" ht="12.75" customHeight="1" x14ac:dyDescent="0.25">
      <c r="J401" s="418"/>
    </row>
    <row r="402" spans="10:10" ht="12.75" customHeight="1" x14ac:dyDescent="0.25">
      <c r="J402" s="418"/>
    </row>
    <row r="403" spans="10:10" ht="12.75" customHeight="1" x14ac:dyDescent="0.25">
      <c r="J403" s="418"/>
    </row>
    <row r="404" spans="10:10" ht="12.75" customHeight="1" x14ac:dyDescent="0.25">
      <c r="J404" s="418"/>
    </row>
    <row r="405" spans="10:10" ht="12.75" customHeight="1" x14ac:dyDescent="0.25">
      <c r="J405" s="418"/>
    </row>
    <row r="406" spans="10:10" ht="12.75" customHeight="1" x14ac:dyDescent="0.25">
      <c r="J406" s="418"/>
    </row>
    <row r="407" spans="10:10" ht="12.75" customHeight="1" x14ac:dyDescent="0.25">
      <c r="J407" s="418"/>
    </row>
    <row r="408" spans="10:10" ht="12.75" customHeight="1" x14ac:dyDescent="0.25">
      <c r="J408" s="418"/>
    </row>
    <row r="409" spans="10:10" ht="12.75" customHeight="1" x14ac:dyDescent="0.25">
      <c r="J409" s="418"/>
    </row>
    <row r="410" spans="10:10" ht="12.75" customHeight="1" x14ac:dyDescent="0.25">
      <c r="J410" s="418"/>
    </row>
    <row r="411" spans="10:10" ht="12.75" customHeight="1" x14ac:dyDescent="0.25">
      <c r="J411" s="418"/>
    </row>
    <row r="412" spans="10:10" ht="12.75" customHeight="1" x14ac:dyDescent="0.25">
      <c r="J412" s="418"/>
    </row>
    <row r="413" spans="10:10" ht="12.75" customHeight="1" x14ac:dyDescent="0.25">
      <c r="J413" s="418"/>
    </row>
    <row r="414" spans="10:10" ht="12.75" customHeight="1" x14ac:dyDescent="0.25">
      <c r="J414" s="418"/>
    </row>
    <row r="415" spans="10:10" ht="12.75" customHeight="1" x14ac:dyDescent="0.25">
      <c r="J415" s="418"/>
    </row>
    <row r="416" spans="10:10" ht="12.75" customHeight="1" x14ac:dyDescent="0.25">
      <c r="J416" s="418"/>
    </row>
    <row r="417" spans="10:10" ht="12.75" customHeight="1" x14ac:dyDescent="0.25">
      <c r="J417" s="418"/>
    </row>
    <row r="418" spans="10:10" ht="12.75" customHeight="1" x14ac:dyDescent="0.25">
      <c r="J418" s="418"/>
    </row>
    <row r="419" spans="10:10" ht="12.75" customHeight="1" x14ac:dyDescent="0.25">
      <c r="J419" s="418"/>
    </row>
    <row r="420" spans="10:10" ht="12.75" customHeight="1" x14ac:dyDescent="0.25">
      <c r="J420" s="418"/>
    </row>
    <row r="421" spans="10:10" ht="12.75" customHeight="1" x14ac:dyDescent="0.25">
      <c r="J421" s="418"/>
    </row>
    <row r="422" spans="10:10" ht="12.75" customHeight="1" x14ac:dyDescent="0.25">
      <c r="J422" s="418"/>
    </row>
    <row r="423" spans="10:10" ht="12.75" customHeight="1" x14ac:dyDescent="0.25">
      <c r="J423" s="418"/>
    </row>
    <row r="424" spans="10:10" ht="12.75" customHeight="1" x14ac:dyDescent="0.25">
      <c r="J424" s="418"/>
    </row>
    <row r="425" spans="10:10" ht="12.75" customHeight="1" x14ac:dyDescent="0.25">
      <c r="J425" s="418"/>
    </row>
    <row r="426" spans="10:10" ht="12.75" customHeight="1" x14ac:dyDescent="0.25">
      <c r="J426" s="418"/>
    </row>
    <row r="427" spans="10:10" ht="12.75" customHeight="1" x14ac:dyDescent="0.25">
      <c r="J427" s="418"/>
    </row>
    <row r="428" spans="10:10" ht="12.75" customHeight="1" x14ac:dyDescent="0.25">
      <c r="J428" s="418"/>
    </row>
    <row r="429" spans="10:10" ht="12.75" customHeight="1" x14ac:dyDescent="0.25">
      <c r="J429" s="418"/>
    </row>
    <row r="430" spans="10:10" ht="12.75" customHeight="1" x14ac:dyDescent="0.25">
      <c r="J430" s="418"/>
    </row>
    <row r="431" spans="10:10" ht="12.75" customHeight="1" x14ac:dyDescent="0.25">
      <c r="J431" s="418"/>
    </row>
    <row r="432" spans="10:10" ht="12.75" customHeight="1" x14ac:dyDescent="0.25">
      <c r="J432" s="418"/>
    </row>
    <row r="433" spans="10:10" ht="12.75" customHeight="1" x14ac:dyDescent="0.25">
      <c r="J433" s="418"/>
    </row>
    <row r="434" spans="10:10" ht="12.75" customHeight="1" x14ac:dyDescent="0.25">
      <c r="J434" s="418"/>
    </row>
    <row r="435" spans="10:10" ht="12.75" customHeight="1" x14ac:dyDescent="0.25">
      <c r="J435" s="418"/>
    </row>
    <row r="436" spans="10:10" ht="12.75" customHeight="1" x14ac:dyDescent="0.25">
      <c r="J436" s="418"/>
    </row>
    <row r="437" spans="10:10" ht="12.75" customHeight="1" x14ac:dyDescent="0.25">
      <c r="J437" s="418"/>
    </row>
    <row r="438" spans="10:10" ht="12.75" customHeight="1" x14ac:dyDescent="0.25">
      <c r="J438" s="418"/>
    </row>
    <row r="439" spans="10:10" ht="12.75" customHeight="1" x14ac:dyDescent="0.25">
      <c r="J439" s="418"/>
    </row>
    <row r="440" spans="10:10" ht="12.75" customHeight="1" x14ac:dyDescent="0.25">
      <c r="J440" s="418"/>
    </row>
    <row r="441" spans="10:10" ht="12.75" customHeight="1" x14ac:dyDescent="0.25">
      <c r="J441" s="418"/>
    </row>
    <row r="442" spans="10:10" ht="12.75" customHeight="1" x14ac:dyDescent="0.25">
      <c r="J442" s="418"/>
    </row>
    <row r="443" spans="10:10" ht="12.75" customHeight="1" x14ac:dyDescent="0.25">
      <c r="J443" s="418"/>
    </row>
    <row r="444" spans="10:10" ht="12.75" customHeight="1" x14ac:dyDescent="0.25">
      <c r="J444" s="418"/>
    </row>
    <row r="445" spans="10:10" ht="12.75" customHeight="1" x14ac:dyDescent="0.25">
      <c r="J445" s="418"/>
    </row>
    <row r="446" spans="10:10" ht="12.75" customHeight="1" x14ac:dyDescent="0.25">
      <c r="J446" s="418"/>
    </row>
    <row r="447" spans="10:10" ht="12.75" customHeight="1" x14ac:dyDescent="0.25">
      <c r="J447" s="418"/>
    </row>
    <row r="448" spans="10:10" ht="12.75" customHeight="1" x14ac:dyDescent="0.25">
      <c r="J448" s="418"/>
    </row>
    <row r="449" spans="10:10" ht="12.75" customHeight="1" x14ac:dyDescent="0.25">
      <c r="J449" s="418"/>
    </row>
    <row r="450" spans="10:10" ht="12.75" customHeight="1" x14ac:dyDescent="0.25">
      <c r="J450" s="418"/>
    </row>
    <row r="451" spans="10:10" ht="12.75" customHeight="1" x14ac:dyDescent="0.25">
      <c r="J451" s="418"/>
    </row>
    <row r="452" spans="10:10" ht="12.75" customHeight="1" x14ac:dyDescent="0.25">
      <c r="J452" s="418"/>
    </row>
    <row r="453" spans="10:10" ht="12.75" customHeight="1" x14ac:dyDescent="0.25">
      <c r="J453" s="418"/>
    </row>
    <row r="454" spans="10:10" ht="12.75" customHeight="1" x14ac:dyDescent="0.25">
      <c r="J454" s="418"/>
    </row>
    <row r="455" spans="10:10" ht="12.75" customHeight="1" x14ac:dyDescent="0.25">
      <c r="J455" s="418"/>
    </row>
    <row r="456" spans="10:10" ht="12.75" customHeight="1" x14ac:dyDescent="0.25">
      <c r="J456" s="418"/>
    </row>
    <row r="457" spans="10:10" ht="12.75" customHeight="1" x14ac:dyDescent="0.25">
      <c r="J457" s="418"/>
    </row>
    <row r="458" spans="10:10" ht="12.75" customHeight="1" x14ac:dyDescent="0.25">
      <c r="J458" s="418"/>
    </row>
    <row r="459" spans="10:10" ht="12.75" customHeight="1" x14ac:dyDescent="0.25">
      <c r="J459" s="418"/>
    </row>
    <row r="460" spans="10:10" ht="12.75" customHeight="1" x14ac:dyDescent="0.25">
      <c r="J460" s="418"/>
    </row>
    <row r="461" spans="10:10" ht="12.75" customHeight="1" x14ac:dyDescent="0.25">
      <c r="J461" s="418"/>
    </row>
    <row r="462" spans="10:10" ht="12.75" customHeight="1" x14ac:dyDescent="0.25">
      <c r="J462" s="418"/>
    </row>
    <row r="463" spans="10:10" ht="12.75" customHeight="1" x14ac:dyDescent="0.25">
      <c r="J463" s="418"/>
    </row>
    <row r="464" spans="10:10" ht="12.75" customHeight="1" x14ac:dyDescent="0.25">
      <c r="J464" s="418"/>
    </row>
    <row r="465" spans="10:10" ht="12.75" customHeight="1" x14ac:dyDescent="0.25">
      <c r="J465" s="418"/>
    </row>
    <row r="466" spans="10:10" ht="12.75" customHeight="1" x14ac:dyDescent="0.25">
      <c r="J466" s="418"/>
    </row>
    <row r="467" spans="10:10" ht="12.75" customHeight="1" x14ac:dyDescent="0.25">
      <c r="J467" s="418"/>
    </row>
    <row r="468" spans="10:10" ht="12.75" customHeight="1" x14ac:dyDescent="0.25">
      <c r="J468" s="418"/>
    </row>
    <row r="469" spans="10:10" ht="12.75" customHeight="1" x14ac:dyDescent="0.25">
      <c r="J469" s="418"/>
    </row>
    <row r="470" spans="10:10" ht="12.75" customHeight="1" x14ac:dyDescent="0.25">
      <c r="J470" s="418"/>
    </row>
    <row r="471" spans="10:10" ht="12.75" customHeight="1" x14ac:dyDescent="0.25">
      <c r="J471" s="418"/>
    </row>
    <row r="472" spans="10:10" ht="12.75" customHeight="1" x14ac:dyDescent="0.25">
      <c r="J472" s="418"/>
    </row>
    <row r="473" spans="10:10" ht="12.75" customHeight="1" x14ac:dyDescent="0.25">
      <c r="J473" s="418"/>
    </row>
    <row r="474" spans="10:10" ht="12.75" customHeight="1" x14ac:dyDescent="0.25">
      <c r="J474" s="418"/>
    </row>
    <row r="475" spans="10:10" ht="12.75" customHeight="1" x14ac:dyDescent="0.25">
      <c r="J475" s="418"/>
    </row>
    <row r="476" spans="10:10" ht="12.75" customHeight="1" x14ac:dyDescent="0.25">
      <c r="J476" s="418"/>
    </row>
    <row r="477" spans="10:10" ht="12.75" customHeight="1" x14ac:dyDescent="0.25">
      <c r="J477" s="418"/>
    </row>
    <row r="478" spans="10:10" ht="12.75" customHeight="1" x14ac:dyDescent="0.25">
      <c r="J478" s="418"/>
    </row>
    <row r="479" spans="10:10" ht="12.75" customHeight="1" x14ac:dyDescent="0.25">
      <c r="J479" s="418"/>
    </row>
    <row r="480" spans="10:10" ht="12.75" customHeight="1" x14ac:dyDescent="0.25">
      <c r="J480" s="418"/>
    </row>
    <row r="481" spans="10:10" ht="12.75" customHeight="1" x14ac:dyDescent="0.25">
      <c r="J481" s="418"/>
    </row>
    <row r="482" spans="10:10" ht="12.75" customHeight="1" x14ac:dyDescent="0.25">
      <c r="J482" s="418"/>
    </row>
    <row r="483" spans="10:10" ht="12.75" customHeight="1" x14ac:dyDescent="0.25">
      <c r="J483" s="418"/>
    </row>
    <row r="484" spans="10:10" ht="12.75" customHeight="1" x14ac:dyDescent="0.25">
      <c r="J484" s="418"/>
    </row>
    <row r="485" spans="10:10" ht="12.75" customHeight="1" x14ac:dyDescent="0.25">
      <c r="J485" s="418"/>
    </row>
    <row r="486" spans="10:10" ht="12.75" customHeight="1" x14ac:dyDescent="0.25">
      <c r="J486" s="418"/>
    </row>
    <row r="487" spans="10:10" ht="12.75" customHeight="1" x14ac:dyDescent="0.25">
      <c r="J487" s="418"/>
    </row>
    <row r="488" spans="10:10" ht="12.75" customHeight="1" x14ac:dyDescent="0.25">
      <c r="J488" s="418"/>
    </row>
    <row r="489" spans="10:10" ht="12.75" customHeight="1" x14ac:dyDescent="0.25">
      <c r="J489" s="418"/>
    </row>
    <row r="490" spans="10:10" ht="12.75" customHeight="1" x14ac:dyDescent="0.25">
      <c r="J490" s="418"/>
    </row>
    <row r="491" spans="10:10" ht="12.75" customHeight="1" x14ac:dyDescent="0.25">
      <c r="J491" s="418"/>
    </row>
    <row r="492" spans="10:10" ht="12.75" customHeight="1" x14ac:dyDescent="0.25">
      <c r="J492" s="418"/>
    </row>
    <row r="493" spans="10:10" ht="12.75" customHeight="1" x14ac:dyDescent="0.25">
      <c r="J493" s="418"/>
    </row>
    <row r="494" spans="10:10" ht="12.75" customHeight="1" x14ac:dyDescent="0.25">
      <c r="J494" s="418"/>
    </row>
    <row r="495" spans="10:10" ht="12.75" customHeight="1" x14ac:dyDescent="0.25">
      <c r="J495" s="418"/>
    </row>
    <row r="496" spans="10:10" ht="12.75" customHeight="1" x14ac:dyDescent="0.25">
      <c r="J496" s="418"/>
    </row>
    <row r="497" spans="10:10" ht="12.75" customHeight="1" x14ac:dyDescent="0.25">
      <c r="J497" s="418"/>
    </row>
    <row r="498" spans="10:10" ht="12.75" customHeight="1" x14ac:dyDescent="0.25">
      <c r="J498" s="418"/>
    </row>
    <row r="499" spans="10:10" ht="12.75" customHeight="1" x14ac:dyDescent="0.25">
      <c r="J499" s="418"/>
    </row>
    <row r="500" spans="10:10" ht="12.75" customHeight="1" x14ac:dyDescent="0.25">
      <c r="J500" s="418"/>
    </row>
    <row r="501" spans="10:10" ht="12.75" customHeight="1" x14ac:dyDescent="0.25">
      <c r="J501" s="418"/>
    </row>
    <row r="502" spans="10:10" ht="12.75" customHeight="1" x14ac:dyDescent="0.25">
      <c r="J502" s="418"/>
    </row>
    <row r="503" spans="10:10" ht="12.75" customHeight="1" x14ac:dyDescent="0.25">
      <c r="J503" s="418"/>
    </row>
    <row r="504" spans="10:10" ht="12.75" customHeight="1" x14ac:dyDescent="0.25">
      <c r="J504" s="418"/>
    </row>
    <row r="505" spans="10:10" ht="12.75" customHeight="1" x14ac:dyDescent="0.25">
      <c r="J505" s="418"/>
    </row>
    <row r="506" spans="10:10" ht="12.75" customHeight="1" x14ac:dyDescent="0.25">
      <c r="J506" s="418"/>
    </row>
    <row r="507" spans="10:10" ht="12.75" customHeight="1" x14ac:dyDescent="0.25">
      <c r="J507" s="418"/>
    </row>
    <row r="508" spans="10:10" ht="12.75" customHeight="1" x14ac:dyDescent="0.25">
      <c r="J508" s="418"/>
    </row>
    <row r="509" spans="10:10" ht="12.75" customHeight="1" x14ac:dyDescent="0.25">
      <c r="J509" s="418"/>
    </row>
    <row r="510" spans="10:10" ht="12.75" customHeight="1" x14ac:dyDescent="0.25">
      <c r="J510" s="418"/>
    </row>
    <row r="511" spans="10:10" ht="12.75" customHeight="1" x14ac:dyDescent="0.25">
      <c r="J511" s="418"/>
    </row>
    <row r="512" spans="10:10" ht="12.75" customHeight="1" x14ac:dyDescent="0.25">
      <c r="J512" s="418"/>
    </row>
    <row r="513" spans="10:10" ht="12.75" customHeight="1" x14ac:dyDescent="0.25">
      <c r="J513" s="418"/>
    </row>
    <row r="514" spans="10:10" ht="12.75" customHeight="1" x14ac:dyDescent="0.25">
      <c r="J514" s="418"/>
    </row>
    <row r="515" spans="10:10" ht="12.75" customHeight="1" x14ac:dyDescent="0.25">
      <c r="J515" s="418"/>
    </row>
    <row r="516" spans="10:10" ht="12.75" customHeight="1" x14ac:dyDescent="0.25">
      <c r="J516" s="418"/>
    </row>
    <row r="517" spans="10:10" ht="12.75" customHeight="1" x14ac:dyDescent="0.25">
      <c r="J517" s="418"/>
    </row>
    <row r="518" spans="10:10" ht="12.75" customHeight="1" x14ac:dyDescent="0.25">
      <c r="J518" s="418"/>
    </row>
    <row r="519" spans="10:10" ht="12.75" customHeight="1" x14ac:dyDescent="0.25">
      <c r="J519" s="418"/>
    </row>
    <row r="520" spans="10:10" ht="12.75" customHeight="1" x14ac:dyDescent="0.25">
      <c r="J520" s="418"/>
    </row>
    <row r="521" spans="10:10" ht="12.75" customHeight="1" x14ac:dyDescent="0.25">
      <c r="J521" s="418"/>
    </row>
    <row r="522" spans="10:10" ht="12.75" customHeight="1" x14ac:dyDescent="0.25">
      <c r="J522" s="418"/>
    </row>
    <row r="523" spans="10:10" ht="12.75" customHeight="1" x14ac:dyDescent="0.25">
      <c r="J523" s="418"/>
    </row>
    <row r="524" spans="10:10" ht="12.75" customHeight="1" x14ac:dyDescent="0.25">
      <c r="J524" s="418"/>
    </row>
    <row r="525" spans="10:10" ht="12.75" customHeight="1" x14ac:dyDescent="0.25">
      <c r="J525" s="418"/>
    </row>
    <row r="526" spans="10:10" ht="12.75" customHeight="1" x14ac:dyDescent="0.25">
      <c r="J526" s="418"/>
    </row>
    <row r="527" spans="10:10" ht="12.75" customHeight="1" x14ac:dyDescent="0.25">
      <c r="J527" s="418"/>
    </row>
    <row r="528" spans="10:10" ht="12.75" customHeight="1" x14ac:dyDescent="0.25">
      <c r="J528" s="418"/>
    </row>
    <row r="529" spans="10:10" ht="12.75" customHeight="1" x14ac:dyDescent="0.25">
      <c r="J529" s="418"/>
    </row>
    <row r="530" spans="10:10" ht="12.75" customHeight="1" x14ac:dyDescent="0.25">
      <c r="J530" s="418"/>
    </row>
    <row r="531" spans="10:10" ht="12.75" customHeight="1" x14ac:dyDescent="0.25">
      <c r="J531" s="418"/>
    </row>
    <row r="532" spans="10:10" ht="12.75" customHeight="1" x14ac:dyDescent="0.25">
      <c r="J532" s="418"/>
    </row>
    <row r="533" spans="10:10" ht="12.75" customHeight="1" x14ac:dyDescent="0.25">
      <c r="J533" s="418"/>
    </row>
    <row r="534" spans="10:10" ht="12.75" customHeight="1" x14ac:dyDescent="0.25">
      <c r="J534" s="418"/>
    </row>
    <row r="535" spans="10:10" ht="12.75" customHeight="1" x14ac:dyDescent="0.25">
      <c r="J535" s="418"/>
    </row>
    <row r="536" spans="10:10" ht="12.75" customHeight="1" x14ac:dyDescent="0.25">
      <c r="J536" s="418"/>
    </row>
    <row r="537" spans="10:10" ht="12.75" customHeight="1" x14ac:dyDescent="0.25">
      <c r="J537" s="418"/>
    </row>
    <row r="538" spans="10:10" ht="12.75" customHeight="1" x14ac:dyDescent="0.25">
      <c r="J538" s="418"/>
    </row>
    <row r="539" spans="10:10" ht="12.75" customHeight="1" x14ac:dyDescent="0.25">
      <c r="J539" s="418"/>
    </row>
    <row r="540" spans="10:10" ht="12.75" customHeight="1" x14ac:dyDescent="0.25">
      <c r="J540" s="418"/>
    </row>
    <row r="541" spans="10:10" ht="12.75" customHeight="1" x14ac:dyDescent="0.25">
      <c r="J541" s="418"/>
    </row>
    <row r="542" spans="10:10" ht="12.75" customHeight="1" x14ac:dyDescent="0.25">
      <c r="J542" s="418"/>
    </row>
    <row r="543" spans="10:10" ht="12.75" customHeight="1" x14ac:dyDescent="0.25">
      <c r="J543" s="418"/>
    </row>
    <row r="544" spans="10:10" ht="12.75" customHeight="1" x14ac:dyDescent="0.25">
      <c r="J544" s="418"/>
    </row>
    <row r="545" spans="10:10" ht="12.75" customHeight="1" x14ac:dyDescent="0.25">
      <c r="J545" s="418"/>
    </row>
    <row r="546" spans="10:10" ht="12.75" customHeight="1" x14ac:dyDescent="0.25">
      <c r="J546" s="418"/>
    </row>
    <row r="547" spans="10:10" ht="12.75" customHeight="1" x14ac:dyDescent="0.25">
      <c r="J547" s="418"/>
    </row>
    <row r="548" spans="10:10" ht="12.75" customHeight="1" x14ac:dyDescent="0.25">
      <c r="J548" s="418"/>
    </row>
    <row r="549" spans="10:10" ht="12.75" customHeight="1" x14ac:dyDescent="0.25">
      <c r="J549" s="418"/>
    </row>
    <row r="550" spans="10:10" ht="12.75" customHeight="1" x14ac:dyDescent="0.25">
      <c r="J550" s="418"/>
    </row>
    <row r="551" spans="10:10" ht="12.75" customHeight="1" x14ac:dyDescent="0.25">
      <c r="J551" s="418"/>
    </row>
    <row r="552" spans="10:10" ht="12.75" customHeight="1" x14ac:dyDescent="0.25">
      <c r="J552" s="418"/>
    </row>
    <row r="553" spans="10:10" ht="12.75" customHeight="1" x14ac:dyDescent="0.25">
      <c r="J553" s="418"/>
    </row>
    <row r="554" spans="10:10" ht="12.75" customHeight="1" x14ac:dyDescent="0.25">
      <c r="J554" s="418"/>
    </row>
    <row r="555" spans="10:10" ht="12.75" customHeight="1" x14ac:dyDescent="0.25">
      <c r="J555" s="418"/>
    </row>
    <row r="556" spans="10:10" ht="12.75" customHeight="1" x14ac:dyDescent="0.25">
      <c r="J556" s="418"/>
    </row>
    <row r="557" spans="10:10" ht="12.75" customHeight="1" x14ac:dyDescent="0.25">
      <c r="J557" s="418"/>
    </row>
    <row r="558" spans="10:10" ht="12.75" customHeight="1" x14ac:dyDescent="0.25">
      <c r="J558" s="418"/>
    </row>
    <row r="559" spans="10:10" ht="12.75" customHeight="1" x14ac:dyDescent="0.25">
      <c r="J559" s="418"/>
    </row>
    <row r="560" spans="10:10" ht="12.75" customHeight="1" x14ac:dyDescent="0.25">
      <c r="J560" s="418"/>
    </row>
    <row r="561" spans="10:10" ht="12.75" customHeight="1" x14ac:dyDescent="0.25">
      <c r="J561" s="418"/>
    </row>
    <row r="562" spans="10:10" ht="12.75" customHeight="1" x14ac:dyDescent="0.25">
      <c r="J562" s="418"/>
    </row>
    <row r="563" spans="10:10" ht="12.75" customHeight="1" x14ac:dyDescent="0.25">
      <c r="J563" s="418"/>
    </row>
    <row r="564" spans="10:10" ht="12.75" customHeight="1" x14ac:dyDescent="0.25">
      <c r="J564" s="418"/>
    </row>
    <row r="565" spans="10:10" ht="12.75" customHeight="1" x14ac:dyDescent="0.25">
      <c r="J565" s="418"/>
    </row>
    <row r="566" spans="10:10" ht="12.75" customHeight="1" x14ac:dyDescent="0.25">
      <c r="J566" s="418"/>
    </row>
    <row r="567" spans="10:10" ht="12.75" customHeight="1" x14ac:dyDescent="0.25">
      <c r="J567" s="418"/>
    </row>
    <row r="568" spans="10:10" ht="12.75" customHeight="1" x14ac:dyDescent="0.25">
      <c r="J568" s="418"/>
    </row>
    <row r="569" spans="10:10" ht="12.75" customHeight="1" x14ac:dyDescent="0.25">
      <c r="J569" s="418"/>
    </row>
    <row r="570" spans="10:10" ht="12.75" customHeight="1" x14ac:dyDescent="0.25">
      <c r="J570" s="418"/>
    </row>
    <row r="571" spans="10:10" ht="12.75" customHeight="1" x14ac:dyDescent="0.25">
      <c r="J571" s="418"/>
    </row>
    <row r="572" spans="10:10" ht="12.75" customHeight="1" x14ac:dyDescent="0.25">
      <c r="J572" s="418"/>
    </row>
    <row r="573" spans="10:10" ht="12.75" customHeight="1" x14ac:dyDescent="0.25">
      <c r="J573" s="418"/>
    </row>
    <row r="574" spans="10:10" ht="12.75" customHeight="1" x14ac:dyDescent="0.25">
      <c r="J574" s="418"/>
    </row>
    <row r="575" spans="10:10" ht="12.75" customHeight="1" x14ac:dyDescent="0.25">
      <c r="J575" s="418"/>
    </row>
    <row r="576" spans="10:10" ht="12.75" customHeight="1" x14ac:dyDescent="0.25">
      <c r="J576" s="418"/>
    </row>
    <row r="577" spans="10:10" ht="12.75" customHeight="1" x14ac:dyDescent="0.25">
      <c r="J577" s="418"/>
    </row>
    <row r="578" spans="10:10" ht="12.75" customHeight="1" x14ac:dyDescent="0.25">
      <c r="J578" s="418"/>
    </row>
    <row r="579" spans="10:10" ht="12.75" customHeight="1" x14ac:dyDescent="0.25">
      <c r="J579" s="418"/>
    </row>
    <row r="580" spans="10:10" ht="12.75" customHeight="1" x14ac:dyDescent="0.25">
      <c r="J580" s="418"/>
    </row>
    <row r="581" spans="10:10" ht="12.75" customHeight="1" x14ac:dyDescent="0.25">
      <c r="J581" s="418"/>
    </row>
    <row r="582" spans="10:10" ht="12.75" customHeight="1" x14ac:dyDescent="0.25">
      <c r="J582" s="418"/>
    </row>
    <row r="583" spans="10:10" ht="12.75" customHeight="1" x14ac:dyDescent="0.25">
      <c r="J583" s="418"/>
    </row>
    <row r="584" spans="10:10" ht="12.75" customHeight="1" x14ac:dyDescent="0.25">
      <c r="J584" s="418"/>
    </row>
    <row r="585" spans="10:10" ht="12.75" customHeight="1" x14ac:dyDescent="0.25">
      <c r="J585" s="418"/>
    </row>
    <row r="586" spans="10:10" ht="12.75" customHeight="1" x14ac:dyDescent="0.25">
      <c r="J586" s="418"/>
    </row>
    <row r="587" spans="10:10" ht="12.75" customHeight="1" x14ac:dyDescent="0.25">
      <c r="J587" s="418"/>
    </row>
    <row r="588" spans="10:10" ht="12.75" customHeight="1" x14ac:dyDescent="0.25">
      <c r="J588" s="418"/>
    </row>
    <row r="589" spans="10:10" ht="12.75" customHeight="1" x14ac:dyDescent="0.25">
      <c r="J589" s="418"/>
    </row>
    <row r="590" spans="10:10" ht="12.75" customHeight="1" x14ac:dyDescent="0.25">
      <c r="J590" s="418"/>
    </row>
    <row r="591" spans="10:10" ht="12.75" customHeight="1" x14ac:dyDescent="0.25">
      <c r="J591" s="418"/>
    </row>
    <row r="592" spans="10:10" ht="12.75" customHeight="1" x14ac:dyDescent="0.25">
      <c r="J592" s="418"/>
    </row>
    <row r="593" spans="10:10" ht="12.75" customHeight="1" x14ac:dyDescent="0.25">
      <c r="J593" s="418"/>
    </row>
    <row r="594" spans="10:10" ht="12.75" customHeight="1" x14ac:dyDescent="0.25">
      <c r="J594" s="418"/>
    </row>
    <row r="595" spans="10:10" ht="12.75" customHeight="1" x14ac:dyDescent="0.25">
      <c r="J595" s="418"/>
    </row>
    <row r="596" spans="10:10" ht="12.75" customHeight="1" x14ac:dyDescent="0.25">
      <c r="J596" s="418"/>
    </row>
    <row r="597" spans="10:10" ht="12.75" customHeight="1" x14ac:dyDescent="0.25">
      <c r="J597" s="418"/>
    </row>
    <row r="598" spans="10:10" ht="12.75" customHeight="1" x14ac:dyDescent="0.25">
      <c r="J598" s="418"/>
    </row>
    <row r="599" spans="10:10" ht="12.75" customHeight="1" x14ac:dyDescent="0.25">
      <c r="J599" s="418"/>
    </row>
    <row r="600" spans="10:10" ht="12.75" customHeight="1" x14ac:dyDescent="0.25">
      <c r="J600" s="418"/>
    </row>
    <row r="601" spans="10:10" ht="12.75" customHeight="1" x14ac:dyDescent="0.25">
      <c r="J601" s="418"/>
    </row>
    <row r="602" spans="10:10" ht="12.75" customHeight="1" x14ac:dyDescent="0.25">
      <c r="J602" s="418"/>
    </row>
    <row r="603" spans="10:10" ht="12.75" customHeight="1" x14ac:dyDescent="0.25">
      <c r="J603" s="418"/>
    </row>
    <row r="604" spans="10:10" ht="12.75" customHeight="1" x14ac:dyDescent="0.25">
      <c r="J604" s="418"/>
    </row>
    <row r="605" spans="10:10" ht="12.75" customHeight="1" x14ac:dyDescent="0.25">
      <c r="J605" s="418"/>
    </row>
    <row r="606" spans="10:10" ht="12.75" customHeight="1" x14ac:dyDescent="0.25">
      <c r="J606" s="418"/>
    </row>
    <row r="607" spans="10:10" ht="12.75" customHeight="1" x14ac:dyDescent="0.25">
      <c r="J607" s="418"/>
    </row>
    <row r="608" spans="10:10" ht="12.75" customHeight="1" x14ac:dyDescent="0.25">
      <c r="J608" s="418"/>
    </row>
    <row r="609" spans="10:10" ht="12.75" customHeight="1" x14ac:dyDescent="0.25">
      <c r="J609" s="418"/>
    </row>
    <row r="610" spans="10:10" ht="12.75" customHeight="1" x14ac:dyDescent="0.25">
      <c r="J610" s="418"/>
    </row>
    <row r="611" spans="10:10" ht="12.75" customHeight="1" x14ac:dyDescent="0.25">
      <c r="J611" s="418"/>
    </row>
    <row r="612" spans="10:10" ht="12.75" customHeight="1" x14ac:dyDescent="0.25">
      <c r="J612" s="418"/>
    </row>
    <row r="613" spans="10:10" ht="12.75" customHeight="1" x14ac:dyDescent="0.25">
      <c r="J613" s="418"/>
    </row>
    <row r="614" spans="10:10" ht="12.75" customHeight="1" x14ac:dyDescent="0.25">
      <c r="J614" s="418"/>
    </row>
    <row r="615" spans="10:10" ht="12.75" customHeight="1" x14ac:dyDescent="0.25">
      <c r="J615" s="418"/>
    </row>
    <row r="616" spans="10:10" ht="12.75" customHeight="1" x14ac:dyDescent="0.25">
      <c r="J616" s="418"/>
    </row>
    <row r="617" spans="10:10" ht="12.75" customHeight="1" x14ac:dyDescent="0.25">
      <c r="J617" s="418"/>
    </row>
    <row r="618" spans="10:10" ht="12.75" customHeight="1" x14ac:dyDescent="0.25">
      <c r="J618" s="418"/>
    </row>
    <row r="619" spans="10:10" ht="12.75" customHeight="1" x14ac:dyDescent="0.25">
      <c r="J619" s="418"/>
    </row>
    <row r="620" spans="10:10" ht="12.75" customHeight="1" x14ac:dyDescent="0.25">
      <c r="J620" s="418"/>
    </row>
    <row r="621" spans="10:10" ht="12.75" customHeight="1" x14ac:dyDescent="0.25">
      <c r="J621" s="418"/>
    </row>
    <row r="622" spans="10:10" ht="12.75" customHeight="1" x14ac:dyDescent="0.25">
      <c r="J622" s="418"/>
    </row>
    <row r="623" spans="10:10" ht="12.75" customHeight="1" x14ac:dyDescent="0.25">
      <c r="J623" s="418"/>
    </row>
    <row r="624" spans="10:10" ht="12.75" customHeight="1" x14ac:dyDescent="0.25">
      <c r="J624" s="418"/>
    </row>
    <row r="625" spans="10:10" ht="12.75" customHeight="1" x14ac:dyDescent="0.25">
      <c r="J625" s="418"/>
    </row>
    <row r="626" spans="10:10" ht="12.75" customHeight="1" x14ac:dyDescent="0.25">
      <c r="J626" s="418"/>
    </row>
    <row r="627" spans="10:10" ht="12.75" customHeight="1" x14ac:dyDescent="0.25">
      <c r="J627" s="418"/>
    </row>
    <row r="628" spans="10:10" ht="12.75" customHeight="1" x14ac:dyDescent="0.25">
      <c r="J628" s="418"/>
    </row>
    <row r="629" spans="10:10" ht="12.75" customHeight="1" x14ac:dyDescent="0.25">
      <c r="J629" s="418"/>
    </row>
    <row r="630" spans="10:10" ht="12.75" customHeight="1" x14ac:dyDescent="0.25">
      <c r="J630" s="418"/>
    </row>
    <row r="631" spans="10:10" ht="12.75" customHeight="1" x14ac:dyDescent="0.25">
      <c r="J631" s="418"/>
    </row>
    <row r="632" spans="10:10" ht="12.75" customHeight="1" x14ac:dyDescent="0.25">
      <c r="J632" s="418"/>
    </row>
    <row r="633" spans="10:10" ht="12.75" customHeight="1" x14ac:dyDescent="0.25">
      <c r="J633" s="418"/>
    </row>
    <row r="634" spans="10:10" ht="12.75" customHeight="1" x14ac:dyDescent="0.25">
      <c r="J634" s="418"/>
    </row>
    <row r="635" spans="10:10" ht="12.75" customHeight="1" x14ac:dyDescent="0.25">
      <c r="J635" s="418"/>
    </row>
    <row r="636" spans="10:10" ht="12.75" customHeight="1" x14ac:dyDescent="0.25">
      <c r="J636" s="418"/>
    </row>
    <row r="637" spans="10:10" ht="12.75" customHeight="1" x14ac:dyDescent="0.25">
      <c r="J637" s="418"/>
    </row>
    <row r="638" spans="10:10" ht="12.75" customHeight="1" x14ac:dyDescent="0.25">
      <c r="J638" s="418"/>
    </row>
    <row r="639" spans="10:10" ht="12.75" customHeight="1" x14ac:dyDescent="0.25">
      <c r="J639" s="418"/>
    </row>
    <row r="640" spans="10:10" ht="12.75" customHeight="1" x14ac:dyDescent="0.25">
      <c r="J640" s="418"/>
    </row>
    <row r="641" spans="10:10" ht="12.75" customHeight="1" x14ac:dyDescent="0.25">
      <c r="J641" s="418"/>
    </row>
    <row r="642" spans="10:10" ht="12.75" customHeight="1" x14ac:dyDescent="0.25">
      <c r="J642" s="418"/>
    </row>
    <row r="643" spans="10:10" ht="12.75" customHeight="1" x14ac:dyDescent="0.25">
      <c r="J643" s="418"/>
    </row>
    <row r="644" spans="10:10" ht="12.75" customHeight="1" x14ac:dyDescent="0.25">
      <c r="J644" s="418"/>
    </row>
    <row r="645" spans="10:10" ht="12.75" customHeight="1" x14ac:dyDescent="0.25">
      <c r="J645" s="418"/>
    </row>
    <row r="646" spans="10:10" ht="12.75" customHeight="1" x14ac:dyDescent="0.25">
      <c r="J646" s="418"/>
    </row>
    <row r="647" spans="10:10" ht="12.75" customHeight="1" x14ac:dyDescent="0.25">
      <c r="J647" s="418"/>
    </row>
    <row r="648" spans="10:10" ht="12.75" customHeight="1" x14ac:dyDescent="0.25">
      <c r="J648" s="418"/>
    </row>
    <row r="649" spans="10:10" ht="12.75" customHeight="1" x14ac:dyDescent="0.25">
      <c r="J649" s="418"/>
    </row>
    <row r="650" spans="10:10" ht="12.75" customHeight="1" x14ac:dyDescent="0.25">
      <c r="J650" s="418"/>
    </row>
    <row r="651" spans="10:10" ht="12.75" customHeight="1" x14ac:dyDescent="0.25">
      <c r="J651" s="418"/>
    </row>
    <row r="652" spans="10:10" ht="12.75" customHeight="1" x14ac:dyDescent="0.25">
      <c r="J652" s="418"/>
    </row>
    <row r="653" spans="10:10" ht="12.75" customHeight="1" x14ac:dyDescent="0.25">
      <c r="J653" s="418"/>
    </row>
    <row r="654" spans="10:10" ht="12.75" customHeight="1" x14ac:dyDescent="0.25">
      <c r="J654" s="418"/>
    </row>
    <row r="655" spans="10:10" ht="12.75" customHeight="1" x14ac:dyDescent="0.25">
      <c r="J655" s="418"/>
    </row>
    <row r="656" spans="10:10" ht="12.75" customHeight="1" x14ac:dyDescent="0.25">
      <c r="J656" s="418"/>
    </row>
    <row r="657" spans="10:10" ht="12.75" customHeight="1" x14ac:dyDescent="0.25">
      <c r="J657" s="418"/>
    </row>
    <row r="658" spans="10:10" ht="12.75" customHeight="1" x14ac:dyDescent="0.25">
      <c r="J658" s="418"/>
    </row>
    <row r="659" spans="10:10" ht="12.75" customHeight="1" x14ac:dyDescent="0.25">
      <c r="J659" s="418"/>
    </row>
    <row r="660" spans="10:10" ht="12.75" customHeight="1" x14ac:dyDescent="0.25">
      <c r="J660" s="418"/>
    </row>
    <row r="661" spans="10:10" ht="12.75" customHeight="1" x14ac:dyDescent="0.25">
      <c r="J661" s="418"/>
    </row>
    <row r="662" spans="10:10" ht="12.75" customHeight="1" x14ac:dyDescent="0.25">
      <c r="J662" s="418"/>
    </row>
    <row r="663" spans="10:10" ht="12.75" customHeight="1" x14ac:dyDescent="0.25">
      <c r="J663" s="418"/>
    </row>
    <row r="664" spans="10:10" ht="12.75" customHeight="1" x14ac:dyDescent="0.25">
      <c r="J664" s="418"/>
    </row>
    <row r="665" spans="10:10" ht="12.75" customHeight="1" x14ac:dyDescent="0.25">
      <c r="J665" s="418"/>
    </row>
    <row r="666" spans="10:10" ht="12.75" customHeight="1" x14ac:dyDescent="0.25">
      <c r="J666" s="418"/>
    </row>
    <row r="667" spans="10:10" ht="12.75" customHeight="1" x14ac:dyDescent="0.25">
      <c r="J667" s="418"/>
    </row>
    <row r="668" spans="10:10" ht="12.75" customHeight="1" x14ac:dyDescent="0.25">
      <c r="J668" s="418"/>
    </row>
    <row r="669" spans="10:10" ht="12.75" customHeight="1" x14ac:dyDescent="0.25">
      <c r="J669" s="418"/>
    </row>
    <row r="670" spans="10:10" ht="12.75" customHeight="1" x14ac:dyDescent="0.25">
      <c r="J670" s="418"/>
    </row>
    <row r="671" spans="10:10" ht="12.75" customHeight="1" x14ac:dyDescent="0.25">
      <c r="J671" s="418"/>
    </row>
    <row r="672" spans="10:10" ht="12.75" customHeight="1" x14ac:dyDescent="0.25">
      <c r="J672" s="418"/>
    </row>
    <row r="673" spans="10:10" ht="12.75" customHeight="1" x14ac:dyDescent="0.25">
      <c r="J673" s="418"/>
    </row>
    <row r="674" spans="10:10" ht="12.75" customHeight="1" x14ac:dyDescent="0.25">
      <c r="J674" s="418"/>
    </row>
    <row r="675" spans="10:10" ht="12.75" customHeight="1" x14ac:dyDescent="0.25">
      <c r="J675" s="418"/>
    </row>
    <row r="676" spans="10:10" ht="12.75" customHeight="1" x14ac:dyDescent="0.25">
      <c r="J676" s="418"/>
    </row>
    <row r="677" spans="10:10" ht="12.75" customHeight="1" x14ac:dyDescent="0.25">
      <c r="J677" s="418"/>
    </row>
    <row r="678" spans="10:10" ht="12.75" customHeight="1" x14ac:dyDescent="0.25">
      <c r="J678" s="418"/>
    </row>
    <row r="679" spans="10:10" ht="12.75" customHeight="1" x14ac:dyDescent="0.25">
      <c r="J679" s="418"/>
    </row>
    <row r="680" spans="10:10" ht="12.75" customHeight="1" x14ac:dyDescent="0.25">
      <c r="J680" s="418"/>
    </row>
    <row r="681" spans="10:10" ht="12.75" customHeight="1" x14ac:dyDescent="0.25">
      <c r="J681" s="418"/>
    </row>
    <row r="682" spans="10:10" ht="12.75" customHeight="1" x14ac:dyDescent="0.25">
      <c r="J682" s="418"/>
    </row>
    <row r="683" spans="10:10" ht="12.75" customHeight="1" x14ac:dyDescent="0.25">
      <c r="J683" s="418"/>
    </row>
    <row r="684" spans="10:10" ht="12.75" customHeight="1" x14ac:dyDescent="0.25">
      <c r="J684" s="418"/>
    </row>
    <row r="685" spans="10:10" ht="12.75" customHeight="1" x14ac:dyDescent="0.25">
      <c r="J685" s="418"/>
    </row>
    <row r="686" spans="10:10" ht="12.75" customHeight="1" x14ac:dyDescent="0.25">
      <c r="J686" s="418"/>
    </row>
    <row r="687" spans="10:10" ht="12.75" customHeight="1" x14ac:dyDescent="0.25">
      <c r="J687" s="418"/>
    </row>
    <row r="688" spans="10:10" ht="12.75" customHeight="1" x14ac:dyDescent="0.25">
      <c r="J688" s="418"/>
    </row>
    <row r="689" spans="10:10" ht="12.75" customHeight="1" x14ac:dyDescent="0.25">
      <c r="J689" s="418"/>
    </row>
    <row r="690" spans="10:10" ht="12.75" customHeight="1" x14ac:dyDescent="0.25">
      <c r="J690" s="418"/>
    </row>
    <row r="691" spans="10:10" ht="12.75" customHeight="1" x14ac:dyDescent="0.25">
      <c r="J691" s="418"/>
    </row>
    <row r="692" spans="10:10" ht="12.75" customHeight="1" x14ac:dyDescent="0.25">
      <c r="J692" s="418"/>
    </row>
    <row r="693" spans="10:10" ht="12.75" customHeight="1" x14ac:dyDescent="0.25">
      <c r="J693" s="418"/>
    </row>
    <row r="694" spans="10:10" ht="12.75" customHeight="1" x14ac:dyDescent="0.25">
      <c r="J694" s="418"/>
    </row>
    <row r="695" spans="10:10" ht="12.75" customHeight="1" x14ac:dyDescent="0.25">
      <c r="J695" s="418"/>
    </row>
    <row r="696" spans="10:10" ht="12.75" customHeight="1" x14ac:dyDescent="0.25">
      <c r="J696" s="418"/>
    </row>
    <row r="697" spans="10:10" ht="12.75" customHeight="1" x14ac:dyDescent="0.25">
      <c r="J697" s="418"/>
    </row>
    <row r="698" spans="10:10" ht="12.75" customHeight="1" x14ac:dyDescent="0.25">
      <c r="J698" s="418"/>
    </row>
    <row r="699" spans="10:10" ht="12.75" customHeight="1" x14ac:dyDescent="0.25">
      <c r="J699" s="418"/>
    </row>
    <row r="700" spans="10:10" ht="12.75" customHeight="1" x14ac:dyDescent="0.25">
      <c r="J700" s="418"/>
    </row>
    <row r="701" spans="10:10" ht="12.75" customHeight="1" x14ac:dyDescent="0.25">
      <c r="J701" s="418"/>
    </row>
    <row r="702" spans="10:10" ht="12.75" customHeight="1" x14ac:dyDescent="0.25">
      <c r="J702" s="418"/>
    </row>
    <row r="703" spans="10:10" ht="12.75" customHeight="1" x14ac:dyDescent="0.25">
      <c r="J703" s="418"/>
    </row>
    <row r="704" spans="10:10" ht="12.75" customHeight="1" x14ac:dyDescent="0.25">
      <c r="J704" s="418"/>
    </row>
    <row r="705" spans="10:10" ht="12.75" customHeight="1" x14ac:dyDescent="0.25">
      <c r="J705" s="418"/>
    </row>
    <row r="706" spans="10:10" ht="12.75" customHeight="1" x14ac:dyDescent="0.25">
      <c r="J706" s="418"/>
    </row>
    <row r="707" spans="10:10" ht="12.75" customHeight="1" x14ac:dyDescent="0.25">
      <c r="J707" s="418"/>
    </row>
    <row r="708" spans="10:10" ht="12.75" customHeight="1" x14ac:dyDescent="0.25">
      <c r="J708" s="418"/>
    </row>
    <row r="709" spans="10:10" ht="12.75" customHeight="1" x14ac:dyDescent="0.25">
      <c r="J709" s="418"/>
    </row>
    <row r="710" spans="10:10" ht="12.75" customHeight="1" x14ac:dyDescent="0.25">
      <c r="J710" s="418"/>
    </row>
    <row r="711" spans="10:10" ht="12.75" customHeight="1" x14ac:dyDescent="0.25">
      <c r="J711" s="418"/>
    </row>
    <row r="712" spans="10:10" ht="12.75" customHeight="1" x14ac:dyDescent="0.25">
      <c r="J712" s="418"/>
    </row>
    <row r="713" spans="10:10" ht="12.75" customHeight="1" x14ac:dyDescent="0.25">
      <c r="J713" s="418"/>
    </row>
    <row r="714" spans="10:10" ht="12.75" customHeight="1" x14ac:dyDescent="0.25">
      <c r="J714" s="418"/>
    </row>
    <row r="715" spans="10:10" ht="12.75" customHeight="1" x14ac:dyDescent="0.25">
      <c r="J715" s="418"/>
    </row>
    <row r="716" spans="10:10" ht="12.75" customHeight="1" x14ac:dyDescent="0.25">
      <c r="J716" s="418"/>
    </row>
    <row r="717" spans="10:10" ht="12.75" customHeight="1" x14ac:dyDescent="0.25">
      <c r="J717" s="418"/>
    </row>
    <row r="718" spans="10:10" ht="12.75" customHeight="1" x14ac:dyDescent="0.25">
      <c r="J718" s="418"/>
    </row>
    <row r="719" spans="10:10" ht="12.75" customHeight="1" x14ac:dyDescent="0.25">
      <c r="J719" s="418"/>
    </row>
    <row r="720" spans="10:10" ht="12.75" customHeight="1" x14ac:dyDescent="0.25">
      <c r="J720" s="418"/>
    </row>
    <row r="721" spans="10:10" ht="12.75" customHeight="1" x14ac:dyDescent="0.25">
      <c r="J721" s="418"/>
    </row>
    <row r="722" spans="10:10" ht="12.75" customHeight="1" x14ac:dyDescent="0.25">
      <c r="J722" s="418"/>
    </row>
    <row r="723" spans="10:10" ht="12.75" customHeight="1" x14ac:dyDescent="0.25">
      <c r="J723" s="418"/>
    </row>
    <row r="724" spans="10:10" ht="12.75" customHeight="1" x14ac:dyDescent="0.25">
      <c r="J724" s="418"/>
    </row>
    <row r="725" spans="10:10" ht="12.75" customHeight="1" x14ac:dyDescent="0.25">
      <c r="J725" s="418"/>
    </row>
    <row r="726" spans="10:10" ht="12.75" customHeight="1" x14ac:dyDescent="0.25">
      <c r="J726" s="418"/>
    </row>
    <row r="727" spans="10:10" ht="12.75" customHeight="1" x14ac:dyDescent="0.25">
      <c r="J727" s="418"/>
    </row>
    <row r="728" spans="10:10" ht="12.75" customHeight="1" x14ac:dyDescent="0.25">
      <c r="J728" s="418"/>
    </row>
    <row r="729" spans="10:10" ht="12.75" customHeight="1" x14ac:dyDescent="0.25">
      <c r="J729" s="418"/>
    </row>
    <row r="730" spans="10:10" ht="12.75" customHeight="1" x14ac:dyDescent="0.25">
      <c r="J730" s="418"/>
    </row>
    <row r="731" spans="10:10" ht="12.75" customHeight="1" x14ac:dyDescent="0.25">
      <c r="J731" s="418"/>
    </row>
    <row r="732" spans="10:10" ht="12.75" customHeight="1" x14ac:dyDescent="0.25">
      <c r="J732" s="418"/>
    </row>
    <row r="733" spans="10:10" ht="12.75" customHeight="1" x14ac:dyDescent="0.25">
      <c r="J733" s="418"/>
    </row>
    <row r="734" spans="10:10" ht="12.75" customHeight="1" x14ac:dyDescent="0.25">
      <c r="J734" s="418"/>
    </row>
    <row r="735" spans="10:10" ht="12.75" customHeight="1" x14ac:dyDescent="0.25">
      <c r="J735" s="418"/>
    </row>
    <row r="736" spans="10:10" ht="12.75" customHeight="1" x14ac:dyDescent="0.25">
      <c r="J736" s="418"/>
    </row>
    <row r="737" spans="10:10" ht="12.75" customHeight="1" x14ac:dyDescent="0.25">
      <c r="J737" s="418"/>
    </row>
    <row r="738" spans="10:10" ht="12.75" customHeight="1" x14ac:dyDescent="0.25">
      <c r="J738" s="418"/>
    </row>
    <row r="739" spans="10:10" ht="12.75" customHeight="1" x14ac:dyDescent="0.25">
      <c r="J739" s="418"/>
    </row>
    <row r="740" spans="10:10" ht="12.75" customHeight="1" x14ac:dyDescent="0.25">
      <c r="J740" s="418"/>
    </row>
    <row r="741" spans="10:10" ht="12.75" customHeight="1" x14ac:dyDescent="0.25">
      <c r="J741" s="418"/>
    </row>
    <row r="742" spans="10:10" ht="12.75" customHeight="1" x14ac:dyDescent="0.25">
      <c r="J742" s="418"/>
    </row>
    <row r="743" spans="10:10" ht="12.75" customHeight="1" x14ac:dyDescent="0.25">
      <c r="J743" s="418"/>
    </row>
    <row r="744" spans="10:10" ht="12.75" customHeight="1" x14ac:dyDescent="0.25">
      <c r="J744" s="418"/>
    </row>
    <row r="745" spans="10:10" ht="12.75" customHeight="1" x14ac:dyDescent="0.25">
      <c r="J745" s="418"/>
    </row>
    <row r="746" spans="10:10" ht="12.75" customHeight="1" x14ac:dyDescent="0.25">
      <c r="J746" s="418"/>
    </row>
    <row r="747" spans="10:10" ht="12.75" customHeight="1" x14ac:dyDescent="0.25">
      <c r="J747" s="418"/>
    </row>
    <row r="748" spans="10:10" ht="12.75" customHeight="1" x14ac:dyDescent="0.25">
      <c r="J748" s="418"/>
    </row>
    <row r="749" spans="10:10" ht="12.75" customHeight="1" x14ac:dyDescent="0.25">
      <c r="J749" s="418"/>
    </row>
    <row r="750" spans="10:10" ht="12.75" customHeight="1" x14ac:dyDescent="0.25">
      <c r="J750" s="418"/>
    </row>
    <row r="751" spans="10:10" ht="12.75" customHeight="1" x14ac:dyDescent="0.25">
      <c r="J751" s="418"/>
    </row>
    <row r="752" spans="10:10" ht="12.75" customHeight="1" x14ac:dyDescent="0.25">
      <c r="J752" s="418"/>
    </row>
    <row r="753" spans="10:10" ht="12.75" customHeight="1" x14ac:dyDescent="0.25">
      <c r="J753" s="418"/>
    </row>
    <row r="754" spans="10:10" ht="12.75" customHeight="1" x14ac:dyDescent="0.25">
      <c r="J754" s="418"/>
    </row>
    <row r="755" spans="10:10" ht="12.75" customHeight="1" x14ac:dyDescent="0.25">
      <c r="J755" s="418"/>
    </row>
    <row r="756" spans="10:10" ht="12.75" customHeight="1" x14ac:dyDescent="0.25">
      <c r="J756" s="418"/>
    </row>
    <row r="757" spans="10:10" ht="12.75" customHeight="1" x14ac:dyDescent="0.25">
      <c r="J757" s="418"/>
    </row>
    <row r="758" spans="10:10" ht="12.75" customHeight="1" x14ac:dyDescent="0.25">
      <c r="J758" s="418"/>
    </row>
    <row r="759" spans="10:10" ht="12.75" customHeight="1" x14ac:dyDescent="0.25">
      <c r="J759" s="418"/>
    </row>
    <row r="760" spans="10:10" ht="12.75" customHeight="1" x14ac:dyDescent="0.25">
      <c r="J760" s="418"/>
    </row>
    <row r="761" spans="10:10" ht="12.75" customHeight="1" x14ac:dyDescent="0.25">
      <c r="J761" s="418"/>
    </row>
    <row r="762" spans="10:10" ht="12.75" customHeight="1" x14ac:dyDescent="0.25">
      <c r="J762" s="418"/>
    </row>
    <row r="763" spans="10:10" ht="12.75" customHeight="1" x14ac:dyDescent="0.25">
      <c r="J763" s="418"/>
    </row>
    <row r="764" spans="10:10" ht="12.75" customHeight="1" x14ac:dyDescent="0.25">
      <c r="J764" s="418"/>
    </row>
    <row r="765" spans="10:10" ht="12.75" customHeight="1" x14ac:dyDescent="0.25">
      <c r="J765" s="418"/>
    </row>
    <row r="766" spans="10:10" ht="12.75" customHeight="1" x14ac:dyDescent="0.25">
      <c r="J766" s="418"/>
    </row>
    <row r="767" spans="10:10" ht="12.75" customHeight="1" x14ac:dyDescent="0.25">
      <c r="J767" s="418"/>
    </row>
    <row r="768" spans="10:10" ht="12.75" customHeight="1" x14ac:dyDescent="0.25">
      <c r="J768" s="418"/>
    </row>
    <row r="769" spans="10:10" ht="12.75" customHeight="1" x14ac:dyDescent="0.25">
      <c r="J769" s="418"/>
    </row>
    <row r="770" spans="10:10" ht="12.75" customHeight="1" x14ac:dyDescent="0.25">
      <c r="J770" s="418"/>
    </row>
    <row r="771" spans="10:10" ht="12.75" customHeight="1" x14ac:dyDescent="0.25">
      <c r="J771" s="418"/>
    </row>
    <row r="772" spans="10:10" ht="12.75" customHeight="1" x14ac:dyDescent="0.25">
      <c r="J772" s="418"/>
    </row>
    <row r="773" spans="10:10" ht="12.75" customHeight="1" x14ac:dyDescent="0.25">
      <c r="J773" s="418"/>
    </row>
    <row r="774" spans="10:10" ht="12.75" customHeight="1" x14ac:dyDescent="0.25">
      <c r="J774" s="418"/>
    </row>
    <row r="775" spans="10:10" ht="12.75" customHeight="1" x14ac:dyDescent="0.25">
      <c r="J775" s="418"/>
    </row>
    <row r="776" spans="10:10" ht="12.75" customHeight="1" x14ac:dyDescent="0.25">
      <c r="J776" s="418"/>
    </row>
    <row r="777" spans="10:10" ht="12.75" customHeight="1" x14ac:dyDescent="0.25">
      <c r="J777" s="418"/>
    </row>
    <row r="778" spans="10:10" ht="12.75" customHeight="1" x14ac:dyDescent="0.25">
      <c r="J778" s="418"/>
    </row>
    <row r="779" spans="10:10" ht="12.75" customHeight="1" x14ac:dyDescent="0.25">
      <c r="J779" s="418"/>
    </row>
    <row r="780" spans="10:10" ht="12.75" customHeight="1" x14ac:dyDescent="0.25">
      <c r="J780" s="418"/>
    </row>
    <row r="781" spans="10:10" ht="12.75" customHeight="1" x14ac:dyDescent="0.25">
      <c r="J781" s="418"/>
    </row>
    <row r="782" spans="10:10" ht="12.75" customHeight="1" x14ac:dyDescent="0.25">
      <c r="J782" s="418"/>
    </row>
    <row r="783" spans="10:10" ht="12.75" customHeight="1" x14ac:dyDescent="0.25">
      <c r="J783" s="418"/>
    </row>
    <row r="784" spans="10:10" ht="12.75" customHeight="1" x14ac:dyDescent="0.25">
      <c r="J784" s="418"/>
    </row>
    <row r="785" spans="10:10" ht="12.75" customHeight="1" x14ac:dyDescent="0.25">
      <c r="J785" s="418"/>
    </row>
    <row r="786" spans="10:10" ht="12.75" customHeight="1" x14ac:dyDescent="0.25">
      <c r="J786" s="418"/>
    </row>
    <row r="787" spans="10:10" ht="12.75" customHeight="1" x14ac:dyDescent="0.25">
      <c r="J787" s="418"/>
    </row>
    <row r="788" spans="10:10" ht="12.75" customHeight="1" x14ac:dyDescent="0.25">
      <c r="J788" s="418"/>
    </row>
    <row r="789" spans="10:10" ht="12.75" customHeight="1" x14ac:dyDescent="0.25">
      <c r="J789" s="418"/>
    </row>
    <row r="790" spans="10:10" ht="12.75" customHeight="1" x14ac:dyDescent="0.25">
      <c r="J790" s="418"/>
    </row>
    <row r="791" spans="10:10" ht="12.75" customHeight="1" x14ac:dyDescent="0.25">
      <c r="J791" s="418"/>
    </row>
    <row r="792" spans="10:10" ht="12.75" customHeight="1" x14ac:dyDescent="0.25">
      <c r="J792" s="418"/>
    </row>
    <row r="793" spans="10:10" ht="12.75" customHeight="1" x14ac:dyDescent="0.25">
      <c r="J793" s="418"/>
    </row>
    <row r="794" spans="10:10" ht="12.75" customHeight="1" x14ac:dyDescent="0.25">
      <c r="J794" s="418"/>
    </row>
    <row r="795" spans="10:10" ht="12.75" customHeight="1" x14ac:dyDescent="0.25">
      <c r="J795" s="418"/>
    </row>
    <row r="796" spans="10:10" ht="12.75" customHeight="1" x14ac:dyDescent="0.25">
      <c r="J796" s="418"/>
    </row>
    <row r="797" spans="10:10" ht="12.75" customHeight="1" x14ac:dyDescent="0.25">
      <c r="J797" s="418"/>
    </row>
    <row r="798" spans="10:10" ht="12.75" customHeight="1" x14ac:dyDescent="0.25">
      <c r="J798" s="418"/>
    </row>
    <row r="799" spans="10:10" ht="12.75" customHeight="1" x14ac:dyDescent="0.25">
      <c r="J799" s="418"/>
    </row>
    <row r="800" spans="10:10" ht="12.75" customHeight="1" x14ac:dyDescent="0.25">
      <c r="J800" s="418"/>
    </row>
    <row r="801" spans="10:10" ht="12.75" customHeight="1" x14ac:dyDescent="0.25">
      <c r="J801" s="418"/>
    </row>
    <row r="802" spans="10:10" ht="12.75" customHeight="1" x14ac:dyDescent="0.25">
      <c r="J802" s="418"/>
    </row>
    <row r="803" spans="10:10" ht="12.75" customHeight="1" x14ac:dyDescent="0.25">
      <c r="J803" s="418"/>
    </row>
    <row r="804" spans="10:10" ht="12.75" customHeight="1" x14ac:dyDescent="0.25">
      <c r="J804" s="418"/>
    </row>
    <row r="805" spans="10:10" ht="12.75" customHeight="1" x14ac:dyDescent="0.25">
      <c r="J805" s="418"/>
    </row>
    <row r="806" spans="10:10" ht="12.75" customHeight="1" x14ac:dyDescent="0.25">
      <c r="J806" s="418"/>
    </row>
    <row r="807" spans="10:10" ht="12.75" customHeight="1" x14ac:dyDescent="0.25">
      <c r="J807" s="418"/>
    </row>
    <row r="808" spans="10:10" ht="12.75" customHeight="1" x14ac:dyDescent="0.25">
      <c r="J808" s="418"/>
    </row>
    <row r="809" spans="10:10" ht="12.75" customHeight="1" x14ac:dyDescent="0.25">
      <c r="J809" s="418"/>
    </row>
    <row r="810" spans="10:10" ht="12.75" customHeight="1" x14ac:dyDescent="0.25">
      <c r="J810" s="418"/>
    </row>
    <row r="811" spans="10:10" ht="12.75" customHeight="1" x14ac:dyDescent="0.25">
      <c r="J811" s="418"/>
    </row>
    <row r="812" spans="10:10" ht="12.75" customHeight="1" x14ac:dyDescent="0.25">
      <c r="J812" s="418"/>
    </row>
    <row r="813" spans="10:10" ht="12.75" customHeight="1" x14ac:dyDescent="0.25">
      <c r="J813" s="418"/>
    </row>
    <row r="814" spans="10:10" ht="12.75" customHeight="1" x14ac:dyDescent="0.25">
      <c r="J814" s="418"/>
    </row>
    <row r="815" spans="10:10" ht="12.75" customHeight="1" x14ac:dyDescent="0.25">
      <c r="J815" s="418"/>
    </row>
    <row r="816" spans="10:10" ht="12.75" customHeight="1" x14ac:dyDescent="0.25">
      <c r="J816" s="418"/>
    </row>
    <row r="817" spans="10:10" ht="12.75" customHeight="1" x14ac:dyDescent="0.25">
      <c r="J817" s="418"/>
    </row>
    <row r="818" spans="10:10" ht="12.75" customHeight="1" x14ac:dyDescent="0.25">
      <c r="J818" s="418"/>
    </row>
    <row r="819" spans="10:10" ht="12.75" customHeight="1" x14ac:dyDescent="0.25">
      <c r="J819" s="418"/>
    </row>
    <row r="820" spans="10:10" ht="12.75" customHeight="1" x14ac:dyDescent="0.25">
      <c r="J820" s="418"/>
    </row>
    <row r="821" spans="10:10" ht="12.75" customHeight="1" x14ac:dyDescent="0.25">
      <c r="J821" s="418"/>
    </row>
    <row r="822" spans="10:10" ht="12.75" customHeight="1" x14ac:dyDescent="0.25">
      <c r="J822" s="418"/>
    </row>
    <row r="823" spans="10:10" ht="12.75" customHeight="1" x14ac:dyDescent="0.25">
      <c r="J823" s="418"/>
    </row>
    <row r="824" spans="10:10" ht="12.75" customHeight="1" x14ac:dyDescent="0.25">
      <c r="J824" s="418"/>
    </row>
    <row r="825" spans="10:10" ht="12.75" customHeight="1" x14ac:dyDescent="0.25">
      <c r="J825" s="418"/>
    </row>
    <row r="826" spans="10:10" ht="12.75" customHeight="1" x14ac:dyDescent="0.25">
      <c r="J826" s="418"/>
    </row>
    <row r="827" spans="10:10" ht="12.75" customHeight="1" x14ac:dyDescent="0.25">
      <c r="J827" s="418"/>
    </row>
    <row r="828" spans="10:10" ht="12.75" customHeight="1" x14ac:dyDescent="0.25">
      <c r="J828" s="418"/>
    </row>
    <row r="829" spans="10:10" ht="12.75" customHeight="1" x14ac:dyDescent="0.25">
      <c r="J829" s="418"/>
    </row>
    <row r="830" spans="10:10" ht="12.75" customHeight="1" x14ac:dyDescent="0.25">
      <c r="J830" s="418"/>
    </row>
    <row r="831" spans="10:10" ht="12.75" customHeight="1" x14ac:dyDescent="0.25">
      <c r="J831" s="418"/>
    </row>
    <row r="832" spans="10:10" ht="12.75" customHeight="1" x14ac:dyDescent="0.25">
      <c r="J832" s="418"/>
    </row>
    <row r="833" spans="10:10" ht="12.75" customHeight="1" x14ac:dyDescent="0.25">
      <c r="J833" s="418"/>
    </row>
    <row r="834" spans="10:10" ht="12.75" customHeight="1" x14ac:dyDescent="0.25">
      <c r="J834" s="418"/>
    </row>
    <row r="835" spans="10:10" ht="12.75" customHeight="1" x14ac:dyDescent="0.25">
      <c r="J835" s="418"/>
    </row>
    <row r="836" spans="10:10" ht="12.75" customHeight="1" x14ac:dyDescent="0.25">
      <c r="J836" s="418"/>
    </row>
    <row r="837" spans="10:10" ht="12.75" customHeight="1" x14ac:dyDescent="0.25">
      <c r="J837" s="418"/>
    </row>
    <row r="838" spans="10:10" ht="12.75" customHeight="1" x14ac:dyDescent="0.25">
      <c r="J838" s="418"/>
    </row>
    <row r="839" spans="10:10" ht="12.75" customHeight="1" x14ac:dyDescent="0.25">
      <c r="J839" s="418"/>
    </row>
    <row r="840" spans="10:10" ht="12.75" customHeight="1" x14ac:dyDescent="0.25">
      <c r="J840" s="418"/>
    </row>
    <row r="841" spans="10:10" ht="12.75" customHeight="1" x14ac:dyDescent="0.25">
      <c r="J841" s="418"/>
    </row>
    <row r="842" spans="10:10" ht="12.75" customHeight="1" x14ac:dyDescent="0.25">
      <c r="J842" s="418"/>
    </row>
    <row r="843" spans="10:10" ht="12.75" customHeight="1" x14ac:dyDescent="0.25">
      <c r="J843" s="418"/>
    </row>
    <row r="844" spans="10:10" ht="12.75" customHeight="1" x14ac:dyDescent="0.25">
      <c r="J844" s="418"/>
    </row>
    <row r="845" spans="10:10" ht="12.75" customHeight="1" x14ac:dyDescent="0.25">
      <c r="J845" s="418"/>
    </row>
    <row r="846" spans="10:10" ht="12.75" customHeight="1" x14ac:dyDescent="0.25">
      <c r="J846" s="418"/>
    </row>
    <row r="847" spans="10:10" ht="12.75" customHeight="1" x14ac:dyDescent="0.25">
      <c r="J847" s="418"/>
    </row>
    <row r="848" spans="10:10" ht="12.75" customHeight="1" x14ac:dyDescent="0.25">
      <c r="J848" s="418"/>
    </row>
    <row r="849" spans="10:10" ht="12.75" customHeight="1" x14ac:dyDescent="0.25">
      <c r="J849" s="418"/>
    </row>
    <row r="850" spans="10:10" ht="12.75" customHeight="1" x14ac:dyDescent="0.25">
      <c r="J850" s="418"/>
    </row>
    <row r="851" spans="10:10" ht="12.75" customHeight="1" x14ac:dyDescent="0.25">
      <c r="J851" s="418"/>
    </row>
    <row r="852" spans="10:10" ht="12.75" customHeight="1" x14ac:dyDescent="0.25">
      <c r="J852" s="418"/>
    </row>
    <row r="853" spans="10:10" ht="12.75" customHeight="1" x14ac:dyDescent="0.25">
      <c r="J853" s="418"/>
    </row>
    <row r="854" spans="10:10" ht="12.75" customHeight="1" x14ac:dyDescent="0.25">
      <c r="J854" s="418"/>
    </row>
    <row r="855" spans="10:10" ht="12.75" customHeight="1" x14ac:dyDescent="0.25">
      <c r="J855" s="418"/>
    </row>
    <row r="856" spans="10:10" ht="12.75" customHeight="1" x14ac:dyDescent="0.25">
      <c r="J856" s="418"/>
    </row>
    <row r="857" spans="10:10" ht="12.75" customHeight="1" x14ac:dyDescent="0.25">
      <c r="J857" s="418"/>
    </row>
    <row r="858" spans="10:10" ht="12.75" customHeight="1" x14ac:dyDescent="0.25">
      <c r="J858" s="418"/>
    </row>
    <row r="859" spans="10:10" ht="12.75" customHeight="1" x14ac:dyDescent="0.25">
      <c r="J859" s="418"/>
    </row>
    <row r="860" spans="10:10" ht="12.75" customHeight="1" x14ac:dyDescent="0.25">
      <c r="J860" s="418"/>
    </row>
    <row r="861" spans="10:10" ht="12.75" customHeight="1" x14ac:dyDescent="0.25">
      <c r="J861" s="418"/>
    </row>
    <row r="862" spans="10:10" ht="12.75" customHeight="1" x14ac:dyDescent="0.25">
      <c r="J862" s="418"/>
    </row>
    <row r="863" spans="10:10" ht="12.75" customHeight="1" x14ac:dyDescent="0.25">
      <c r="J863" s="418"/>
    </row>
    <row r="864" spans="10:10" ht="12.75" customHeight="1" x14ac:dyDescent="0.25">
      <c r="J864" s="418"/>
    </row>
    <row r="865" spans="10:10" ht="12.75" customHeight="1" x14ac:dyDescent="0.25">
      <c r="J865" s="418"/>
    </row>
    <row r="866" spans="10:10" ht="12.75" customHeight="1" x14ac:dyDescent="0.25">
      <c r="J866" s="418"/>
    </row>
    <row r="867" spans="10:10" ht="12.75" customHeight="1" x14ac:dyDescent="0.25">
      <c r="J867" s="418"/>
    </row>
    <row r="868" spans="10:10" ht="12.75" customHeight="1" x14ac:dyDescent="0.25">
      <c r="J868" s="418"/>
    </row>
    <row r="869" spans="10:10" ht="12.75" customHeight="1" x14ac:dyDescent="0.25">
      <c r="J869" s="418"/>
    </row>
    <row r="870" spans="10:10" ht="12.75" customHeight="1" x14ac:dyDescent="0.25">
      <c r="J870" s="418"/>
    </row>
    <row r="871" spans="10:10" ht="12.75" customHeight="1" x14ac:dyDescent="0.25">
      <c r="J871" s="418"/>
    </row>
    <row r="872" spans="10:10" ht="12.75" customHeight="1" x14ac:dyDescent="0.25">
      <c r="J872" s="418"/>
    </row>
    <row r="873" spans="10:10" ht="12.75" customHeight="1" x14ac:dyDescent="0.25">
      <c r="J873" s="418"/>
    </row>
    <row r="874" spans="10:10" ht="12.75" customHeight="1" x14ac:dyDescent="0.25">
      <c r="J874" s="418"/>
    </row>
    <row r="875" spans="10:10" ht="12.75" customHeight="1" x14ac:dyDescent="0.25">
      <c r="J875" s="418"/>
    </row>
    <row r="876" spans="10:10" ht="12.75" customHeight="1" x14ac:dyDescent="0.25">
      <c r="J876" s="418"/>
    </row>
    <row r="877" spans="10:10" ht="12.75" customHeight="1" x14ac:dyDescent="0.25">
      <c r="J877" s="418"/>
    </row>
    <row r="878" spans="10:10" ht="12.75" customHeight="1" x14ac:dyDescent="0.25">
      <c r="J878" s="418"/>
    </row>
    <row r="879" spans="10:10" ht="12.75" customHeight="1" x14ac:dyDescent="0.25">
      <c r="J879" s="418"/>
    </row>
    <row r="880" spans="10:10" ht="12.75" customHeight="1" x14ac:dyDescent="0.25">
      <c r="J880" s="418"/>
    </row>
    <row r="881" spans="10:10" ht="12.75" customHeight="1" x14ac:dyDescent="0.25">
      <c r="J881" s="418"/>
    </row>
    <row r="882" spans="10:10" ht="12.75" customHeight="1" x14ac:dyDescent="0.25">
      <c r="J882" s="418"/>
    </row>
    <row r="883" spans="10:10" ht="12.75" customHeight="1" x14ac:dyDescent="0.25">
      <c r="J883" s="418"/>
    </row>
    <row r="884" spans="10:10" ht="12.75" customHeight="1" x14ac:dyDescent="0.25">
      <c r="J884" s="418"/>
    </row>
    <row r="885" spans="10:10" ht="12.75" customHeight="1" x14ac:dyDescent="0.25">
      <c r="J885" s="418"/>
    </row>
    <row r="886" spans="10:10" ht="12.75" customHeight="1" x14ac:dyDescent="0.25">
      <c r="J886" s="418"/>
    </row>
    <row r="887" spans="10:10" ht="12.75" customHeight="1" x14ac:dyDescent="0.25">
      <c r="J887" s="418"/>
    </row>
    <row r="888" spans="10:10" ht="12.75" customHeight="1" x14ac:dyDescent="0.25">
      <c r="J888" s="418"/>
    </row>
    <row r="889" spans="10:10" ht="12.75" customHeight="1" x14ac:dyDescent="0.25">
      <c r="J889" s="418"/>
    </row>
    <row r="890" spans="10:10" ht="12.75" customHeight="1" x14ac:dyDescent="0.25">
      <c r="J890" s="418"/>
    </row>
    <row r="891" spans="10:10" ht="12.75" customHeight="1" x14ac:dyDescent="0.25">
      <c r="J891" s="418"/>
    </row>
    <row r="892" spans="10:10" ht="12.75" customHeight="1" x14ac:dyDescent="0.25">
      <c r="J892" s="418"/>
    </row>
    <row r="893" spans="10:10" ht="12.75" customHeight="1" x14ac:dyDescent="0.25">
      <c r="J893" s="418"/>
    </row>
    <row r="894" spans="10:10" ht="12.75" customHeight="1" x14ac:dyDescent="0.25">
      <c r="J894" s="418"/>
    </row>
    <row r="895" spans="10:10" ht="12.75" customHeight="1" x14ac:dyDescent="0.25">
      <c r="J895" s="418"/>
    </row>
    <row r="896" spans="10:10" ht="12.75" customHeight="1" x14ac:dyDescent="0.25">
      <c r="J896" s="418"/>
    </row>
    <row r="897" spans="10:10" ht="12.75" customHeight="1" x14ac:dyDescent="0.25">
      <c r="J897" s="418"/>
    </row>
    <row r="898" spans="10:10" ht="12.75" customHeight="1" x14ac:dyDescent="0.25">
      <c r="J898" s="418"/>
    </row>
    <row r="899" spans="10:10" ht="12.75" customHeight="1" x14ac:dyDescent="0.25">
      <c r="J899" s="418"/>
    </row>
    <row r="900" spans="10:10" ht="12.75" customHeight="1" x14ac:dyDescent="0.25">
      <c r="J900" s="418"/>
    </row>
    <row r="901" spans="10:10" ht="12.75" customHeight="1" x14ac:dyDescent="0.25">
      <c r="J901" s="418"/>
    </row>
    <row r="902" spans="10:10" ht="12.75" customHeight="1" x14ac:dyDescent="0.25">
      <c r="J902" s="418"/>
    </row>
    <row r="903" spans="10:10" ht="12.75" customHeight="1" x14ac:dyDescent="0.25">
      <c r="J903" s="418"/>
    </row>
    <row r="904" spans="10:10" ht="12.75" customHeight="1" x14ac:dyDescent="0.25">
      <c r="J904" s="418"/>
    </row>
    <row r="905" spans="10:10" ht="12.75" customHeight="1" x14ac:dyDescent="0.25">
      <c r="J905" s="418"/>
    </row>
    <row r="906" spans="10:10" ht="12.75" customHeight="1" x14ac:dyDescent="0.25">
      <c r="J906" s="418"/>
    </row>
    <row r="907" spans="10:10" ht="12.75" customHeight="1" x14ac:dyDescent="0.25">
      <c r="J907" s="418"/>
    </row>
    <row r="908" spans="10:10" ht="12.75" customHeight="1" x14ac:dyDescent="0.25">
      <c r="J908" s="418"/>
    </row>
    <row r="909" spans="10:10" ht="12.75" customHeight="1" x14ac:dyDescent="0.25">
      <c r="J909" s="418"/>
    </row>
    <row r="910" spans="10:10" ht="12.75" customHeight="1" x14ac:dyDescent="0.25">
      <c r="J910" s="418"/>
    </row>
    <row r="911" spans="10:10" ht="12.75" customHeight="1" x14ac:dyDescent="0.25">
      <c r="J911" s="418"/>
    </row>
    <row r="912" spans="10:10" ht="12.75" customHeight="1" x14ac:dyDescent="0.25">
      <c r="J912" s="418"/>
    </row>
    <row r="913" spans="10:10" ht="12.75" customHeight="1" x14ac:dyDescent="0.25">
      <c r="J913" s="418"/>
    </row>
    <row r="914" spans="10:10" ht="12.75" customHeight="1" x14ac:dyDescent="0.25">
      <c r="J914" s="418"/>
    </row>
    <row r="915" spans="10:10" ht="12.75" customHeight="1" x14ac:dyDescent="0.25">
      <c r="J915" s="418"/>
    </row>
    <row r="916" spans="10:10" ht="12.75" customHeight="1" x14ac:dyDescent="0.25">
      <c r="J916" s="418"/>
    </row>
    <row r="917" spans="10:10" ht="12.75" customHeight="1" x14ac:dyDescent="0.25">
      <c r="J917" s="418"/>
    </row>
    <row r="918" spans="10:10" ht="12.75" customHeight="1" x14ac:dyDescent="0.25">
      <c r="J918" s="418"/>
    </row>
    <row r="919" spans="10:10" ht="12.75" customHeight="1" x14ac:dyDescent="0.25">
      <c r="J919" s="418"/>
    </row>
    <row r="920" spans="10:10" ht="12.75" customHeight="1" x14ac:dyDescent="0.25">
      <c r="J920" s="418"/>
    </row>
    <row r="921" spans="10:10" ht="12.75" customHeight="1" x14ac:dyDescent="0.25">
      <c r="J921" s="418"/>
    </row>
    <row r="922" spans="10:10" ht="12.75" customHeight="1" x14ac:dyDescent="0.25">
      <c r="J922" s="418"/>
    </row>
    <row r="923" spans="10:10" ht="12.75" customHeight="1" x14ac:dyDescent="0.25">
      <c r="J923" s="418"/>
    </row>
    <row r="924" spans="10:10" ht="12.75" customHeight="1" x14ac:dyDescent="0.25">
      <c r="J924" s="418"/>
    </row>
    <row r="925" spans="10:10" ht="12.75" customHeight="1" x14ac:dyDescent="0.25">
      <c r="J925" s="418"/>
    </row>
    <row r="926" spans="10:10" ht="12.75" customHeight="1" x14ac:dyDescent="0.25">
      <c r="J926" s="418"/>
    </row>
    <row r="927" spans="10:10" ht="12.75" customHeight="1" x14ac:dyDescent="0.25">
      <c r="J927" s="418"/>
    </row>
    <row r="928" spans="10:10" ht="12.75" customHeight="1" x14ac:dyDescent="0.25">
      <c r="J928" s="418"/>
    </row>
    <row r="929" spans="10:10" ht="12.75" customHeight="1" x14ac:dyDescent="0.25">
      <c r="J929" s="418"/>
    </row>
    <row r="930" spans="10:10" ht="12.75" customHeight="1" x14ac:dyDescent="0.25">
      <c r="J930" s="418"/>
    </row>
    <row r="931" spans="10:10" ht="12.75" customHeight="1" x14ac:dyDescent="0.25">
      <c r="J931" s="418"/>
    </row>
    <row r="932" spans="10:10" ht="12.75" customHeight="1" x14ac:dyDescent="0.25">
      <c r="J932" s="418"/>
    </row>
    <row r="933" spans="10:10" ht="12.75" customHeight="1" x14ac:dyDescent="0.25">
      <c r="J933" s="418"/>
    </row>
    <row r="934" spans="10:10" ht="12.75" customHeight="1" x14ac:dyDescent="0.25">
      <c r="J934" s="418"/>
    </row>
    <row r="935" spans="10:10" ht="12.75" customHeight="1" x14ac:dyDescent="0.25">
      <c r="J935" s="418"/>
    </row>
    <row r="936" spans="10:10" ht="12.75" customHeight="1" x14ac:dyDescent="0.25">
      <c r="J936" s="418"/>
    </row>
    <row r="937" spans="10:10" ht="12.75" customHeight="1" x14ac:dyDescent="0.25">
      <c r="J937" s="418"/>
    </row>
    <row r="938" spans="10:10" ht="12.75" customHeight="1" x14ac:dyDescent="0.25">
      <c r="J938" s="418"/>
    </row>
    <row r="939" spans="10:10" ht="12.75" customHeight="1" x14ac:dyDescent="0.25">
      <c r="J939" s="418"/>
    </row>
    <row r="940" spans="10:10" ht="12.75" customHeight="1" x14ac:dyDescent="0.25">
      <c r="J940" s="418"/>
    </row>
    <row r="941" spans="10:10" ht="12.75" customHeight="1" x14ac:dyDescent="0.25">
      <c r="J941" s="418"/>
    </row>
    <row r="942" spans="10:10" ht="12.75" customHeight="1" x14ac:dyDescent="0.25">
      <c r="J942" s="418"/>
    </row>
    <row r="943" spans="10:10" ht="12.75" customHeight="1" x14ac:dyDescent="0.25">
      <c r="J943" s="418"/>
    </row>
    <row r="944" spans="10:10" ht="12.75" customHeight="1" x14ac:dyDescent="0.25">
      <c r="J944" s="418"/>
    </row>
    <row r="945" spans="10:10" ht="12.75" customHeight="1" x14ac:dyDescent="0.25">
      <c r="J945" s="418"/>
    </row>
    <row r="946" spans="10:10" ht="12.75" customHeight="1" x14ac:dyDescent="0.25">
      <c r="J946" s="418"/>
    </row>
    <row r="947" spans="10:10" ht="12.75" customHeight="1" x14ac:dyDescent="0.25">
      <c r="J947" s="418"/>
    </row>
    <row r="948" spans="10:10" ht="12.75" customHeight="1" x14ac:dyDescent="0.25">
      <c r="J948" s="418"/>
    </row>
    <row r="949" spans="10:10" ht="12.75" customHeight="1" x14ac:dyDescent="0.25">
      <c r="J949" s="418"/>
    </row>
    <row r="950" spans="10:10" ht="12.75" customHeight="1" x14ac:dyDescent="0.25">
      <c r="J950" s="418"/>
    </row>
    <row r="951" spans="10:10" ht="12.75" customHeight="1" x14ac:dyDescent="0.25">
      <c r="J951" s="418"/>
    </row>
    <row r="952" spans="10:10" ht="12.75" customHeight="1" x14ac:dyDescent="0.25">
      <c r="J952" s="418"/>
    </row>
    <row r="953" spans="10:10" ht="12.75" customHeight="1" x14ac:dyDescent="0.25">
      <c r="J953" s="418"/>
    </row>
    <row r="954" spans="10:10" ht="12.75" customHeight="1" x14ac:dyDescent="0.25">
      <c r="J954" s="418"/>
    </row>
    <row r="955" spans="10:10" ht="12.75" customHeight="1" x14ac:dyDescent="0.25">
      <c r="J955" s="418"/>
    </row>
    <row r="956" spans="10:10" ht="12.75" customHeight="1" x14ac:dyDescent="0.25">
      <c r="J956" s="418"/>
    </row>
    <row r="957" spans="10:10" ht="12.75" customHeight="1" x14ac:dyDescent="0.25">
      <c r="J957" s="418"/>
    </row>
    <row r="958" spans="10:10" ht="12.75" customHeight="1" x14ac:dyDescent="0.25">
      <c r="J958" s="418"/>
    </row>
    <row r="959" spans="10:10" ht="12.75" customHeight="1" x14ac:dyDescent="0.25">
      <c r="J959" s="418"/>
    </row>
    <row r="960" spans="10:10" ht="12.75" customHeight="1" x14ac:dyDescent="0.25">
      <c r="J960" s="418"/>
    </row>
    <row r="961" spans="10:10" ht="12.75" customHeight="1" x14ac:dyDescent="0.25">
      <c r="J961" s="418"/>
    </row>
    <row r="962" spans="10:10" ht="12.75" customHeight="1" x14ac:dyDescent="0.25">
      <c r="J962" s="418"/>
    </row>
    <row r="963" spans="10:10" ht="12.75" customHeight="1" x14ac:dyDescent="0.25">
      <c r="J963" s="418"/>
    </row>
    <row r="964" spans="10:10" ht="12.75" customHeight="1" x14ac:dyDescent="0.25">
      <c r="J964" s="418"/>
    </row>
    <row r="965" spans="10:10" ht="12.75" customHeight="1" x14ac:dyDescent="0.25">
      <c r="J965" s="418"/>
    </row>
    <row r="966" spans="10:10" ht="12.75" customHeight="1" x14ac:dyDescent="0.25">
      <c r="J966" s="418"/>
    </row>
    <row r="967" spans="10:10" ht="12.75" customHeight="1" x14ac:dyDescent="0.25">
      <c r="J967" s="418"/>
    </row>
    <row r="968" spans="10:10" ht="12.75" customHeight="1" x14ac:dyDescent="0.25">
      <c r="J968" s="418"/>
    </row>
    <row r="969" spans="10:10" ht="12.75" customHeight="1" x14ac:dyDescent="0.25">
      <c r="J969" s="418"/>
    </row>
    <row r="970" spans="10:10" ht="12.75" customHeight="1" x14ac:dyDescent="0.25">
      <c r="J970" s="418"/>
    </row>
    <row r="971" spans="10:10" ht="12.75" customHeight="1" x14ac:dyDescent="0.25">
      <c r="J971" s="418"/>
    </row>
    <row r="972" spans="10:10" ht="12.75" customHeight="1" x14ac:dyDescent="0.25">
      <c r="J972" s="418"/>
    </row>
    <row r="973" spans="10:10" ht="12.75" customHeight="1" x14ac:dyDescent="0.25">
      <c r="J973" s="418"/>
    </row>
    <row r="974" spans="10:10" ht="12.75" customHeight="1" x14ac:dyDescent="0.25">
      <c r="J974" s="418"/>
    </row>
    <row r="975" spans="10:10" ht="12.75" customHeight="1" x14ac:dyDescent="0.25">
      <c r="J975" s="418"/>
    </row>
    <row r="976" spans="10:10" ht="12.75" customHeight="1" x14ac:dyDescent="0.25">
      <c r="J976" s="418"/>
    </row>
    <row r="977" spans="10:10" ht="12.75" customHeight="1" x14ac:dyDescent="0.25">
      <c r="J977" s="418"/>
    </row>
    <row r="978" spans="10:10" ht="12.75" customHeight="1" x14ac:dyDescent="0.25">
      <c r="J978" s="418"/>
    </row>
    <row r="979" spans="10:10" ht="12.75" customHeight="1" x14ac:dyDescent="0.25">
      <c r="J979" s="418"/>
    </row>
    <row r="980" spans="10:10" ht="12.75" customHeight="1" x14ac:dyDescent="0.25">
      <c r="J980" s="418"/>
    </row>
    <row r="981" spans="10:10" ht="12.75" customHeight="1" x14ac:dyDescent="0.25">
      <c r="J981" s="418"/>
    </row>
    <row r="982" spans="10:10" ht="12.75" customHeight="1" x14ac:dyDescent="0.25">
      <c r="J982" s="418"/>
    </row>
    <row r="983" spans="10:10" ht="12.75" customHeight="1" x14ac:dyDescent="0.25">
      <c r="J983" s="418"/>
    </row>
    <row r="984" spans="10:10" ht="12.75" customHeight="1" x14ac:dyDescent="0.25">
      <c r="J984" s="418"/>
    </row>
    <row r="985" spans="10:10" ht="12.75" customHeight="1" x14ac:dyDescent="0.25">
      <c r="J985" s="418"/>
    </row>
    <row r="986" spans="10:10" ht="12.75" customHeight="1" x14ac:dyDescent="0.25">
      <c r="J986" s="418"/>
    </row>
    <row r="987" spans="10:10" ht="12.75" customHeight="1" x14ac:dyDescent="0.25">
      <c r="J987" s="418"/>
    </row>
    <row r="988" spans="10:10" ht="12.75" customHeight="1" x14ac:dyDescent="0.25">
      <c r="J988" s="418"/>
    </row>
    <row r="989" spans="10:10" ht="12.75" customHeight="1" x14ac:dyDescent="0.25">
      <c r="J989" s="418"/>
    </row>
    <row r="990" spans="10:10" ht="12.75" customHeight="1" x14ac:dyDescent="0.25">
      <c r="J990" s="418"/>
    </row>
    <row r="991" spans="10:10" ht="12.75" customHeight="1" x14ac:dyDescent="0.25">
      <c r="J991" s="418"/>
    </row>
    <row r="992" spans="10:10" ht="12.75" customHeight="1" x14ac:dyDescent="0.25">
      <c r="J992" s="418"/>
    </row>
    <row r="993" spans="10:10" ht="12.75" customHeight="1" x14ac:dyDescent="0.25">
      <c r="J993" s="418"/>
    </row>
    <row r="994" spans="10:10" ht="12.75" customHeight="1" x14ac:dyDescent="0.25">
      <c r="J994" s="418"/>
    </row>
    <row r="995" spans="10:10" ht="12.75" customHeight="1" x14ac:dyDescent="0.25">
      <c r="J995" s="418"/>
    </row>
    <row r="996" spans="10:10" ht="12.75" customHeight="1" x14ac:dyDescent="0.25">
      <c r="J996" s="418"/>
    </row>
    <row r="997" spans="10:10" ht="12.75" customHeight="1" x14ac:dyDescent="0.25">
      <c r="J997" s="418"/>
    </row>
    <row r="998" spans="10:10" ht="12.75" customHeight="1" x14ac:dyDescent="0.25">
      <c r="J998" s="418"/>
    </row>
    <row r="999" spans="10:10" ht="12.75" customHeight="1" x14ac:dyDescent="0.25">
      <c r="J999" s="418"/>
    </row>
    <row r="1000" spans="10:10" ht="12.75" customHeight="1" x14ac:dyDescent="0.25">
      <c r="J1000" s="418"/>
    </row>
  </sheetData>
  <mergeCells count="33">
    <mergeCell ref="A3:O3"/>
    <mergeCell ref="A4:L4"/>
    <mergeCell ref="M4:O5"/>
    <mergeCell ref="A5:L5"/>
    <mergeCell ref="A6:A7"/>
    <mergeCell ref="B6:B7"/>
    <mergeCell ref="C6:C7"/>
    <mergeCell ref="D6:D7"/>
    <mergeCell ref="E6:E7"/>
    <mergeCell ref="F6:F7"/>
    <mergeCell ref="N6:O7"/>
    <mergeCell ref="N8:O8"/>
    <mergeCell ref="A9:A10"/>
    <mergeCell ref="B9:B10"/>
    <mergeCell ref="N9:O9"/>
    <mergeCell ref="N10:O10"/>
    <mergeCell ref="G6:G7"/>
    <mergeCell ref="H6:I6"/>
    <mergeCell ref="J6:J7"/>
    <mergeCell ref="K6:K7"/>
    <mergeCell ref="L6:L7"/>
    <mergeCell ref="M6:M7"/>
    <mergeCell ref="A14:A16"/>
    <mergeCell ref="B14:B16"/>
    <mergeCell ref="N14:O14"/>
    <mergeCell ref="N15:O15"/>
    <mergeCell ref="N16:O16"/>
    <mergeCell ref="B17:D17"/>
    <mergeCell ref="B19:D19"/>
    <mergeCell ref="J20:K20"/>
    <mergeCell ref="N11:O11"/>
    <mergeCell ref="N12:O12"/>
    <mergeCell ref="N13:O13"/>
  </mergeCells>
  <printOptions horizontalCentered="1"/>
  <pageMargins left="0.49" right="0.56000000000000005" top="1.54" bottom="0.95" header="0" footer="0"/>
  <pageSetup scale="60" pageOrder="overThenDown"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26</vt:i4>
      </vt:variant>
    </vt:vector>
  </HeadingPairs>
  <TitlesOfParts>
    <vt:vector size="57" baseType="lpstr">
      <vt:lpstr>PMG ALC METROPOLITANA</vt:lpstr>
      <vt:lpstr>PMG ALC NCH</vt:lpstr>
      <vt:lpstr>PMG ALC RIOMAR</vt:lpstr>
      <vt:lpstr>PMG ALC SUROCCIDENTE</vt:lpstr>
      <vt:lpstr>PMG GCIG </vt:lpstr>
      <vt:lpstr>PMG GER CIUDAD</vt:lpstr>
      <vt:lpstr>PMG GER PROY ESP</vt:lpstr>
      <vt:lpstr>GER TICS</vt:lpstr>
      <vt:lpstr>PMG GEST RIESGO</vt:lpstr>
      <vt:lpstr>PMG OFIC MUJER</vt:lpstr>
      <vt:lpstr>PMG OFIC PROTOCOLO</vt:lpstr>
      <vt:lpstr>PMG OFIC SEG Y CONV</vt:lpstr>
      <vt:lpstr>PMG SEC COMUNICACIONES</vt:lpstr>
      <vt:lpstr>PMG SEC SCUEP</vt:lpstr>
      <vt:lpstr>PMG SEC CULTURA</vt:lpstr>
      <vt:lpstr>PMG SEC DEPORTES</vt:lpstr>
      <vt:lpstr>PMG SEC DES ECON</vt:lpstr>
      <vt:lpstr>PMG SEC EDUCACION</vt:lpstr>
      <vt:lpstr>PMG SEC GENERAL</vt:lpstr>
      <vt:lpstr>PMG SEC GEST HUM</vt:lpstr>
      <vt:lpstr>PMG SEC GEST SOCIAL</vt:lpstr>
      <vt:lpstr>PMG SEC GOB</vt:lpstr>
      <vt:lpstr>PMG SEC HACIENDA</vt:lpstr>
      <vt:lpstr>PMG SEC OBRAS PUB</vt:lpstr>
      <vt:lpstr>PMG SEC PLANEACION</vt:lpstr>
      <vt:lpstr>PMG SEC PRIVADA</vt:lpstr>
      <vt:lpstr>PMG SEC SALUD</vt:lpstr>
      <vt:lpstr>PMG SEC TRANSITO</vt:lpstr>
      <vt:lpstr>PMG GER DES SOCIAL</vt:lpstr>
      <vt:lpstr>PMG SEC JURIDICA</vt:lpstr>
      <vt:lpstr>PMG OFIC DISCIPLINARIO</vt:lpstr>
      <vt:lpstr>'PMG ALC METROPOLITANA'!Área_de_impresión</vt:lpstr>
      <vt:lpstr>'PMG SEC SCUEP'!Área_de_impresión</vt:lpstr>
      <vt:lpstr>'PMG ALC METROPOLITANA'!Títulos_a_imprimir</vt:lpstr>
      <vt:lpstr>'PMG ALC NCH'!Títulos_a_imprimir</vt:lpstr>
      <vt:lpstr>'PMG ALC RIOMAR'!Títulos_a_imprimir</vt:lpstr>
      <vt:lpstr>'PMG ALC SUROCCIDENTE'!Títulos_a_imprimir</vt:lpstr>
      <vt:lpstr>'PMG GCIG '!Títulos_a_imprimir</vt:lpstr>
      <vt:lpstr>'PMG GER CIUDAD'!Títulos_a_imprimir</vt:lpstr>
      <vt:lpstr>'PMG GER PROY ESP'!Títulos_a_imprimir</vt:lpstr>
      <vt:lpstr>'PMG GEST RIESGO'!Títulos_a_imprimir</vt:lpstr>
      <vt:lpstr>'PMG OFIC MUJER'!Títulos_a_imprimir</vt:lpstr>
      <vt:lpstr>'PMG OFIC PROTOCOLO'!Títulos_a_imprimir</vt:lpstr>
      <vt:lpstr>'PMG OFIC SEG Y CONV'!Títulos_a_imprimir</vt:lpstr>
      <vt:lpstr>'PMG SEC CULTURA'!Títulos_a_imprimir</vt:lpstr>
      <vt:lpstr>'PMG SEC DES ECON'!Títulos_a_imprimir</vt:lpstr>
      <vt:lpstr>'PMG SEC GENERAL'!Títulos_a_imprimir</vt:lpstr>
      <vt:lpstr>'PMG SEC GEST HUM'!Títulos_a_imprimir</vt:lpstr>
      <vt:lpstr>'PMG SEC GEST SOCIAL'!Títulos_a_imprimir</vt:lpstr>
      <vt:lpstr>'PMG SEC GOB'!Títulos_a_imprimir</vt:lpstr>
      <vt:lpstr>'PMG SEC HACIENDA'!Títulos_a_imprimir</vt:lpstr>
      <vt:lpstr>'PMG SEC JURIDICA'!Títulos_a_imprimir</vt:lpstr>
      <vt:lpstr>'PMG SEC OBRAS PUB'!Títulos_a_imprimir</vt:lpstr>
      <vt:lpstr>'PMG SEC PRIVADA'!Títulos_a_imprimir</vt:lpstr>
      <vt:lpstr>'PMG SEC SALUD'!Títulos_a_imprimir</vt:lpstr>
      <vt:lpstr>'PMG SEC SCUEP'!Títulos_a_imprimir</vt:lpstr>
      <vt:lpstr>'PMG SEC TRANSITO'!Títulos_a_imprimir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BAQSIS003003 Equipos Movistar 2022</dc:creator>
  <cp:lastModifiedBy>Cristian David Florez Rodriguez</cp:lastModifiedBy>
  <dcterms:created xsi:type="dcterms:W3CDTF">2025-03-19T14:47:55Z</dcterms:created>
  <dcterms:modified xsi:type="dcterms:W3CDTF">2025-04-02T14:49:49Z</dcterms:modified>
</cp:coreProperties>
</file>