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threadedComments/threadedComment1.xml" ContentType="application/vnd.ms-excel.threaded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drawings/drawing14.xml" ContentType="application/vnd.openxmlformats-officedocument.drawing+xml"/>
  <Override PartName="/xl/comments14.xml" ContentType="application/vnd.openxmlformats-officedocument.spreadsheetml.comments+xml"/>
  <Override PartName="/xl/drawings/drawing15.xml" ContentType="application/vnd.openxmlformats-officedocument.drawing+xml"/>
  <Override PartName="/xl/comments15.xml" ContentType="application/vnd.openxmlformats-officedocument.spreadsheetml.comments+xml"/>
  <Override PartName="/xl/threadedComments/threadedComment2.xml" ContentType="application/vnd.ms-excel.threadedcomments+xml"/>
  <Override PartName="/xl/drawings/drawing16.xml" ContentType="application/vnd.openxmlformats-officedocument.drawing+xml"/>
  <Override PartName="/xl/comments16.xml" ContentType="application/vnd.openxmlformats-officedocument.spreadsheetml.comments+xml"/>
  <Override PartName="/xl/drawings/drawing17.xml" ContentType="application/vnd.openxmlformats-officedocument.drawing+xml"/>
  <Override PartName="/xl/comments17.xml" ContentType="application/vnd.openxmlformats-officedocument.spreadsheetml.comments+xml"/>
  <Override PartName="/xl/drawings/drawing18.xml" ContentType="application/vnd.openxmlformats-officedocument.drawing+xml"/>
  <Override PartName="/xl/comments18.xml" ContentType="application/vnd.openxmlformats-officedocument.spreadsheetml.comments+xml"/>
  <Override PartName="/xl/drawings/drawing19.xml" ContentType="application/vnd.openxmlformats-officedocument.drawing+xml"/>
  <Override PartName="/xl/drawings/drawing20.xml" ContentType="application/vnd.openxmlformats-officedocument.drawing+xml"/>
  <Override PartName="/xl/comments19.xml" ContentType="application/vnd.openxmlformats-officedocument.spreadsheetml.comments+xml"/>
  <Override PartName="/xl/drawings/drawing21.xml" ContentType="application/vnd.openxmlformats-officedocument.drawing+xml"/>
  <Override PartName="/xl/comments20.xml" ContentType="application/vnd.openxmlformats-officedocument.spreadsheetml.comments+xml"/>
  <Override PartName="/xl/threadedComments/threadedComment3.xml" ContentType="application/vnd.ms-excel.threadedcomments+xml"/>
  <Override PartName="/xl/drawings/drawing22.xml" ContentType="application/vnd.openxmlformats-officedocument.drawing+xml"/>
  <Override PartName="/xl/comments21.xml" ContentType="application/vnd.openxmlformats-officedocument.spreadsheetml.comments+xml"/>
  <Override PartName="/xl/drawings/drawing23.xml" ContentType="application/vnd.openxmlformats-officedocument.drawing+xml"/>
  <Override PartName="/xl/comments22.xml" ContentType="application/vnd.openxmlformats-officedocument.spreadsheetml.comments+xml"/>
  <Override PartName="/xl/drawings/drawing24.xml" ContentType="application/vnd.openxmlformats-officedocument.drawing+xml"/>
  <Override PartName="/xl/comments23.xml" ContentType="application/vnd.openxmlformats-officedocument.spreadsheetml.comments+xml"/>
  <Override PartName="/xl/drawings/drawing25.xml" ContentType="application/vnd.openxmlformats-officedocument.drawing+xml"/>
  <Override PartName="/xl/comments24.xml" ContentType="application/vnd.openxmlformats-officedocument.spreadsheetml.comments+xml"/>
  <Override PartName="/xl/drawings/drawing26.xml" ContentType="application/vnd.openxmlformats-officedocument.drawing+xml"/>
  <Override PartName="/xl/comments25.xml" ContentType="application/vnd.openxmlformats-officedocument.spreadsheetml.comments+xml"/>
  <Override PartName="/xl/drawings/drawing27.xml" ContentType="application/vnd.openxmlformats-officedocument.drawing+xml"/>
  <Override PartName="/xl/comments26.xml" ContentType="application/vnd.openxmlformats-officedocument.spreadsheetml.comments+xml"/>
  <Override PartName="/xl/drawings/drawing28.xml" ContentType="application/vnd.openxmlformats-officedocument.drawing+xml"/>
  <Override PartName="/xl/drawings/drawing29.xml" ContentType="application/vnd.openxmlformats-officedocument.drawing+xml"/>
  <Override PartName="/xl/comments27.xml" ContentType="application/vnd.openxmlformats-officedocument.spreadsheetml.comments+xml"/>
  <Override PartName="/xl/drawings/drawing30.xml" ContentType="application/vnd.openxmlformats-officedocument.drawing+xml"/>
  <Override PartName="/xl/comments28.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https://mbarranquilla-my.sharepoint.com/personal/kcuello_barranquilla_gov_co/Documents/Escritorio/OFICINA KARY/PAGINA WEB/"/>
    </mc:Choice>
  </mc:AlternateContent>
  <xr:revisionPtr revIDLastSave="0" documentId="8_{E82BEE99-4A32-4D3C-B8F6-27C47FD7F096}" xr6:coauthVersionLast="47" xr6:coauthVersionMax="47" xr10:uidLastSave="{00000000-0000-0000-0000-000000000000}"/>
  <bookViews>
    <workbookView xWindow="-120" yWindow="-120" windowWidth="29040" windowHeight="15840" firstSheet="23" activeTab="29" xr2:uid="{E51AD011-788D-446C-87D8-0C1A3FEB430C}"/>
  </bookViews>
  <sheets>
    <sheet name="PMG ALC SUROCCIDENTE" sheetId="5" r:id="rId1"/>
    <sheet name="PMG ALC NCH" sheetId="3" r:id="rId2"/>
    <sheet name="PMG ALC METROPOLITANA" sheetId="2" r:id="rId3"/>
    <sheet name="PMG ALC RIOMAR" sheetId="4" r:id="rId4"/>
    <sheet name="PMG PROY ESPECIALES" sheetId="6" r:id="rId5"/>
    <sheet name="PMG GCIG" sheetId="7" r:id="rId6"/>
    <sheet name="PMG GER CIUDAD" sheetId="8" r:id="rId7"/>
    <sheet name="PMG DES SOCIAL" sheetId="9" r:id="rId8"/>
    <sheet name="PMG GER TICS" sheetId="10" r:id="rId9"/>
    <sheet name="PMG GES DEL RIESGO" sheetId="11" r:id="rId10"/>
    <sheet name="PMG SEC JURIDICA" sheetId="12" r:id="rId11"/>
    <sheet name="PMG OFIC PROTOCOLO" sheetId="13" r:id="rId12"/>
    <sheet name="PMG OFIC SEG Y CONV" sheetId="14" r:id="rId13"/>
    <sheet name="PMG OFIC CONTROL DIS" sheetId="15" r:id="rId14"/>
    <sheet name="PMG OFIC DE LA MUJER" sheetId="16" r:id="rId15"/>
    <sheet name="PMG SEC COMUNICACIONES" sheetId="17" r:id="rId16"/>
    <sheet name="PMG CONTR URB " sheetId="18" r:id="rId17"/>
    <sheet name="PMG SEC HAC" sheetId="19" r:id="rId18"/>
    <sheet name="PMG SEC EDUCACION" sheetId="20" r:id="rId19"/>
    <sheet name="PMG SEC GEST HUM" sheetId="21" r:id="rId20"/>
    <sheet name="PMG SEC OBRAS PUB" sheetId="22" r:id="rId21"/>
    <sheet name="PMG SEC PLANEACION" sheetId="23" r:id="rId22"/>
    <sheet name="PMG SEC PRIVADA" sheetId="24" r:id="rId23"/>
    <sheet name="PMG SEC DEPORTES" sheetId="25" r:id="rId24"/>
    <sheet name="PMG SEC TRANSITO" sheetId="26" r:id="rId25"/>
    <sheet name="PMG SEC CULTURA" sheetId="27" r:id="rId26"/>
    <sheet name="PMG SEC GENERAL" sheetId="28" r:id="rId27"/>
    <sheet name="PMG SEC GOB" sheetId="29" r:id="rId28"/>
    <sheet name="PMG SEC SALUD" sheetId="30" r:id="rId29"/>
    <sheet name="PMG SEC GEST SOCIAL" sheetId="31" r:id="rId30"/>
  </sheets>
  <definedNames>
    <definedName name="_xlnm._FilterDatabase" localSheetId="12" hidden="1">'PMG OFIC SEG Y CONV'!$A$15:$O$32</definedName>
    <definedName name="_xlnm._FilterDatabase" localSheetId="25" hidden="1">'PMG SEC CULTURA'!$A$15:$P$29</definedName>
    <definedName name="_xlnm._FilterDatabase" localSheetId="24" hidden="1">'PMG SEC TRANSITO'!$A$14:$L$26</definedName>
    <definedName name="_xlnm.Print_Area" localSheetId="16">'PMG CONTR URB '!$A$1:$O$34</definedName>
    <definedName name="_xlnm.Print_Area" localSheetId="29">'PMG SEC GEST SOCIAL'!$A$4:$L$22</definedName>
    <definedName name="_xlnm.Print_Area" localSheetId="28">'PMG SEC SALUD'!$A$18:$L$30</definedName>
    <definedName name="_xlnm.Print_Titles" localSheetId="29">'PMG SEC GEST SOCIAL'!$1:$7</definedName>
    <definedName name="_xlnm.Print_Titles" localSheetId="28">'PMG SEC SALUD'!$18:$19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2" i="27" l="1"/>
  <c r="K26" i="26" l="1"/>
  <c r="K21" i="26"/>
  <c r="K20" i="26"/>
  <c r="K19" i="26"/>
  <c r="K17" i="26"/>
  <c r="K16" i="26"/>
  <c r="M24" i="24" l="1"/>
  <c r="M38" i="23" l="1"/>
  <c r="K38" i="23"/>
  <c r="M28" i="18" l="1"/>
  <c r="M31" i="17" l="1"/>
  <c r="K31" i="17"/>
  <c r="M25" i="13" l="1"/>
  <c r="K25" i="13"/>
  <c r="M57" i="10" l="1"/>
  <c r="K57" i="10"/>
  <c r="M25" i="6" l="1"/>
  <c r="M29" i="5" l="1"/>
  <c r="M35" i="4" l="1"/>
  <c r="K26" i="3" l="1"/>
  <c r="M40"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14" authorId="0" shapeId="0" xr:uid="{2DB71AB7-EF7E-423D-A8B8-DB0D00785E80}">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14" authorId="0" shapeId="0" xr:uid="{4173D0CB-E063-46B7-8E63-6A17B3E73162}">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14" authorId="0" shapeId="0" xr:uid="{8845FF8A-7DBB-4349-8A6D-43026A66D14E}">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14" authorId="0" shapeId="0" xr:uid="{40FD0E54-2E10-4ED2-AF86-AE1549D724A3}">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14" authorId="0" shapeId="0" xr:uid="{E350099A-6715-40CB-B13B-B706B5DE3783}">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14" authorId="1" shapeId="0" xr:uid="{69A4D502-C78E-499D-B552-AE966F58B728}">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14" authorId="0" shapeId="0" xr:uid="{AC243CE8-0253-4BF1-9790-F83E87F149E1}">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14" authorId="0" shapeId="0" xr:uid="{76799BA8-98C6-4540-8C9B-8836C8A56334}">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 ref="J14" authorId="0" shapeId="0" xr:uid="{93DFFB8C-3697-4D7F-9963-1910BF0D1267}">
      <text>
        <r>
          <rPr>
            <b/>
            <sz val="22"/>
            <color indexed="81"/>
            <rFont val="Tahoma"/>
            <family val="2"/>
          </rPr>
          <t xml:space="preserve">GUÍA: </t>
        </r>
        <r>
          <rPr>
            <sz val="22"/>
            <color indexed="81"/>
            <rFont val="Tahoma"/>
            <family val="2"/>
          </rPr>
          <t>COLOCAR LA FECHA EN QUE SE REALIZA EL SEGUIMIENTO POR PARTE DE LA DEPENDENCIA DE ACUERDO AL SEGUIMIENTO(I, II, II O IV SEGUIMIENTO)</t>
        </r>
        <r>
          <rPr>
            <sz val="16"/>
            <color indexed="81"/>
            <rFont val="Tahoma"/>
            <family val="2"/>
          </rPr>
          <t xml:space="preserve">
</t>
        </r>
        <r>
          <rPr>
            <b/>
            <u/>
            <sz val="18"/>
            <color indexed="81"/>
            <rFont val="Tahoma"/>
            <family val="2"/>
          </rPr>
          <t>NOTA: LAS FECHAS SE DEBEN DEFINIR BAJO LA ESTRUCTURA dd/mm/aaa (DÍA/MES/AÑO)</t>
        </r>
      </text>
    </comment>
    <comment ref="K14" authorId="0" shapeId="0" xr:uid="{C963BF33-7D55-487A-800A-A2ECB359EFBD}">
      <text>
        <r>
          <rPr>
            <b/>
            <sz val="24"/>
            <color indexed="81"/>
            <rFont val="Tahoma"/>
            <family val="2"/>
          </rPr>
          <t>GUÍA:</t>
        </r>
        <r>
          <rPr>
            <sz val="24"/>
            <color indexed="81"/>
            <rFont val="Tahoma"/>
            <family val="2"/>
          </rPr>
          <t xml:space="preserve"> ASIGNAR POR PARTE DE LA DEPENDENCIA EL PORCENTAJE DE AVANCE DE LA META ESTABLECIDA DE ACUERDO A LA FORMULA DEL INDICADOR CON CORTE A LA FECHA DEL SEGUIMIENTO.</t>
        </r>
        <r>
          <rPr>
            <sz val="16"/>
            <color indexed="81"/>
            <rFont val="Tahoma"/>
            <family val="2"/>
          </rPr>
          <t xml:space="preserve">
</t>
        </r>
      </text>
    </comment>
    <comment ref="L14" authorId="1" shapeId="0" xr:uid="{3852EEC7-AC53-47CE-A015-3C38A10F5D65}">
      <text>
        <r>
          <rPr>
            <b/>
            <sz val="22"/>
            <color rgb="FF000000"/>
            <rFont val="Tahoma"/>
            <family val="2"/>
          </rPr>
          <t>GUÍA:</t>
        </r>
        <r>
          <rPr>
            <sz val="22"/>
            <color rgb="FF000000"/>
            <rFont val="Tahoma"/>
            <family val="2"/>
          </rPr>
          <t xml:space="preserve">
</t>
        </r>
        <r>
          <rPr>
            <sz val="22"/>
            <color rgb="FF000000"/>
            <rFont val="Tahoma"/>
            <family val="2"/>
          </rPr>
          <t xml:space="preserve">SE DEBEN DESCRIBIR LOS ASPECTOS RELEVANTES Y EVIDENCIAS QUE SOPORTAN EL PORCENTAJE DE AVANCE CONSEGUIDO EN EL PERIODO EVALUADO.
</t>
        </r>
        <r>
          <rPr>
            <sz val="22"/>
            <color rgb="FF000000"/>
            <rFont val="Tahoma"/>
            <family val="2"/>
          </rPr>
          <t xml:space="preserve">
</t>
        </r>
        <r>
          <rPr>
            <sz val="22"/>
            <color rgb="FF000000"/>
            <rFont val="Tahoma"/>
            <family val="2"/>
          </rPr>
          <t>ESTAS EVIDENCIAS DEBEN ESTAR DISPONIBLES PARA LA ACTIVIDAD DE SEGUIMIENTO Y PRESENTARLAS AL AUDITOR.</t>
        </r>
      </text>
    </comment>
    <comment ref="M14" authorId="1" shapeId="0" xr:uid="{29F5EDBA-E67B-42F2-8C26-5040AB52106B}">
      <text>
        <r>
          <rPr>
            <b/>
            <sz val="22"/>
            <color rgb="FF000000"/>
            <rFont val="Tahoma"/>
            <family val="2"/>
          </rPr>
          <t>CONTROL INTERNO:</t>
        </r>
        <r>
          <rPr>
            <sz val="22"/>
            <color rgb="FF000000"/>
            <rFont val="Tahoma"/>
            <family val="2"/>
          </rPr>
          <t xml:space="preserve"> NUEVA COLUMNA PARA MEDIR EL AVANCE DE LAS ACCIONES POR PARTE DEL AUDITOR DE ACUERDO A LAS EVIDENCIAS PRESENTADAS POR LA DEPENDENCIA.</t>
        </r>
      </text>
    </comment>
    <comment ref="N14" authorId="1" shapeId="0" xr:uid="{2BD39C7C-9F51-4EE0-A04F-2FAEADF35EBC}">
      <text>
        <r>
          <rPr>
            <b/>
            <sz val="16"/>
            <color rgb="FF000000"/>
            <rFont val="Tahoma"/>
            <family val="2"/>
          </rPr>
          <t xml:space="preserve">CONTROL INTERNO: </t>
        </r>
        <r>
          <rPr>
            <sz val="16"/>
            <color rgb="FF000000"/>
            <rFont val="Tahoma"/>
            <family val="2"/>
          </rPr>
          <t xml:space="preserve">SE DEBEN DAR LAS CONCLUSIONES DE COMPLIMIENTO O NO DE CADA UNA DE LAS ACTIVIDADES, REDACTAR LAS EVIDENCIAS PRESENTADAS POR LA DEPENDENCIA QUE LO SOPORTAN Y LAS RECOMENDACIONES CUANDO APLIQUE; ESTAS EVIDENCIAS DEBEN ESTAR NUMERADAS Y EN LA CARPETA ELECTRÓNICA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14" authorId="0" shapeId="0" xr:uid="{6D6F6595-DA4F-4937-BA67-2325ACD96E8D}">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14" authorId="0" shapeId="0" xr:uid="{14F293FD-0BBB-4421-ABDB-2306F8C37840}">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14" authorId="0" shapeId="0" xr:uid="{F0E83572-029F-45E5-86C7-57231AD1FE5B}">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14" authorId="0" shapeId="0" xr:uid="{40A6D219-ABE9-4416-A8E0-EEC7BE662AF9}">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14" authorId="0" shapeId="0" xr:uid="{B51807BC-5170-44A4-909D-026761981369}">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14" authorId="1" shapeId="0" xr:uid="{8AC0F647-AECA-45CD-8F8D-F6633388E6A1}">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14" authorId="0" shapeId="0" xr:uid="{6D8BD8CC-F0AB-4A47-947F-608C0128305A}">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14" authorId="0" shapeId="0" xr:uid="{157E38FB-EDD3-409D-8FBB-29CDD317491A}">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 ref="J14" authorId="0" shapeId="0" xr:uid="{7FFB3BA5-9828-4666-B9C6-37D7E4BFD083}">
      <text>
        <r>
          <rPr>
            <b/>
            <sz val="22"/>
            <color indexed="81"/>
            <rFont val="Tahoma"/>
            <family val="2"/>
          </rPr>
          <t xml:space="preserve">GUÍA: </t>
        </r>
        <r>
          <rPr>
            <sz val="22"/>
            <color indexed="81"/>
            <rFont val="Tahoma"/>
            <family val="2"/>
          </rPr>
          <t>COLOCAR LA FECHA EN QUE SE REALIZA EL SEGUIMIENTO POR PARTE DE LA DEPENDENCIA DE ACUERDO AL SEGUIMIENTO(I, II, II O IV SEGUIMIENTO)</t>
        </r>
        <r>
          <rPr>
            <sz val="16"/>
            <color indexed="81"/>
            <rFont val="Tahoma"/>
            <family val="2"/>
          </rPr>
          <t xml:space="preserve">
</t>
        </r>
        <r>
          <rPr>
            <b/>
            <u/>
            <sz val="18"/>
            <color indexed="81"/>
            <rFont val="Tahoma"/>
            <family val="2"/>
          </rPr>
          <t>NOTA: LAS FECHAS SE DEBEN DEFINIR BAJO LA ESTRUCTURA dd/mm/aaa (DÍA/MES/AÑO)</t>
        </r>
      </text>
    </comment>
    <comment ref="K14" authorId="0" shapeId="0" xr:uid="{8F8A5C17-C0D5-43D4-B1DC-BE2C0A0ED74A}">
      <text>
        <r>
          <rPr>
            <b/>
            <sz val="24"/>
            <color indexed="81"/>
            <rFont val="Tahoma"/>
            <family val="2"/>
          </rPr>
          <t>GUÍA:</t>
        </r>
        <r>
          <rPr>
            <sz val="24"/>
            <color indexed="81"/>
            <rFont val="Tahoma"/>
            <family val="2"/>
          </rPr>
          <t xml:space="preserve"> ASIGNAR POR PARTE DE LA DEPENDENCIA EL PORCENTAJE DE AVANCE DE LA META ESTABLECIDA DE ACUERDO A LA FORMULA DEL INDICADOR CON CORTE A LA FECHA DEL SEGUIMIENTO.</t>
        </r>
        <r>
          <rPr>
            <sz val="16"/>
            <color indexed="81"/>
            <rFont val="Tahoma"/>
            <family val="2"/>
          </rPr>
          <t xml:space="preserve">
</t>
        </r>
      </text>
    </comment>
    <comment ref="L14" authorId="1" shapeId="0" xr:uid="{E8875CB2-A30B-42D0-8C4E-C63520E81D3B}">
      <text>
        <r>
          <rPr>
            <b/>
            <sz val="22"/>
            <color rgb="FF000000"/>
            <rFont val="Tahoma"/>
            <family val="2"/>
          </rPr>
          <t>GUÍA:</t>
        </r>
        <r>
          <rPr>
            <sz val="22"/>
            <color rgb="FF000000"/>
            <rFont val="Tahoma"/>
            <family val="2"/>
          </rPr>
          <t xml:space="preserve">
</t>
        </r>
        <r>
          <rPr>
            <sz val="22"/>
            <color rgb="FF000000"/>
            <rFont val="Tahoma"/>
            <family val="2"/>
          </rPr>
          <t xml:space="preserve">SE DEBEN DESCRIBIR LOS ASPECTOS RELEVANTES Y EVIDENCIAS QUE SOPORTAN EL PORCENTAJE DE AVANCE CONSEGUIDO EN EL PERIODO EVALUADO.
</t>
        </r>
        <r>
          <rPr>
            <sz val="22"/>
            <color rgb="FF000000"/>
            <rFont val="Tahoma"/>
            <family val="2"/>
          </rPr>
          <t xml:space="preserve">
</t>
        </r>
        <r>
          <rPr>
            <sz val="22"/>
            <color rgb="FF000000"/>
            <rFont val="Tahoma"/>
            <family val="2"/>
          </rPr>
          <t>ESTAS EVIDENCIAS DEBEN ESTAR DISPONIBLES PARA LA ACTIVIDAD DE SEGUIMIENTO Y PRESENTARLAS AL AUDITOR.</t>
        </r>
      </text>
    </comment>
    <comment ref="M14" authorId="1" shapeId="0" xr:uid="{ED8801E9-B85C-4D07-9BCF-C9F5E66E496B}">
      <text>
        <r>
          <rPr>
            <b/>
            <sz val="22"/>
            <color rgb="FF000000"/>
            <rFont val="Tahoma"/>
            <family val="2"/>
          </rPr>
          <t>CONTROL INTERNO:</t>
        </r>
        <r>
          <rPr>
            <sz val="22"/>
            <color rgb="FF000000"/>
            <rFont val="Tahoma"/>
            <family val="2"/>
          </rPr>
          <t xml:space="preserve"> NUEVA COLUMNA PARA MEDIR EL AVANCE DE LAS ACCIONES POR PARTE DEL AUDITOR DE ACUERDO A LAS EVIDENCIAS PRESENTADAS POR LA DEPENDENCIA.</t>
        </r>
      </text>
    </comment>
    <comment ref="N14" authorId="1" shapeId="0" xr:uid="{11A15420-B39E-4DFE-8859-C730695CA469}">
      <text>
        <r>
          <rPr>
            <b/>
            <sz val="16"/>
            <color rgb="FF000000"/>
            <rFont val="Tahoma"/>
            <family val="2"/>
          </rPr>
          <t xml:space="preserve">CONTROL INTERNO: </t>
        </r>
        <r>
          <rPr>
            <sz val="16"/>
            <color rgb="FF000000"/>
            <rFont val="Tahoma"/>
            <family val="2"/>
          </rPr>
          <t xml:space="preserve">SE DEBEN DAR LAS CONCLUSIONES DE COMPLIMIENTO O NO DE CADA UNA DE LAS ACTIVIDADES, REDACTAR LAS EVIDENCIAS PRESENTADAS POR LA DEPENDENCIA QUE LO SOPORTAN Y LAS RECOMENDACIONES CUANDO APLIQUE; ESTAS EVIDENCIAS DEBEN ESTAR NUMERADAS Y EN LA CARPETA ELECTRÓNICA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14" authorId="0" shapeId="0" xr:uid="{231C9BA6-4C0B-4A33-9256-AED8DB4124FC}">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14" authorId="0" shapeId="0" xr:uid="{FA3D1639-A343-4B72-9A91-3004D2B47387}">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14" authorId="0" shapeId="0" xr:uid="{FBC4B9CA-CE69-4609-9735-F9D6905A7E26}">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14" authorId="0" shapeId="0" xr:uid="{10665275-7808-4031-A077-BF275352D541}">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14" authorId="0" shapeId="0" xr:uid="{2B841752-B0E8-4832-82BC-89DC9CA7F9D1}">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14" authorId="1" shapeId="0" xr:uid="{945EE709-C8A7-481C-BCF4-94F7DCC60C4F}">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14" authorId="0" shapeId="0" xr:uid="{FA7D2738-A150-4AA5-B4FB-F812FF9456FF}">
      <text>
        <r>
          <rPr>
            <b/>
            <sz val="22"/>
            <color rgb="FF000000"/>
            <rFont val="Tahoma"/>
            <family val="2"/>
          </rPr>
          <t xml:space="preserve">GUÍA: </t>
        </r>
        <r>
          <rPr>
            <sz val="22"/>
            <color rgb="FF000000"/>
            <rFont val="Tahoma"/>
            <family val="2"/>
          </rPr>
          <t>ESTABLECER LA FORMULA MATEMÁTICA PARA MEDIR EL CUMPLIMIENTO DE LA META ESTABLECIDA A CADA UNA DE LAS ACCIONES DE MEJORAMIENTO DEFINIDAS.</t>
        </r>
        <r>
          <rPr>
            <sz val="16"/>
            <color rgb="FF000000"/>
            <rFont val="Tahoma"/>
            <family val="2"/>
          </rPr>
          <t xml:space="preserve">
</t>
        </r>
      </text>
    </comment>
    <comment ref="H14" authorId="0" shapeId="0" xr:uid="{3E91DAD8-3718-42F5-B9A6-3B109CEE760B}">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 ref="J14" authorId="0" shapeId="0" xr:uid="{DA5895D9-5FE6-4FCD-B134-E33752654A2F}">
      <text>
        <r>
          <rPr>
            <b/>
            <sz val="22"/>
            <color indexed="81"/>
            <rFont val="Tahoma"/>
            <family val="2"/>
          </rPr>
          <t xml:space="preserve">GUÍA: </t>
        </r>
        <r>
          <rPr>
            <sz val="22"/>
            <color indexed="81"/>
            <rFont val="Tahoma"/>
            <family val="2"/>
          </rPr>
          <t>COLOCAR LA FECHA EN QUE SE REALIZA EL SEGUIMIENTO POR PARTE DE LA DEPENDENCIA DE ACUERDO AL SEGUIMIENTO(I, II, II O IV SEGUIMIENTO)</t>
        </r>
        <r>
          <rPr>
            <sz val="16"/>
            <color indexed="81"/>
            <rFont val="Tahoma"/>
            <family val="2"/>
          </rPr>
          <t xml:space="preserve">
</t>
        </r>
        <r>
          <rPr>
            <b/>
            <u/>
            <sz val="18"/>
            <color indexed="81"/>
            <rFont val="Tahoma"/>
            <family val="2"/>
          </rPr>
          <t>NOTA: LAS FECHAS SE DEBEN DEFINIR BAJO LA ESTRUCTURA dd/mm/aaa (DÍA/MES/AÑO)</t>
        </r>
      </text>
    </comment>
    <comment ref="K14" authorId="0" shapeId="0" xr:uid="{DB627E32-88EF-4C19-868F-31DB7CDDF3AD}">
      <text>
        <r>
          <rPr>
            <b/>
            <sz val="24"/>
            <color indexed="81"/>
            <rFont val="Tahoma"/>
            <family val="2"/>
          </rPr>
          <t>GUÍA:</t>
        </r>
        <r>
          <rPr>
            <sz val="24"/>
            <color indexed="81"/>
            <rFont val="Tahoma"/>
            <family val="2"/>
          </rPr>
          <t xml:space="preserve"> ASIGNAR POR PARTE DE LA DEPENDENCIA EL PORCENTAJE DE AVANCE DE LA META ESTABLECIDA DE ACUERDO A LA FORMULA DEL INDICADOR CON CORTE A LA FECHA DEL SEGUIMIENTO.</t>
        </r>
        <r>
          <rPr>
            <sz val="16"/>
            <color indexed="81"/>
            <rFont val="Tahoma"/>
            <family val="2"/>
          </rPr>
          <t xml:space="preserve">
</t>
        </r>
      </text>
    </comment>
    <comment ref="L14" authorId="1" shapeId="0" xr:uid="{ACED6B89-6B40-4CF8-9033-613781252427}">
      <text>
        <r>
          <rPr>
            <b/>
            <sz val="22"/>
            <color rgb="FF000000"/>
            <rFont val="Tahoma"/>
            <family val="2"/>
          </rPr>
          <t>GUÍA:</t>
        </r>
        <r>
          <rPr>
            <sz val="22"/>
            <color rgb="FF000000"/>
            <rFont val="Tahoma"/>
            <family val="2"/>
          </rPr>
          <t xml:space="preserve">
</t>
        </r>
        <r>
          <rPr>
            <sz val="22"/>
            <color rgb="FF000000"/>
            <rFont val="Tahoma"/>
            <family val="2"/>
          </rPr>
          <t xml:space="preserve">SE DEBEN DESCRIBIR LOS ASPECTOS RELEVANTES Y EVIDENCIAS QUE SOPORTAN EL PORCENTAJE DE AVANCE CONSEGUIDO EN EL PERIODO EVALUADO.
</t>
        </r>
        <r>
          <rPr>
            <sz val="22"/>
            <color rgb="FF000000"/>
            <rFont val="Tahoma"/>
            <family val="2"/>
          </rPr>
          <t xml:space="preserve">
</t>
        </r>
        <r>
          <rPr>
            <sz val="22"/>
            <color rgb="FF000000"/>
            <rFont val="Tahoma"/>
            <family val="2"/>
          </rPr>
          <t>ESTAS EVIDENCIAS DEBEN ESTAR DISPONIBLES PARA LA ACTIVIDAD DE SEGUIMIENTO Y PRESENTARLAS AL AUDITOR.</t>
        </r>
      </text>
    </comment>
    <comment ref="M14" authorId="1" shapeId="0" xr:uid="{928B0D5F-6A90-4B4A-A6EA-2A24E866BC74}">
      <text>
        <r>
          <rPr>
            <b/>
            <sz val="22"/>
            <color rgb="FF000000"/>
            <rFont val="Tahoma"/>
            <family val="2"/>
          </rPr>
          <t>CONTROL INTERNO:</t>
        </r>
        <r>
          <rPr>
            <sz val="22"/>
            <color rgb="FF000000"/>
            <rFont val="Tahoma"/>
            <family val="2"/>
          </rPr>
          <t xml:space="preserve"> NUEVA COLUMNA PARA MEDIR EL AVANCE DE LAS ACCIONES POR PARTE DEL AUDITOR DE ACUERDO A LAS EVIDENCIAS PRESENTADAS POR LA DEPENDENCIA.</t>
        </r>
      </text>
    </comment>
    <comment ref="N14" authorId="1" shapeId="0" xr:uid="{CEE6B157-A16B-4DEC-BB06-FAFABA4D5E82}">
      <text>
        <r>
          <rPr>
            <b/>
            <sz val="16"/>
            <color rgb="FF000000"/>
            <rFont val="Tahoma"/>
            <family val="2"/>
          </rPr>
          <t xml:space="preserve">CONTROL INTERNO: </t>
        </r>
        <r>
          <rPr>
            <sz val="16"/>
            <color rgb="FF000000"/>
            <rFont val="Tahoma"/>
            <family val="2"/>
          </rPr>
          <t xml:space="preserve">SE DEBEN DAR LAS CONCLUSIONES DE COMPLIMIENTO O NO DE CADA UNA DE LAS ACTIVIDADES, REDACTAR LAS EVIDENCIAS PRESENTADAS POR LA DEPENDENCIA QUE LO SOPORTAN Y LAS RECOMENDACIONES CUANDO APLIQUE; ESTAS EVIDENCIAS DEBEN ESTAR NUMERADAS Y EN LA CARPETA ELECTRÓNICA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14" authorId="0" shapeId="0" xr:uid="{2C222999-776B-45FA-B589-B28C05C60DA4}">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14" authorId="0" shapeId="0" xr:uid="{3E93B91E-1395-45E3-8A15-E6B5FD530FCE}">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14" authorId="0" shapeId="0" xr:uid="{8DCFBC86-3D0C-4000-B9D8-91EEDE41BCE4}">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14" authorId="0" shapeId="0" xr:uid="{9AC213C7-A74B-4109-9EA8-B67FE3BB466F}">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14" authorId="0" shapeId="0" xr:uid="{28F0CAED-68E1-494A-8394-3E81DC323549}">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14" authorId="1" shapeId="0" xr:uid="{BD02C540-2338-44BA-B400-8BA3F7CE8C1B}">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14" authorId="0" shapeId="0" xr:uid="{98219627-98FB-46AB-8A5D-434316DA758F}">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14" authorId="0" shapeId="0" xr:uid="{ADF89E3D-E471-43FF-B740-605A30941B89}">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 ref="J14" authorId="0" shapeId="0" xr:uid="{56A91A20-0791-400B-941C-4558456AD373}">
      <text>
        <r>
          <rPr>
            <b/>
            <sz val="22"/>
            <color indexed="81"/>
            <rFont val="Tahoma"/>
            <family val="2"/>
          </rPr>
          <t xml:space="preserve">GUÍA: </t>
        </r>
        <r>
          <rPr>
            <sz val="22"/>
            <color indexed="81"/>
            <rFont val="Tahoma"/>
            <family val="2"/>
          </rPr>
          <t>COLOCAR LA FECHA EN QUE SE REALIZA EL SEGUIMIENTO POR PARTE DE LA DEPENDENCIA DE ACUERDO AL SEGUIMIENTO(I, II, II O IV SEGUIMIENTO)</t>
        </r>
        <r>
          <rPr>
            <sz val="16"/>
            <color indexed="81"/>
            <rFont val="Tahoma"/>
            <family val="2"/>
          </rPr>
          <t xml:space="preserve">
</t>
        </r>
        <r>
          <rPr>
            <b/>
            <u/>
            <sz val="18"/>
            <color indexed="81"/>
            <rFont val="Tahoma"/>
            <family val="2"/>
          </rPr>
          <t>NOTA: LAS FECHAS SE DEBEN DEFINIR BAJO LA ESTRUCTURA dd/mm/aaa (DÍA/MES/AÑO)</t>
        </r>
      </text>
    </comment>
    <comment ref="K14" authorId="0" shapeId="0" xr:uid="{05BFA4E6-4FFB-4A53-9304-0088A1F6AE3A}">
      <text>
        <r>
          <rPr>
            <b/>
            <sz val="24"/>
            <color indexed="81"/>
            <rFont val="Tahoma"/>
            <family val="2"/>
          </rPr>
          <t>GUÍA:</t>
        </r>
        <r>
          <rPr>
            <sz val="24"/>
            <color indexed="81"/>
            <rFont val="Tahoma"/>
            <family val="2"/>
          </rPr>
          <t xml:space="preserve"> ASIGNAR POR PARTE DE LA DEPENDENCIA EL PORCENTAJE DE AVANCE DE LA META ESTABLECIDA DE ACUERDO A LA FORMULA DEL INDICADOR CON CORTE A LA FECHA DEL SEGUIMIENTO.</t>
        </r>
        <r>
          <rPr>
            <sz val="16"/>
            <color indexed="81"/>
            <rFont val="Tahoma"/>
            <family val="2"/>
          </rPr>
          <t xml:space="preserve">
</t>
        </r>
      </text>
    </comment>
    <comment ref="L14" authorId="1" shapeId="0" xr:uid="{24FAEAFE-1817-43D6-A6E3-F5343C3F506C}">
      <text>
        <r>
          <rPr>
            <b/>
            <sz val="22"/>
            <color rgb="FF000000"/>
            <rFont val="Tahoma"/>
            <family val="2"/>
          </rPr>
          <t>GUÍA:</t>
        </r>
        <r>
          <rPr>
            <sz val="22"/>
            <color rgb="FF000000"/>
            <rFont val="Tahoma"/>
            <family val="2"/>
          </rPr>
          <t xml:space="preserve">
</t>
        </r>
        <r>
          <rPr>
            <sz val="22"/>
            <color rgb="FF000000"/>
            <rFont val="Tahoma"/>
            <family val="2"/>
          </rPr>
          <t xml:space="preserve">SE DEBEN DESCRIBIR LOS ASPECTOS RELEVANTES Y EVIDENCIAS QUE SOPORTAN EL PORCENTAJE DE AVANCE CONSEGUIDO EN EL PERIODO EVALUADO.
</t>
        </r>
        <r>
          <rPr>
            <sz val="22"/>
            <color rgb="FF000000"/>
            <rFont val="Tahoma"/>
            <family val="2"/>
          </rPr>
          <t xml:space="preserve">
</t>
        </r>
        <r>
          <rPr>
            <sz val="22"/>
            <color rgb="FF000000"/>
            <rFont val="Tahoma"/>
            <family val="2"/>
          </rPr>
          <t>ESTAS EVIDENCIAS DEBEN ESTAR DISPONIBLES PARA LA ACTIVIDAD DE SEGUIMIENTO Y PRESENTARLAS AL AUDITOR.</t>
        </r>
      </text>
    </comment>
    <comment ref="M14" authorId="1" shapeId="0" xr:uid="{C6E3B122-89B7-42DD-807A-BB253AE2E2DD}">
      <text>
        <r>
          <rPr>
            <b/>
            <sz val="22"/>
            <color rgb="FF000000"/>
            <rFont val="Tahoma"/>
            <family val="2"/>
          </rPr>
          <t>CONTROL INTERNO:</t>
        </r>
        <r>
          <rPr>
            <sz val="22"/>
            <color rgb="FF000000"/>
            <rFont val="Tahoma"/>
            <family val="2"/>
          </rPr>
          <t xml:space="preserve"> NUEVA COLUMNA PARA MEDIR EL AVANCE DE LAS ACCIONES POR PARTE DEL AUDITOR DE ACUERDO A LAS EVIDENCIAS PRESENTADAS POR LA DEPENDENCIA.</t>
        </r>
      </text>
    </comment>
    <comment ref="N14" authorId="1" shapeId="0" xr:uid="{945982E8-8959-463E-B23F-BCF795F73E61}">
      <text>
        <r>
          <rPr>
            <b/>
            <sz val="16"/>
            <color rgb="FF000000"/>
            <rFont val="Tahoma"/>
            <family val="2"/>
          </rPr>
          <t xml:space="preserve">CONTROL INTERNO: </t>
        </r>
        <r>
          <rPr>
            <sz val="16"/>
            <color rgb="FF000000"/>
            <rFont val="Tahoma"/>
            <family val="2"/>
          </rPr>
          <t xml:space="preserve">SE DEBEN DAR LAS CONCLUSIONES DE COMPLIMIENTO O NO DE CADA UNA DE LAS ACTIVIDADES, REDACTAR LAS EVIDENCIAS PRESENTADAS POR LA DEPENDENCIA QUE LO SOPORTAN Y LAS RECOMENDACIONES CUANDO APLIQUE; ESTAS EVIDENCIAS DEBEN ESTAR NUMERADAS Y EN LA CARPETA ELECTRÓNICA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14" authorId="0" shapeId="0" xr:uid="{3482C7E3-7E8E-4A85-96A4-8C513EA499EA}">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14" authorId="0" shapeId="0" xr:uid="{AB7EE4D6-5CED-48A1-A94D-8729668ABF69}">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14" authorId="0" shapeId="0" xr:uid="{D85601D0-597A-4D25-B9DE-B8F2C86AA664}">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14" authorId="0" shapeId="0" xr:uid="{18C3EBE2-983F-4FBF-B7DC-1B542935B282}">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14" authorId="0" shapeId="0" xr:uid="{F4216F9F-4722-4184-B7B6-4C8810357E66}">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14" authorId="1" shapeId="0" xr:uid="{0E088CF2-947B-437D-87C0-9FC419DE0585}">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14" authorId="0" shapeId="0" xr:uid="{558D97C0-5480-4F48-8C38-3714F8D1F9A9}">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14" authorId="0" shapeId="0" xr:uid="{20D65087-79D6-411C-8E01-6F15791C4765}">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 ref="J14" authorId="0" shapeId="0" xr:uid="{E9534676-1AF3-4669-9118-AAB24042AA92}">
      <text>
        <r>
          <rPr>
            <b/>
            <sz val="22"/>
            <color indexed="81"/>
            <rFont val="Tahoma"/>
            <family val="2"/>
          </rPr>
          <t xml:space="preserve">GUÍA: </t>
        </r>
        <r>
          <rPr>
            <sz val="22"/>
            <color indexed="81"/>
            <rFont val="Tahoma"/>
            <family val="2"/>
          </rPr>
          <t>COLOCAR LA FECHA EN QUE SE REALIZA EL SEGUIMIENTO POR PARTE DE LA DEPENDENCIA DE ACUERDO AL SEGUIMIENTO(I, II, II O IV SEGUIMIENTO)</t>
        </r>
        <r>
          <rPr>
            <sz val="16"/>
            <color indexed="81"/>
            <rFont val="Tahoma"/>
            <family val="2"/>
          </rPr>
          <t xml:space="preserve">
</t>
        </r>
        <r>
          <rPr>
            <b/>
            <u/>
            <sz val="18"/>
            <color indexed="81"/>
            <rFont val="Tahoma"/>
            <family val="2"/>
          </rPr>
          <t>NOTA: LAS FECHAS SE DEBEN DEFINIR BAJO LA ESTRUCTURA dd/mm/aaa (DÍA/MES/AÑO)</t>
        </r>
      </text>
    </comment>
    <comment ref="K14" authorId="0" shapeId="0" xr:uid="{1813B41F-839E-47D6-AFDE-3011DA488823}">
      <text>
        <r>
          <rPr>
            <b/>
            <sz val="24"/>
            <color indexed="81"/>
            <rFont val="Tahoma"/>
            <family val="2"/>
          </rPr>
          <t>GUÍA:</t>
        </r>
        <r>
          <rPr>
            <sz val="24"/>
            <color indexed="81"/>
            <rFont val="Tahoma"/>
            <family val="2"/>
          </rPr>
          <t xml:space="preserve"> ASIGNAR POR PARTE DE LA DEPENDENCIA EL PORCENTAJE DE AVANCE DE LA META ESTABLECIDA DE ACUERDO A LA FORMULA DEL INDICADOR CON CORTE A LA FECHA DEL SEGUIMIENTO.</t>
        </r>
        <r>
          <rPr>
            <sz val="16"/>
            <color indexed="81"/>
            <rFont val="Tahoma"/>
            <family val="2"/>
          </rPr>
          <t xml:space="preserve">
</t>
        </r>
      </text>
    </comment>
    <comment ref="L14" authorId="1" shapeId="0" xr:uid="{3B735BB5-50C3-4CD1-A63D-0B117DA3A517}">
      <text>
        <r>
          <rPr>
            <b/>
            <sz val="22"/>
            <color rgb="FF000000"/>
            <rFont val="Tahoma"/>
            <family val="2"/>
          </rPr>
          <t>GUÍA:</t>
        </r>
        <r>
          <rPr>
            <sz val="22"/>
            <color rgb="FF000000"/>
            <rFont val="Tahoma"/>
            <family val="2"/>
          </rPr>
          <t xml:space="preserve">
</t>
        </r>
        <r>
          <rPr>
            <sz val="22"/>
            <color rgb="FF000000"/>
            <rFont val="Tahoma"/>
            <family val="2"/>
          </rPr>
          <t xml:space="preserve">SE DEBEN DESCRIBIR LOS ASPECTOS RELEVANTES Y EVIDENCIAS QUE SOPORTAN EL PORCENTAJE DE AVANCE CONSEGUIDO EN EL PERIODO EVALUADO.
</t>
        </r>
        <r>
          <rPr>
            <sz val="22"/>
            <color rgb="FF000000"/>
            <rFont val="Tahoma"/>
            <family val="2"/>
          </rPr>
          <t xml:space="preserve">
</t>
        </r>
        <r>
          <rPr>
            <sz val="22"/>
            <color rgb="FF000000"/>
            <rFont val="Tahoma"/>
            <family val="2"/>
          </rPr>
          <t>ESTAS EVIDENCIAS DEBEN ESTAR DISPONIBLES PARA LA ACTIVIDAD DE SEGUIMIENTO Y PRESENTARLAS AL AUDITOR.</t>
        </r>
      </text>
    </comment>
    <comment ref="M14" authorId="1" shapeId="0" xr:uid="{060E6F07-2A76-4114-BE4F-C14418719A1E}">
      <text>
        <r>
          <rPr>
            <b/>
            <sz val="22"/>
            <color rgb="FF000000"/>
            <rFont val="Tahoma"/>
            <family val="2"/>
          </rPr>
          <t>CONTROL INTERNO:</t>
        </r>
        <r>
          <rPr>
            <sz val="22"/>
            <color rgb="FF000000"/>
            <rFont val="Tahoma"/>
            <family val="2"/>
          </rPr>
          <t xml:space="preserve"> NUEVA COLUMNA PARA MEDIR EL AVANCE DE LAS ACCIONES POR PARTE DEL AUDITOR DE ACUERDO A LAS EVIDENCIAS PRESENTADAS POR LA DEPENDENCIA.</t>
        </r>
      </text>
    </comment>
    <comment ref="N14" authorId="1" shapeId="0" xr:uid="{51FF04FE-66BB-4A4F-A890-315469E31D76}">
      <text>
        <r>
          <rPr>
            <b/>
            <sz val="16"/>
            <color rgb="FF000000"/>
            <rFont val="Tahoma"/>
            <family val="2"/>
          </rPr>
          <t xml:space="preserve">CONTROL INTERNO: </t>
        </r>
        <r>
          <rPr>
            <sz val="16"/>
            <color rgb="FF000000"/>
            <rFont val="Tahoma"/>
            <family val="2"/>
          </rPr>
          <t xml:space="preserve">SE DEBEN DAR LAS CONCLUSIONES DE COMPLIMIENTO O NO DE CADA UNA DE LAS ACTIVIDADES, REDACTAR LAS EVIDENCIAS PRESENTADAS POR LA DEPENDENCIA QUE LO SOPORTAN Y LAS RECOMENDACIONES CUANDO APLIQUE; ESTAS EVIDENCIAS DEBEN ESTAR NUMERADAS Y EN LA CARPETA ELECTRÓNICA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14" authorId="0" shapeId="0" xr:uid="{D277D2C7-3D69-4F64-B828-202948008868}">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14" authorId="0" shapeId="0" xr:uid="{302A0679-B65D-4C39-91B4-F63FE75EABBA}">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14" authorId="0" shapeId="0" xr:uid="{96991757-7D54-4B7F-BEEC-F9C10B93EDAF}">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14" authorId="0" shapeId="0" xr:uid="{DEC8FD01-97BE-41EC-B428-80204D74C2E2}">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14" authorId="0" shapeId="0" xr:uid="{D77D5703-58A4-4A6C-B4EA-B4CDCA90AE8C}">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14" authorId="1" shapeId="0" xr:uid="{F30D24EE-D3F6-4C43-B716-DF53E0DE6677}">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14" authorId="0" shapeId="0" xr:uid="{3F505734-14E4-4539-B968-9C7577512D51}">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14" authorId="0" shapeId="0" xr:uid="{FC0C5686-C403-4ED1-82EC-3D0D54D9BF36}">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 ref="J14" authorId="0" shapeId="0" xr:uid="{DD575FB0-7912-4D76-84A1-DB03A42B7A32}">
      <text>
        <r>
          <rPr>
            <b/>
            <sz val="22"/>
            <color indexed="81"/>
            <rFont val="Tahoma"/>
            <family val="2"/>
          </rPr>
          <t xml:space="preserve">GUÍA: </t>
        </r>
        <r>
          <rPr>
            <sz val="22"/>
            <color indexed="81"/>
            <rFont val="Tahoma"/>
            <family val="2"/>
          </rPr>
          <t>COLOCAR LA FECHA EN QUE SE REALIZA EL SEGUIMIENTO POR PARTE DE LA DEPENDENCIA DE ACUERDO AL SEGUIMIENTO(I, II, II O IV SEGUIMIENTO)</t>
        </r>
        <r>
          <rPr>
            <sz val="16"/>
            <color indexed="81"/>
            <rFont val="Tahoma"/>
            <family val="2"/>
          </rPr>
          <t xml:space="preserve">
</t>
        </r>
        <r>
          <rPr>
            <b/>
            <u/>
            <sz val="18"/>
            <color indexed="81"/>
            <rFont val="Tahoma"/>
            <family val="2"/>
          </rPr>
          <t>NOTA: LAS FECHAS SE DEBEN DEFINIR BAJO LA ESTRUCTURA dd/mm/aaa (DÍA/MES/AÑO)</t>
        </r>
      </text>
    </comment>
    <comment ref="K14" authorId="0" shapeId="0" xr:uid="{465D57EF-0790-4DAC-8182-5CBB0D740AF2}">
      <text>
        <r>
          <rPr>
            <b/>
            <sz val="24"/>
            <color indexed="81"/>
            <rFont val="Tahoma"/>
            <family val="2"/>
          </rPr>
          <t>GUÍA:</t>
        </r>
        <r>
          <rPr>
            <sz val="24"/>
            <color indexed="81"/>
            <rFont val="Tahoma"/>
            <family val="2"/>
          </rPr>
          <t xml:space="preserve"> ASIGNAR POR PARTE DE LA DEPENDENCIA EL PORCENTAJE DE AVANCE DE LA META ESTABLECIDA DE ACUERDO A LA FORMULA DEL INDICADOR CON CORTE A LA FECHA DEL SEGUIMIENTO.</t>
        </r>
        <r>
          <rPr>
            <sz val="16"/>
            <color indexed="81"/>
            <rFont val="Tahoma"/>
            <family val="2"/>
          </rPr>
          <t xml:space="preserve">
</t>
        </r>
      </text>
    </comment>
    <comment ref="L14" authorId="1" shapeId="0" xr:uid="{3797DFFB-1CDD-4ED6-A5D9-D62F66480555}">
      <text>
        <r>
          <rPr>
            <b/>
            <sz val="22"/>
            <color rgb="FF000000"/>
            <rFont val="Tahoma"/>
            <family val="2"/>
          </rPr>
          <t>GUÍA:</t>
        </r>
        <r>
          <rPr>
            <sz val="22"/>
            <color rgb="FF000000"/>
            <rFont val="Tahoma"/>
            <family val="2"/>
          </rPr>
          <t xml:space="preserve">
</t>
        </r>
        <r>
          <rPr>
            <sz val="22"/>
            <color rgb="FF000000"/>
            <rFont val="Tahoma"/>
            <family val="2"/>
          </rPr>
          <t xml:space="preserve">SE DEBEN DESCRIBIR LOS ASPECTOS RELEVANTES Y EVIDENCIAS QUE SOPORTAN EL PORCENTAJE DE AVANCE CONSEGUIDO EN EL PERIODO EVALUADO.
</t>
        </r>
        <r>
          <rPr>
            <sz val="22"/>
            <color rgb="FF000000"/>
            <rFont val="Tahoma"/>
            <family val="2"/>
          </rPr>
          <t xml:space="preserve">
</t>
        </r>
        <r>
          <rPr>
            <sz val="22"/>
            <color rgb="FF000000"/>
            <rFont val="Tahoma"/>
            <family val="2"/>
          </rPr>
          <t>ESTAS EVIDENCIAS DEBEN ESTAR DISPONIBLES PARA LA ACTIVIDAD DE SEGUIMIENTO Y PRESENTARLAS AL AUDITOR.</t>
        </r>
      </text>
    </comment>
    <comment ref="M14" authorId="1" shapeId="0" xr:uid="{E6C8F281-E0A1-4B60-97C1-20005C8E8394}">
      <text>
        <r>
          <rPr>
            <b/>
            <sz val="22"/>
            <color rgb="FF000000"/>
            <rFont val="Tahoma"/>
            <family val="2"/>
          </rPr>
          <t>CONTROL INTERNO:</t>
        </r>
        <r>
          <rPr>
            <sz val="22"/>
            <color rgb="FF000000"/>
            <rFont val="Tahoma"/>
            <family val="2"/>
          </rPr>
          <t xml:space="preserve"> NUEVA COLUMNA PARA MEDIR EL AVANCE DE LAS ACCIONES POR PARTE DEL AUDITOR DE ACUERDO A LAS EVIDENCIAS PRESENTADAS POR LA DEPENDENCIA.</t>
        </r>
      </text>
    </comment>
    <comment ref="N14" authorId="1" shapeId="0" xr:uid="{57274679-1AE5-4A45-9964-88B6336C0123}">
      <text>
        <r>
          <rPr>
            <b/>
            <sz val="16"/>
            <color rgb="FF000000"/>
            <rFont val="Tahoma"/>
            <family val="2"/>
          </rPr>
          <t xml:space="preserve">CONTROL INTERNO: </t>
        </r>
        <r>
          <rPr>
            <sz val="16"/>
            <color rgb="FF000000"/>
            <rFont val="Tahoma"/>
            <family val="2"/>
          </rPr>
          <t xml:space="preserve">SE DEBEN DAR LAS CONCLUSIONES DE COMPLIMIENTO O NO DE CADA UNA DE LAS ACTIVIDADES, REDACTAR LAS EVIDENCIAS PRESENTADAS POR LA DEPENDENCIA QUE LO SOPORTAN Y LAS RECOMENDACIONES CUANDO APLIQUE; ESTAS EVIDENCIAS DEBEN ESTAR NUMERADAS Y EN LA CARPETA ELECTRÓNICA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Luseli Marriaga</author>
    <author>tc={FE874A9B-F97D-45FB-8EBF-20E031AAB04E}</author>
    <author>tc={C2913DCA-DAA4-4924-9A99-49E843E57C30}</author>
  </authors>
  <commentList>
    <comment ref="A14" authorId="0" shapeId="0" xr:uid="{366D6E82-DE20-4B10-AED3-EB4C22F4277D}">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14" authorId="0" shapeId="0" xr:uid="{2D654DB4-E29B-4903-ABD6-F4656B78C383}">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14" authorId="0" shapeId="0" xr:uid="{9F3877D9-47DA-435B-8C5D-0CF034D1B7E1}">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14" authorId="0" shapeId="0" xr:uid="{901F4BDF-A250-47EE-BC93-3DCECC180242}">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14" authorId="0" shapeId="0" xr:uid="{A8916F11-BECB-416C-BEED-F9CBEC8C9605}">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14" authorId="1" shapeId="0" xr:uid="{189C21DE-F998-4291-9BE4-8D097222C39E}">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14" authorId="0" shapeId="0" xr:uid="{CF25867A-A3E4-4387-8AD1-6BD2E7846C5F}">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14" authorId="0" shapeId="0" xr:uid="{22AB8F87-3502-458B-8D2A-5CCDF5896110}">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 ref="J14" authorId="0" shapeId="0" xr:uid="{EF30B3BF-396F-49B8-955C-EAD065B0EFEE}">
      <text>
        <r>
          <rPr>
            <b/>
            <sz val="22"/>
            <color indexed="81"/>
            <rFont val="Tahoma"/>
            <family val="2"/>
          </rPr>
          <t xml:space="preserve">GUÍA: </t>
        </r>
        <r>
          <rPr>
            <sz val="22"/>
            <color indexed="81"/>
            <rFont val="Tahoma"/>
            <family val="2"/>
          </rPr>
          <t>COLOCAR LA FECHA EN QUE SE REALIZA EL SEGUIMIENTO POR PARTE DE LA DEPENDENCIA DE ACUERDO AL SEGUIMIENTO(I, II, II O IV SEGUIMIENTO)</t>
        </r>
        <r>
          <rPr>
            <sz val="16"/>
            <color indexed="81"/>
            <rFont val="Tahoma"/>
            <family val="2"/>
          </rPr>
          <t xml:space="preserve">
</t>
        </r>
        <r>
          <rPr>
            <b/>
            <u/>
            <sz val="18"/>
            <color indexed="81"/>
            <rFont val="Tahoma"/>
            <family val="2"/>
          </rPr>
          <t>NOTA: LAS FECHAS SE DEBEN DEFINIR BAJO LA ESTRUCTURA dd/mm/aaa (DÍA/MES/AÑO)</t>
        </r>
      </text>
    </comment>
    <comment ref="K14" authorId="0" shapeId="0" xr:uid="{E77B0EEF-A985-45DA-8521-7AB177F68D97}">
      <text>
        <r>
          <rPr>
            <b/>
            <sz val="24"/>
            <color indexed="81"/>
            <rFont val="Tahoma"/>
            <family val="2"/>
          </rPr>
          <t>GUÍA:</t>
        </r>
        <r>
          <rPr>
            <sz val="24"/>
            <color indexed="81"/>
            <rFont val="Tahoma"/>
            <family val="2"/>
          </rPr>
          <t xml:space="preserve"> ASIGNAR POR PARTE DE LA DEPENDENCIA EL PORCENTAJE DE AVANCE DE LA META ESTABLECIDA DE ACUERDO A LA FORMULA DEL INDICADOR CON CORTE A LA FECHA DEL SEGUIMIENTO.</t>
        </r>
        <r>
          <rPr>
            <sz val="16"/>
            <color indexed="81"/>
            <rFont val="Tahoma"/>
            <family val="2"/>
          </rPr>
          <t xml:space="preserve">
</t>
        </r>
      </text>
    </comment>
    <comment ref="L14" authorId="1" shapeId="0" xr:uid="{99AD72CC-EC1B-4EF2-A198-3E78661CD83A}">
      <text>
        <r>
          <rPr>
            <b/>
            <sz val="22"/>
            <color rgb="FF000000"/>
            <rFont val="Tahoma"/>
            <family val="2"/>
          </rPr>
          <t>GUÍA:</t>
        </r>
        <r>
          <rPr>
            <sz val="22"/>
            <color rgb="FF000000"/>
            <rFont val="Tahoma"/>
            <family val="2"/>
          </rPr>
          <t xml:space="preserve">
</t>
        </r>
        <r>
          <rPr>
            <sz val="22"/>
            <color rgb="FF000000"/>
            <rFont val="Tahoma"/>
            <family val="2"/>
          </rPr>
          <t xml:space="preserve">SE DEBEN DESCRIBIR LOS ASPECTOS RELEVANTES Y EVIDENCIAS QUE SOPORTAN EL PORCENTAJE DE AVANCE CONSEGUIDO EN EL PERIODO EVALUADO.
</t>
        </r>
        <r>
          <rPr>
            <sz val="22"/>
            <color rgb="FF000000"/>
            <rFont val="Tahoma"/>
            <family val="2"/>
          </rPr>
          <t xml:space="preserve">
</t>
        </r>
        <r>
          <rPr>
            <sz val="22"/>
            <color rgb="FF000000"/>
            <rFont val="Tahoma"/>
            <family val="2"/>
          </rPr>
          <t>ESTAS EVIDENCIAS DEBEN ESTAR DISPONIBLES PARA LA ACTIVIDAD DE SEGUIMIENTO Y PRESENTARLAS AL AUDITOR.</t>
        </r>
      </text>
    </comment>
    <comment ref="M14" authorId="1" shapeId="0" xr:uid="{4049C503-F77C-4BBC-A968-230E6AC78714}">
      <text>
        <r>
          <rPr>
            <b/>
            <sz val="22"/>
            <color rgb="FF000000"/>
            <rFont val="Tahoma"/>
            <family val="2"/>
          </rPr>
          <t>CONTROL INTERNO:</t>
        </r>
        <r>
          <rPr>
            <sz val="22"/>
            <color rgb="FF000000"/>
            <rFont val="Tahoma"/>
            <family val="2"/>
          </rPr>
          <t xml:space="preserve"> NUEVA COLUMNA PARA MEDIR EL AVANCE DE LAS ACCIONES POR PARTE DEL AUDITOR DE ACUERDO A LAS EVIDENCIAS PRESENTADAS POR LA DEPENDENCIA.</t>
        </r>
      </text>
    </comment>
    <comment ref="N14" authorId="1" shapeId="0" xr:uid="{982A0CFD-1E7A-4F95-A7FB-6F75ED128EAD}">
      <text>
        <r>
          <rPr>
            <b/>
            <sz val="16"/>
            <color rgb="FF000000"/>
            <rFont val="Tahoma"/>
            <family val="2"/>
          </rPr>
          <t xml:space="preserve">CONTROL INTERNO: </t>
        </r>
        <r>
          <rPr>
            <sz val="16"/>
            <color rgb="FF000000"/>
            <rFont val="Tahoma"/>
            <family val="2"/>
          </rPr>
          <t xml:space="preserve">SE DEBEN DAR LAS CONCLUSIONES DE COMPLIMIENTO O NO DE CADA UNA DE LAS ACTIVIDADES, REDACTAR LAS EVIDENCIAS PRESENTADAS POR LA DEPENDENCIA QUE LO SOPORTAN Y LAS RECOMENDACIONES CUANDO APLIQUE; ESTAS EVIDENCIAS DEBEN ESTAR NUMERADAS Y EN LA CARPETA ELECTRÓNICA
</t>
        </r>
      </text>
    </comment>
    <comment ref="L16" authorId="2" shapeId="0" xr:uid="{A18DE90B-60FA-40FA-BABF-7126AEAD06B2}">
      <text>
        <r>
          <rPr>
            <sz val="9"/>
            <color indexed="81"/>
            <rFont val="Tahoma"/>
            <charset val="1"/>
          </rPr>
          <t xml:space="preserve">
</t>
        </r>
      </text>
    </comment>
    <comment ref="A17" authorId="3" shapeId="0" xr:uid="{FE874A9B-F97D-45FB-8EBF-20E031AAB04E}">
      <text>
        <t>[Comentario encadenado]
Su versión de Excel le permite leer este comentario encadenado; sin embargo, las ediciones que se apliquen se quitarán si el archivo se abre en una versión más reciente de Excel. Más información: https://go.microsoft.com/fwlink/?linkid=870924
Comentario:
    Esta recomendación está enfocada a definir criterios para medir periódicamente el cumplimiento de la política, no se refiere al plan de trabajo para implementarla</t>
      </text>
    </comment>
    <comment ref="F18" authorId="4" shapeId="0" xr:uid="{C2913DCA-DAA4-4924-9A99-49E843E57C30}">
      <text>
        <t>[Comentario encadenado]
Su versión de Excel le permite leer este comentario encadenado; sin embargo, las ediciones que se apliquen se quitarán si el archivo se abre en una versión más reciente de Excel. Más información: https://go.microsoft.com/fwlink/?linkid=870924
Comentario:
    3.   Y el seguimiento al cumplimiento? es muy importante</t>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14" authorId="0" shapeId="0" xr:uid="{66136841-59F7-45C8-A08E-749DCCEFC777}">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14" authorId="0" shapeId="0" xr:uid="{640757DA-5AEF-44BF-96ED-BD3E831AF2C8}">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14" authorId="0" shapeId="0" xr:uid="{CEB27920-850E-43CB-A633-98A1B28534F2}">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14" authorId="0" shapeId="0" xr:uid="{3BCB0D8B-845E-49B0-9B16-1423B923535A}">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14" authorId="0" shapeId="0" xr:uid="{32C4B390-9042-4329-BAED-C723EA12E0DF}">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14" authorId="1" shapeId="0" xr:uid="{F0BBCD98-2841-4663-AFC3-8C4518646B0A}">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14" authorId="0" shapeId="0" xr:uid="{239880CF-2CA3-4D47-9AAC-EEA311D77124}">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14" authorId="0" shapeId="0" xr:uid="{4607C749-2B28-4FED-88BF-27B8B9D5CE08}">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 ref="J14" authorId="0" shapeId="0" xr:uid="{52FF2B5D-CCAF-4926-866D-746D532A8B95}">
      <text>
        <r>
          <rPr>
            <b/>
            <sz val="22"/>
            <color indexed="81"/>
            <rFont val="Tahoma"/>
            <family val="2"/>
          </rPr>
          <t xml:space="preserve">GUÍA: </t>
        </r>
        <r>
          <rPr>
            <sz val="22"/>
            <color indexed="81"/>
            <rFont val="Tahoma"/>
            <family val="2"/>
          </rPr>
          <t>COLOCAR LA FECHA EN QUE SE REALIZA EL SEGUIMIENTO POR PARTE DE LA DEPENDENCIA DE ACUERDO AL SEGUIMIENTO(I, II, II O IV SEGUIMIENTO)</t>
        </r>
        <r>
          <rPr>
            <sz val="16"/>
            <color indexed="81"/>
            <rFont val="Tahoma"/>
            <family val="2"/>
          </rPr>
          <t xml:space="preserve">
</t>
        </r>
        <r>
          <rPr>
            <b/>
            <u/>
            <sz val="18"/>
            <color indexed="81"/>
            <rFont val="Tahoma"/>
            <family val="2"/>
          </rPr>
          <t>NOTA: LAS FECHAS SE DEBEN DEFINIR BAJO LA ESTRUCTURA dd/mm/aaa (DÍA/MES/AÑO)</t>
        </r>
      </text>
    </comment>
    <comment ref="K14" authorId="0" shapeId="0" xr:uid="{4F055C97-0DF3-488E-9E8D-BA04BBF9BAAE}">
      <text>
        <r>
          <rPr>
            <b/>
            <sz val="24"/>
            <color indexed="81"/>
            <rFont val="Tahoma"/>
            <family val="2"/>
          </rPr>
          <t>GUÍA:</t>
        </r>
        <r>
          <rPr>
            <sz val="24"/>
            <color indexed="81"/>
            <rFont val="Tahoma"/>
            <family val="2"/>
          </rPr>
          <t xml:space="preserve"> ASIGNAR POR PARTE DE LA DEPENDENCIA EL PORCENTAJE DE AVANCE DE LA META ESTABLECIDA DE ACUERDO A LA FORMULA DEL INDICADOR CON CORTE A LA FECHA DEL SEGUIMIENTO.</t>
        </r>
        <r>
          <rPr>
            <sz val="16"/>
            <color indexed="81"/>
            <rFont val="Tahoma"/>
            <family val="2"/>
          </rPr>
          <t xml:space="preserve">
</t>
        </r>
      </text>
    </comment>
    <comment ref="L14" authorId="1" shapeId="0" xr:uid="{C3CCBD9F-0A05-4945-BCB8-0CBD639B3FB8}">
      <text>
        <r>
          <rPr>
            <b/>
            <sz val="22"/>
            <color rgb="FF000000"/>
            <rFont val="Tahoma"/>
            <family val="2"/>
          </rPr>
          <t>GUÍA:</t>
        </r>
        <r>
          <rPr>
            <sz val="22"/>
            <color rgb="FF000000"/>
            <rFont val="Tahoma"/>
            <family val="2"/>
          </rPr>
          <t xml:space="preserve">
</t>
        </r>
        <r>
          <rPr>
            <sz val="22"/>
            <color rgb="FF000000"/>
            <rFont val="Tahoma"/>
            <family val="2"/>
          </rPr>
          <t xml:space="preserve">SE DEBEN DESCRIBIR LOS ASPECTOS RELEVANTES Y EVIDENCIAS QUE SOPORTAN EL PORCENTAJE DE AVANCE CONSEGUIDO EN EL PERIODO EVALUADO.
</t>
        </r>
        <r>
          <rPr>
            <sz val="22"/>
            <color rgb="FF000000"/>
            <rFont val="Tahoma"/>
            <family val="2"/>
          </rPr>
          <t xml:space="preserve">
</t>
        </r>
        <r>
          <rPr>
            <sz val="22"/>
            <color rgb="FF000000"/>
            <rFont val="Tahoma"/>
            <family val="2"/>
          </rPr>
          <t>ESTAS EVIDENCIAS DEBEN ESTAR DISPONIBLES PARA LA ACTIVIDAD DE SEGUIMIENTO Y PRESENTARLAS AL AUDITOR.</t>
        </r>
      </text>
    </comment>
    <comment ref="M14" authorId="1" shapeId="0" xr:uid="{DD95EF87-378B-4189-9DEE-658ED1494CA5}">
      <text>
        <r>
          <rPr>
            <b/>
            <sz val="22"/>
            <color rgb="FF000000"/>
            <rFont val="Tahoma"/>
            <family val="2"/>
          </rPr>
          <t>CONTROL INTERNO:</t>
        </r>
        <r>
          <rPr>
            <sz val="22"/>
            <color rgb="FF000000"/>
            <rFont val="Tahoma"/>
            <family val="2"/>
          </rPr>
          <t xml:space="preserve"> NUEVA COLUMNA PARA MEDIR EL AVANCE DE LAS ACCIONES POR PARTE DEL AUDITOR DE ACUERDO A LAS EVIDENCIAS PRESENTADAS POR LA DEPENDENCIA.</t>
        </r>
      </text>
    </comment>
    <comment ref="N14" authorId="1" shapeId="0" xr:uid="{BE99B5AD-A712-4B9F-883F-DE0BFD2F3D1C}">
      <text>
        <r>
          <rPr>
            <b/>
            <sz val="16"/>
            <color rgb="FF000000"/>
            <rFont val="Tahoma"/>
            <family val="2"/>
          </rPr>
          <t xml:space="preserve">CONTROL INTERNO: </t>
        </r>
        <r>
          <rPr>
            <sz val="16"/>
            <color rgb="FF000000"/>
            <rFont val="Tahoma"/>
            <family val="2"/>
          </rPr>
          <t xml:space="preserve">SE DEBEN DAR LAS CONCLUSIONES DE COMPLIMIENTO O NO DE CADA UNA DE LAS ACTIVIDADES, REDACTAR LAS EVIDENCIAS PRESENTADAS POR LA DEPENDENCIA QUE LO SOPORTAN Y LAS RECOMENDACIONES CUANDO APLIQUE; ESTAS EVIDENCIAS DEBEN ESTAR NUMERADAS Y EN LA CARPETA ELECTRÓNICA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14" authorId="0" shapeId="0" xr:uid="{02A534D6-816F-4BAC-82B3-CA653E1900D4}">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14" authorId="0" shapeId="0" xr:uid="{ABBC4CFC-5159-4D29-83C5-788E7464ED84}">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14" authorId="0" shapeId="0" xr:uid="{3DEBD964-7825-4A66-B2DA-333D5C742812}">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14" authorId="0" shapeId="0" xr:uid="{6B8FECF3-AB41-495D-85D5-9E2DC0B06A28}">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14" authorId="0" shapeId="0" xr:uid="{ED11847B-CC39-4A12-9CAC-5DD96C791759}">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14" authorId="1" shapeId="0" xr:uid="{204D2380-CDAB-4E49-9447-027403FEBBBD}">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14" authorId="0" shapeId="0" xr:uid="{F968C9AA-0964-4775-A245-B06C3C74BECE}">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14" authorId="0" shapeId="0" xr:uid="{C15828DB-68FA-48B2-9F81-4A2F56060843}">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 ref="J14" authorId="0" shapeId="0" xr:uid="{38F0A65D-81E5-41D7-AD3B-66CBBDD55088}">
      <text>
        <r>
          <rPr>
            <b/>
            <sz val="22"/>
            <color indexed="81"/>
            <rFont val="Tahoma"/>
            <family val="2"/>
          </rPr>
          <t xml:space="preserve">GUÍA: </t>
        </r>
        <r>
          <rPr>
            <sz val="22"/>
            <color indexed="81"/>
            <rFont val="Tahoma"/>
            <family val="2"/>
          </rPr>
          <t>COLOCAR LA FECHA EN QUE SE REALIZA EL SEGUIMIENTO POR PARTE DE LA DEPENDENCIA DE ACUERDO AL SEGUIMIENTO(I, II, II O IV SEGUIMIENTO)</t>
        </r>
        <r>
          <rPr>
            <sz val="16"/>
            <color indexed="81"/>
            <rFont val="Tahoma"/>
            <family val="2"/>
          </rPr>
          <t xml:space="preserve">
</t>
        </r>
        <r>
          <rPr>
            <b/>
            <u/>
            <sz val="18"/>
            <color indexed="81"/>
            <rFont val="Tahoma"/>
            <family val="2"/>
          </rPr>
          <t>NOTA: LAS FECHAS SE DEBEN DEFINIR BAJO LA ESTRUCTURA dd/mm/aaa (DÍA/MES/AÑO)</t>
        </r>
      </text>
    </comment>
    <comment ref="K14" authorId="0" shapeId="0" xr:uid="{C1553262-7DC8-4579-A316-A365C06C0D94}">
      <text>
        <r>
          <rPr>
            <b/>
            <sz val="24"/>
            <color indexed="81"/>
            <rFont val="Tahoma"/>
            <family val="2"/>
          </rPr>
          <t>GUÍA:</t>
        </r>
        <r>
          <rPr>
            <sz val="24"/>
            <color indexed="81"/>
            <rFont val="Tahoma"/>
            <family val="2"/>
          </rPr>
          <t xml:space="preserve"> ASIGNAR POR PARTE DE LA DEPENDENCIA EL PORCENTAJE DE AVANCE DE LA META ESTABLECIDA DE ACUERDO A LA FORMULA DEL INDICADOR CON CORTE A LA FECHA DEL SEGUIMIENTO.</t>
        </r>
        <r>
          <rPr>
            <sz val="16"/>
            <color indexed="81"/>
            <rFont val="Tahoma"/>
            <family val="2"/>
          </rPr>
          <t xml:space="preserve">
</t>
        </r>
      </text>
    </comment>
    <comment ref="L14" authorId="1" shapeId="0" xr:uid="{C3017B18-FB59-4E1A-A5E1-D16FB6A6A17D}">
      <text>
        <r>
          <rPr>
            <b/>
            <sz val="22"/>
            <color rgb="FF000000"/>
            <rFont val="Tahoma"/>
            <family val="2"/>
          </rPr>
          <t>GUÍA:</t>
        </r>
        <r>
          <rPr>
            <sz val="22"/>
            <color rgb="FF000000"/>
            <rFont val="Tahoma"/>
            <family val="2"/>
          </rPr>
          <t xml:space="preserve">
</t>
        </r>
        <r>
          <rPr>
            <sz val="22"/>
            <color rgb="FF000000"/>
            <rFont val="Tahoma"/>
            <family val="2"/>
          </rPr>
          <t xml:space="preserve">SE DEBEN DESCRIBIR LOS ASPECTOS RELEVANTES Y EVIDENCIAS QUE SOPORTAN EL PORCENTAJE DE AVANCE CONSEGUIDO EN EL PERIODO EVALUADO.
</t>
        </r>
        <r>
          <rPr>
            <sz val="22"/>
            <color rgb="FF000000"/>
            <rFont val="Tahoma"/>
            <family val="2"/>
          </rPr>
          <t xml:space="preserve">
</t>
        </r>
        <r>
          <rPr>
            <sz val="22"/>
            <color rgb="FF000000"/>
            <rFont val="Tahoma"/>
            <family val="2"/>
          </rPr>
          <t>ESTAS EVIDENCIAS DEBEN ESTAR DISPONIBLES PARA LA ACTIVIDAD DE SEGUIMIENTO Y PRESENTARLAS AL AUDITOR.</t>
        </r>
      </text>
    </comment>
    <comment ref="M14" authorId="1" shapeId="0" xr:uid="{11225E79-4873-4B8C-BA01-20041D74CA8C}">
      <text>
        <r>
          <rPr>
            <b/>
            <sz val="22"/>
            <color rgb="FF000000"/>
            <rFont val="Tahoma"/>
            <family val="2"/>
          </rPr>
          <t>CONTROL INTERNO:</t>
        </r>
        <r>
          <rPr>
            <sz val="22"/>
            <color rgb="FF000000"/>
            <rFont val="Tahoma"/>
            <family val="2"/>
          </rPr>
          <t xml:space="preserve"> NUEVA COLUMNA PARA MEDIR EL AVANCE DE LAS ACCIONES POR PARTE DEL AUDITOR DE ACUERDO A LAS EVIDENCIAS PRESENTADAS POR LA DEPENDENCIA.</t>
        </r>
      </text>
    </comment>
    <comment ref="N14" authorId="1" shapeId="0" xr:uid="{98929AFC-8931-4819-81B5-EE0C02506E46}">
      <text>
        <r>
          <rPr>
            <b/>
            <sz val="16"/>
            <color rgb="FF000000"/>
            <rFont val="Tahoma"/>
            <family val="2"/>
          </rPr>
          <t xml:space="preserve">CONTROL INTERNO: </t>
        </r>
        <r>
          <rPr>
            <sz val="16"/>
            <color rgb="FF000000"/>
            <rFont val="Tahoma"/>
            <family val="2"/>
          </rPr>
          <t xml:space="preserve">SE DEBEN DAR LAS CONCLUSIONES DE COMPLIMIENTO O NO DE CADA UNA DE LAS ACTIVIDADES, REDACTAR LAS EVIDENCIAS PRESENTADAS POR LA DEPENDENCIA QUE LO SOPORTAN Y LAS RECOMENDACIONES CUANDO APLIQUE; ESTAS EVIDENCIAS DEBEN ESTAR NUMERADAS Y EN LA CARPETA ELECTRÓNICA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27" authorId="0" shapeId="0" xr:uid="{3DF3D340-4A0E-46DE-84DE-A48EC87E5330}">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27" authorId="0" shapeId="0" xr:uid="{3392CAEB-C488-486A-9FDF-A82F9D91DD22}">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27" authorId="0" shapeId="0" xr:uid="{0F1BBFA7-5FE4-4CAA-84CE-F2446C7A91A4}">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27" authorId="0" shapeId="0" xr:uid="{4E2E40AD-C640-4E09-8633-B76ED97CC551}">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27" authorId="0" shapeId="0" xr:uid="{88D8BEBE-4429-4891-8D1B-62E9A2E2E792}">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27" authorId="1" shapeId="0" xr:uid="{C2FD3F80-DBE0-4BE1-A55F-1C916D4816D4}">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27" authorId="0" shapeId="0" xr:uid="{2EB915BC-B484-4577-8FBE-F3E49734DAEF}">
      <text>
        <r>
          <rPr>
            <b/>
            <sz val="22"/>
            <color rgb="FF000000"/>
            <rFont val="Tahoma"/>
            <family val="2"/>
          </rPr>
          <t xml:space="preserve">GUÍA: </t>
        </r>
        <r>
          <rPr>
            <sz val="22"/>
            <color rgb="FF000000"/>
            <rFont val="Tahoma"/>
            <family val="2"/>
          </rPr>
          <t>ESTABLECER LA FORMULA MATEMÁTICA PARA MEDIR EL CUMPLIMIENTO DE LA META ESTABLECIDA A CADA UNA DE LAS ACCIONES DE MEJORAMIENTO DEFINIDAS.</t>
        </r>
        <r>
          <rPr>
            <sz val="16"/>
            <color rgb="FF000000"/>
            <rFont val="Tahoma"/>
            <family val="2"/>
          </rPr>
          <t xml:space="preserve">
</t>
        </r>
      </text>
    </comment>
    <comment ref="H27" authorId="0" shapeId="0" xr:uid="{64ED8535-66A6-4323-9206-E43FFA88A07B}">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 ref="J27" authorId="0" shapeId="0" xr:uid="{0CFADA89-7BF5-4B9D-AD25-D5E8C88AFA2B}">
      <text>
        <r>
          <rPr>
            <b/>
            <sz val="22"/>
            <color indexed="81"/>
            <rFont val="Tahoma"/>
            <family val="2"/>
          </rPr>
          <t xml:space="preserve">GUÍA: </t>
        </r>
        <r>
          <rPr>
            <sz val="22"/>
            <color indexed="81"/>
            <rFont val="Tahoma"/>
            <family val="2"/>
          </rPr>
          <t>COLOCAR LA FECHA EN QUE SE REALIZA EL SEGUIMIENTO POR PARTE DE LA DEPENDENCIA DE ACUERDO AL SEGUIMIENTO(I, II, II O IV SEGUIMIENTO)</t>
        </r>
        <r>
          <rPr>
            <sz val="16"/>
            <color indexed="81"/>
            <rFont val="Tahoma"/>
            <family val="2"/>
          </rPr>
          <t xml:space="preserve">
</t>
        </r>
        <r>
          <rPr>
            <b/>
            <u/>
            <sz val="18"/>
            <color indexed="81"/>
            <rFont val="Tahoma"/>
            <family val="2"/>
          </rPr>
          <t>NOTA: LAS FECHAS SE DEBEN DEFINIR BAJO LA ESTRUCTURA dd/mm/aaa (DÍA/MES/AÑO)</t>
        </r>
      </text>
    </comment>
    <comment ref="K27" authorId="0" shapeId="0" xr:uid="{AED23B99-EDA9-48F2-B242-38C7CACCDA58}">
      <text>
        <r>
          <rPr>
            <b/>
            <sz val="24"/>
            <color indexed="81"/>
            <rFont val="Tahoma"/>
            <family val="2"/>
          </rPr>
          <t>GUÍA:</t>
        </r>
        <r>
          <rPr>
            <sz val="24"/>
            <color indexed="81"/>
            <rFont val="Tahoma"/>
            <family val="2"/>
          </rPr>
          <t xml:space="preserve"> ASIGNAR POR PARTE DE LA DEPENDENCIA EL PORCENTAJE DE AVANCE DE LA META ESTABLECIDA DE ACUERDO A LA FORMULA DEL INDICADOR CON CORTE A LA FECHA DEL SEGUIMIENTO.</t>
        </r>
        <r>
          <rPr>
            <sz val="16"/>
            <color indexed="81"/>
            <rFont val="Tahoma"/>
            <family val="2"/>
          </rPr>
          <t xml:space="preserve">
</t>
        </r>
      </text>
    </comment>
    <comment ref="L27" authorId="1" shapeId="0" xr:uid="{2B333A32-6CA3-43BC-986B-A6CF65E64B5C}">
      <text>
        <r>
          <rPr>
            <b/>
            <sz val="22"/>
            <color rgb="FF000000"/>
            <rFont val="Tahoma"/>
            <family val="2"/>
          </rPr>
          <t>GUÍA:</t>
        </r>
        <r>
          <rPr>
            <sz val="22"/>
            <color rgb="FF000000"/>
            <rFont val="Tahoma"/>
            <family val="2"/>
          </rPr>
          <t xml:space="preserve">
</t>
        </r>
        <r>
          <rPr>
            <sz val="22"/>
            <color rgb="FF000000"/>
            <rFont val="Tahoma"/>
            <family val="2"/>
          </rPr>
          <t xml:space="preserve">SE DEBEN DESCRIBIR LOS ASPECTOS RELEVANTES Y EVIDENCIAS QUE SOPORTAN EL PORCENTAJE DE AVANCE CONSEGUIDO EN EL PERIODO EVALUADO.
</t>
        </r>
        <r>
          <rPr>
            <sz val="22"/>
            <color rgb="FF000000"/>
            <rFont val="Tahoma"/>
            <family val="2"/>
          </rPr>
          <t xml:space="preserve">
</t>
        </r>
        <r>
          <rPr>
            <sz val="22"/>
            <color rgb="FF000000"/>
            <rFont val="Tahoma"/>
            <family val="2"/>
          </rPr>
          <t>ESTAS EVIDENCIAS DEBEN ESTAR DISPONIBLES PARA LA ACTIVIDAD DE SEGUIMIENTO Y PRESENTARLAS AL AUDITOR.</t>
        </r>
      </text>
    </comment>
    <comment ref="M27" authorId="1" shapeId="0" xr:uid="{744A0DD4-77E2-4785-A0DF-F53DB4883821}">
      <text>
        <r>
          <rPr>
            <b/>
            <sz val="22"/>
            <color rgb="FF000000"/>
            <rFont val="Tahoma"/>
            <family val="2"/>
          </rPr>
          <t>CONTROL INTERNO:</t>
        </r>
        <r>
          <rPr>
            <sz val="22"/>
            <color rgb="FF000000"/>
            <rFont val="Tahoma"/>
            <family val="2"/>
          </rPr>
          <t xml:space="preserve"> NUEVA COLUMNA PARA MEDIR EL AVANCE DE LAS ACCIONES POR PARTE DEL AUDITOR DE ACUERDO A LAS EVIDENCIAS PRESENTADAS POR LA DEPENDENCIA.</t>
        </r>
      </text>
    </comment>
    <comment ref="N27" authorId="1" shapeId="0" xr:uid="{ED6C7412-A894-4711-85B4-E48260963F32}">
      <text>
        <r>
          <rPr>
            <b/>
            <sz val="16"/>
            <color rgb="FF000000"/>
            <rFont val="Tahoma"/>
            <family val="2"/>
          </rPr>
          <t xml:space="preserve">CONTROL INTERNO: </t>
        </r>
        <r>
          <rPr>
            <sz val="16"/>
            <color rgb="FF000000"/>
            <rFont val="Tahoma"/>
            <family val="2"/>
          </rPr>
          <t xml:space="preserve">SE DEBEN DAR LAS CONCLUSIONES DE COMPLIMIENTO O NO DE CADA UNA DE LAS ACTIVIDADES, REDACTAR LAS EVIDENCIAS PRESENTADAS POR LA DEPENDENCIA QUE LO SOPORTAN Y LAS RECOMENDACIONES CUANDO APLIQUE; ESTAS EVIDENCIAS DEBEN ESTAR NUMERADAS Y EN LA CARPETA ELECTRÓNICA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14" authorId="0" shapeId="0" xr:uid="{A1477FAF-6E65-42A8-958B-FE407E48CD09}">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14" authorId="0" shapeId="0" xr:uid="{196BCD88-82AF-44BC-91D5-0AACBF7F887C}">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14" authorId="0" shapeId="0" xr:uid="{E2BCB247-75D3-47D2-9FD6-4A5472DEC8B9}">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14" authorId="0" shapeId="0" xr:uid="{9141C5BA-36C1-4211-B534-906914BB7EA3}">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14" authorId="0" shapeId="0" xr:uid="{32019323-A595-4EF0-944B-84433AA4AD96}">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14" authorId="1" shapeId="0" xr:uid="{3AB00730-B30F-4A03-A061-ADBC39965D38}">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14" authorId="0" shapeId="0" xr:uid="{9A54675D-8C82-40D9-AC5A-95CE8DF11B2E}">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14" authorId="0" shapeId="0" xr:uid="{E1D083C0-D9E1-4E29-B0AB-DC2A45060FC0}">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 ref="J14" authorId="0" shapeId="0" xr:uid="{7F0F4046-7A96-4F95-B504-034686D085A8}">
      <text>
        <r>
          <rPr>
            <b/>
            <sz val="22"/>
            <color indexed="81"/>
            <rFont val="Tahoma"/>
            <family val="2"/>
          </rPr>
          <t xml:space="preserve">GUÍA: </t>
        </r>
        <r>
          <rPr>
            <sz val="22"/>
            <color indexed="81"/>
            <rFont val="Tahoma"/>
            <family val="2"/>
          </rPr>
          <t>COLOCAR LA FECHA EN QUE SE REALIZA EL SEGUIMIENTO POR PARTE DE LA DEPENDENCIA DE ACUERDO AL SEGUIMIENTO(I, II, II O IV SEGUIMIENTO)</t>
        </r>
        <r>
          <rPr>
            <sz val="16"/>
            <color indexed="81"/>
            <rFont val="Tahoma"/>
            <family val="2"/>
          </rPr>
          <t xml:space="preserve">
</t>
        </r>
        <r>
          <rPr>
            <b/>
            <u/>
            <sz val="18"/>
            <color indexed="81"/>
            <rFont val="Tahoma"/>
            <family val="2"/>
          </rPr>
          <t>NOTA: LAS FECHAS SE DEBEN DEFINIR BAJO LA ESTRUCTURA dd/mm/aaa (DÍA/MES/AÑO)</t>
        </r>
      </text>
    </comment>
    <comment ref="K14" authorId="0" shapeId="0" xr:uid="{EB4F8D47-9EEA-4D64-856F-D6A44908B3CD}">
      <text>
        <r>
          <rPr>
            <b/>
            <sz val="24"/>
            <color indexed="81"/>
            <rFont val="Tahoma"/>
            <family val="2"/>
          </rPr>
          <t>GUÍA:</t>
        </r>
        <r>
          <rPr>
            <sz val="24"/>
            <color indexed="81"/>
            <rFont val="Tahoma"/>
            <family val="2"/>
          </rPr>
          <t xml:space="preserve"> ASIGNAR POR PARTE DE LA DEPENDENCIA EL PORCENTAJE DE AVANCE DE LA META ESTABLECIDA DE ACUERDO A LA FORMULA DEL INDICADOR CON CORTE A LA FECHA DEL SEGUIMIENTO.</t>
        </r>
        <r>
          <rPr>
            <sz val="16"/>
            <color indexed="81"/>
            <rFont val="Tahoma"/>
            <family val="2"/>
          </rPr>
          <t xml:space="preserve">
</t>
        </r>
      </text>
    </comment>
    <comment ref="L14" authorId="1" shapeId="0" xr:uid="{237EDAB1-0BEC-4D1E-B7B9-0F4A9792477A}">
      <text>
        <r>
          <rPr>
            <b/>
            <sz val="22"/>
            <color rgb="FF000000"/>
            <rFont val="Tahoma"/>
            <family val="2"/>
          </rPr>
          <t>GUÍA:</t>
        </r>
        <r>
          <rPr>
            <sz val="22"/>
            <color rgb="FF000000"/>
            <rFont val="Tahoma"/>
            <family val="2"/>
          </rPr>
          <t xml:space="preserve">
</t>
        </r>
        <r>
          <rPr>
            <sz val="22"/>
            <color rgb="FF000000"/>
            <rFont val="Tahoma"/>
            <family val="2"/>
          </rPr>
          <t xml:space="preserve">SE DEBEN DESCRIBIR LOS ASPECTOS RELEVANTES Y EVIDENCIAS QUE SOPORTAN EL PORCENTAJE DE AVANCE CONSEGUIDO EN EL PERIODO EVALUADO.
</t>
        </r>
        <r>
          <rPr>
            <sz val="22"/>
            <color rgb="FF000000"/>
            <rFont val="Tahoma"/>
            <family val="2"/>
          </rPr>
          <t xml:space="preserve">
</t>
        </r>
        <r>
          <rPr>
            <sz val="22"/>
            <color rgb="FF000000"/>
            <rFont val="Tahoma"/>
            <family val="2"/>
          </rPr>
          <t>ESTAS EVIDENCIAS DEBEN ESTAR DISPONIBLES PARA LA ACTIVIDAD DE SEGUIMIENTO Y PRESENTARLAS AL AUDITOR.</t>
        </r>
      </text>
    </comment>
    <comment ref="M14" authorId="0" shapeId="0" xr:uid="{B62628B2-804D-4661-83FD-AC5E6A2E37DF}">
      <text>
        <r>
          <rPr>
            <b/>
            <sz val="22"/>
            <color indexed="81"/>
            <rFont val="Tahoma"/>
            <family val="2"/>
          </rPr>
          <t xml:space="preserve">GUÍA: </t>
        </r>
        <r>
          <rPr>
            <sz val="22"/>
            <color indexed="81"/>
            <rFont val="Tahoma"/>
            <family val="2"/>
          </rPr>
          <t>COLOCAR LA FECHA EN QUE SE REALIZA EL SEGUIMIENTO POR PARTE DE LA DEPENDENCIA DE ACUERDO AL SEGUIMIENTO(I, II, II O IV SEGUIMIENTO)</t>
        </r>
        <r>
          <rPr>
            <sz val="16"/>
            <color indexed="81"/>
            <rFont val="Tahoma"/>
            <family val="2"/>
          </rPr>
          <t xml:space="preserve">
</t>
        </r>
        <r>
          <rPr>
            <b/>
            <u/>
            <sz val="18"/>
            <color indexed="81"/>
            <rFont val="Tahoma"/>
            <family val="2"/>
          </rPr>
          <t>NOTA: LAS FECHAS SE DEBEN DEFINIR BAJO LA ESTRUCTURA dd/mm/aaa (DÍA/MES/AÑO)</t>
        </r>
      </text>
    </comment>
    <comment ref="N14" authorId="0" shapeId="0" xr:uid="{18012EF8-9F49-4943-8D5A-DCF6415091AA}">
      <text>
        <r>
          <rPr>
            <b/>
            <sz val="24"/>
            <color indexed="81"/>
            <rFont val="Tahoma"/>
            <family val="2"/>
          </rPr>
          <t>GUÍA:</t>
        </r>
        <r>
          <rPr>
            <sz val="24"/>
            <color indexed="81"/>
            <rFont val="Tahoma"/>
            <family val="2"/>
          </rPr>
          <t xml:space="preserve"> ASIGNAR POR PARTE DE LA DEPENDENCIA EL PORCENTAJE DE AVANCE DE LA META ESTABLECIDA DE ACUERDO A LA FORMULA DEL INDICADOR CON CORTE A LA FECHA DEL SEGUIMIENTO.</t>
        </r>
        <r>
          <rPr>
            <sz val="16"/>
            <color indexed="81"/>
            <rFont val="Tahoma"/>
            <family val="2"/>
          </rPr>
          <t xml:space="preserve">
</t>
        </r>
      </text>
    </comment>
    <comment ref="O14" authorId="1" shapeId="0" xr:uid="{A8F294A3-FA5F-4C48-93FD-7C9BBE5155D1}">
      <text>
        <r>
          <rPr>
            <b/>
            <sz val="22"/>
            <color rgb="FF000000"/>
            <rFont val="Tahoma"/>
            <family val="2"/>
          </rPr>
          <t>GUÍA:</t>
        </r>
        <r>
          <rPr>
            <sz val="22"/>
            <color rgb="FF000000"/>
            <rFont val="Tahoma"/>
            <family val="2"/>
          </rPr>
          <t xml:space="preserve">
</t>
        </r>
        <r>
          <rPr>
            <sz val="22"/>
            <color rgb="FF000000"/>
            <rFont val="Tahoma"/>
            <family val="2"/>
          </rPr>
          <t xml:space="preserve">SE DEBEN DESCRIBIR LOS ASPECTOS RELEVANTES Y EVIDENCIAS QUE SOPORTAN EL PORCENTAJE DE AVANCE CONSEGUIDO EN EL PERIODO EVALUADO.
</t>
        </r>
        <r>
          <rPr>
            <sz val="22"/>
            <color rgb="FF000000"/>
            <rFont val="Tahoma"/>
            <family val="2"/>
          </rPr>
          <t xml:space="preserve">
</t>
        </r>
        <r>
          <rPr>
            <sz val="22"/>
            <color rgb="FF000000"/>
            <rFont val="Tahoma"/>
            <family val="2"/>
          </rPr>
          <t>ESTAS EVIDENCIAS DEBEN ESTAR DISPONIBLES PARA LA ACTIVIDAD DE SEGUIMIENTO Y PRESENTARLAS AL AUDITOR.</t>
        </r>
      </text>
    </comment>
    <comment ref="P14" authorId="1" shapeId="0" xr:uid="{6380BB48-C8A1-4932-BC0F-B3CE68B19BA9}">
      <text>
        <r>
          <rPr>
            <b/>
            <sz val="22"/>
            <color rgb="FF000000"/>
            <rFont val="Tahoma"/>
            <family val="2"/>
          </rPr>
          <t>CONTROL INTERNO:</t>
        </r>
        <r>
          <rPr>
            <sz val="22"/>
            <color rgb="FF000000"/>
            <rFont val="Tahoma"/>
            <family val="2"/>
          </rPr>
          <t xml:space="preserve"> NUEVA COLUMNA PARA MEDIR EL AVANCE DE LAS ACCIONES POR PARTE DEL AUDITOR DE ACUERDO A LAS EVIDENCIAS PRESENTADAS POR LA DEPENDENCIA.</t>
        </r>
      </text>
    </comment>
    <comment ref="Q14" authorId="1" shapeId="0" xr:uid="{D8BEC8B2-3D4A-452A-8EC6-011CBBB47A78}">
      <text>
        <r>
          <rPr>
            <b/>
            <sz val="16"/>
            <color rgb="FF000000"/>
            <rFont val="Tahoma"/>
            <family val="2"/>
          </rPr>
          <t xml:space="preserve">CONTROL INTERNO: </t>
        </r>
        <r>
          <rPr>
            <sz val="16"/>
            <color rgb="FF000000"/>
            <rFont val="Tahoma"/>
            <family val="2"/>
          </rPr>
          <t xml:space="preserve">SE DEBEN DAR LAS CONCLUSIONES DE COMPLIMIENTO O NO DE CADA UNA DE LAS ACTIVIDADES, REDACTAR LAS EVIDENCIAS PRESENTADAS POR LA DEPENDENCIA QUE LO SOPORTAN Y LAS RECOMENDACIONES CUANDO APLIQUE; ESTAS EVIDENCIAS DEBEN ESTAR NUMERADAS Y EN LA CARPETA ELECTRÓNICA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14" authorId="0" shapeId="0" xr:uid="{5642D2A6-0C4C-4648-9E8D-FE47587D9093}">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14" authorId="0" shapeId="0" xr:uid="{7DF008D1-6E97-4FE9-8395-1C6E3F4DCC3A}">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14" authorId="0" shapeId="0" xr:uid="{6D09A769-576D-4D8F-8A63-6CFF2C88DAAE}">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14" authorId="0" shapeId="0" xr:uid="{EE410588-57E2-472A-A12C-77BE0201ED64}">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14" authorId="0" shapeId="0" xr:uid="{16AC2C40-C788-4797-A401-D85C3E95ED6A}">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14" authorId="1" shapeId="0" xr:uid="{6826927D-17E3-480A-8FC1-2CFFAE96565A}">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14" authorId="0" shapeId="0" xr:uid="{0EC95F2F-0B86-459F-A3AB-668BEA0486BF}">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14" authorId="0" shapeId="0" xr:uid="{1BFAA281-0C43-47CE-BDBC-62D9BA5BFEC3}">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 ref="J14" authorId="0" shapeId="0" xr:uid="{6B302E18-4F28-4B93-9955-D085E0E82E03}">
      <text>
        <r>
          <rPr>
            <b/>
            <sz val="22"/>
            <color indexed="81"/>
            <rFont val="Tahoma"/>
            <family val="2"/>
          </rPr>
          <t xml:space="preserve">GUÍA: </t>
        </r>
        <r>
          <rPr>
            <sz val="22"/>
            <color indexed="81"/>
            <rFont val="Tahoma"/>
            <family val="2"/>
          </rPr>
          <t>COLOCAR LA FECHA EN QUE SE REALIZA EL SEGUIMIENTO POR PARTE DE LA DEPENDENCIA DE ACUERDO AL SEGUIMIENTO(I, II, II O IV SEGUIMIENTO)</t>
        </r>
        <r>
          <rPr>
            <sz val="16"/>
            <color indexed="81"/>
            <rFont val="Tahoma"/>
            <family val="2"/>
          </rPr>
          <t xml:space="preserve">
</t>
        </r>
        <r>
          <rPr>
            <b/>
            <u/>
            <sz val="18"/>
            <color indexed="81"/>
            <rFont val="Tahoma"/>
            <family val="2"/>
          </rPr>
          <t>NOTA: LAS FECHAS SE DEBEN DEFINIR BAJO LA ESTRUCTURA dd/mm/aaa (DÍA/MES/AÑO)</t>
        </r>
      </text>
    </comment>
    <comment ref="K14" authorId="0" shapeId="0" xr:uid="{F1AD8113-241A-4313-BA59-600F528D55DA}">
      <text>
        <r>
          <rPr>
            <b/>
            <sz val="24"/>
            <color indexed="81"/>
            <rFont val="Tahoma"/>
            <family val="2"/>
          </rPr>
          <t>GUÍA:</t>
        </r>
        <r>
          <rPr>
            <sz val="24"/>
            <color indexed="81"/>
            <rFont val="Tahoma"/>
            <family val="2"/>
          </rPr>
          <t xml:space="preserve"> ASIGNAR POR PARTE DE LA DEPENDENCIA EL PORCENTAJE DE AVANCE DE LA META ESTABLECIDA DE ACUERDO A LA FORMULA DEL INDICADOR CON CORTE A LA FECHA DEL SEGUIMIENTO.</t>
        </r>
        <r>
          <rPr>
            <sz val="16"/>
            <color indexed="81"/>
            <rFont val="Tahoma"/>
            <family val="2"/>
          </rPr>
          <t xml:space="preserve">
</t>
        </r>
      </text>
    </comment>
    <comment ref="L14" authorId="1" shapeId="0" xr:uid="{B2D59AFC-79C2-4E88-AE1B-BC3455FD24FE}">
      <text>
        <r>
          <rPr>
            <b/>
            <sz val="22"/>
            <color rgb="FF000000"/>
            <rFont val="Tahoma"/>
            <family val="2"/>
          </rPr>
          <t>GUÍA:</t>
        </r>
        <r>
          <rPr>
            <sz val="22"/>
            <color rgb="FF000000"/>
            <rFont val="Tahoma"/>
            <family val="2"/>
          </rPr>
          <t xml:space="preserve">
</t>
        </r>
        <r>
          <rPr>
            <sz val="22"/>
            <color rgb="FF000000"/>
            <rFont val="Tahoma"/>
            <family val="2"/>
          </rPr>
          <t xml:space="preserve">SE DEBEN DESCRIBIR LOS ASPECTOS RELEVANTES Y EVIDENCIAS QUE SOPORTAN EL PORCENTAJE DE AVANCE CONSEGUIDO EN EL PERIODO EVALUADO.
</t>
        </r>
        <r>
          <rPr>
            <sz val="22"/>
            <color rgb="FF000000"/>
            <rFont val="Tahoma"/>
            <family val="2"/>
          </rPr>
          <t xml:space="preserve">
</t>
        </r>
        <r>
          <rPr>
            <sz val="22"/>
            <color rgb="FF000000"/>
            <rFont val="Tahoma"/>
            <family val="2"/>
          </rPr>
          <t>ESTAS EVIDENCIAS DEBEN ESTAR DISPONIBLES PARA LA ACTIVIDAD DE SEGUIMIENTO Y PRESENTARLAS AL AUDITOR.</t>
        </r>
      </text>
    </comment>
    <comment ref="M14" authorId="1" shapeId="0" xr:uid="{92FB366F-574F-4231-9779-7A4FBEB7F318}">
      <text>
        <r>
          <rPr>
            <b/>
            <sz val="22"/>
            <color rgb="FF000000"/>
            <rFont val="Tahoma"/>
            <family val="2"/>
          </rPr>
          <t>CONTROL INTERNO:</t>
        </r>
        <r>
          <rPr>
            <sz val="22"/>
            <color rgb="FF000000"/>
            <rFont val="Tahoma"/>
            <family val="2"/>
          </rPr>
          <t xml:space="preserve"> NUEVA COLUMNA PARA MEDIR EL AVANCE DE LAS ACCIONES POR PARTE DEL AUDITOR DE ACUERDO A LAS EVIDENCIAS PRESENTADAS POR LA DEPENDENCIA.</t>
        </r>
      </text>
    </comment>
    <comment ref="N14" authorId="1" shapeId="0" xr:uid="{874B8379-E9B0-4195-A673-69A46A786FC5}">
      <text>
        <r>
          <rPr>
            <b/>
            <sz val="16"/>
            <color rgb="FF000000"/>
            <rFont val="Tahoma"/>
            <family val="2"/>
          </rPr>
          <t xml:space="preserve">CONTROL INTERNO: </t>
        </r>
        <r>
          <rPr>
            <sz val="16"/>
            <color rgb="FF000000"/>
            <rFont val="Tahoma"/>
            <family val="2"/>
          </rPr>
          <t xml:space="preserve">SE DEBEN DAR LAS CONCLUSIONES DE COMPLIMIENTO O NO DE CADA UNA DE LAS ACTIVIDADES, REDACTAR LAS EVIDENCIAS PRESENTADAS POR LA DEPENDENCIA QUE LO SOPORTAN Y LAS RECOMENDACIONES CUANDO APLIQUE; ESTAS EVIDENCIAS DEBEN ESTAR NUMERADAS Y EN LA CARPETA ELECTRÓNICA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tc={0E2B02D5-4168-4E2B-8548-6808B72297C4}</author>
    <author>tc={0DDB8D07-5393-4D8D-8785-99970381E6E3}</author>
    <author>tc={9EC7BA11-A635-4D56-B0B9-482D1640D044}</author>
    <author>tc={8F896BD9-8623-40A5-9D7E-86E30EAD6C18}</author>
    <author>tc={B5380351-FC53-44DC-95C6-0E183938F912}</author>
  </authors>
  <commentList>
    <comment ref="A7" authorId="0" shapeId="0" xr:uid="{F1E074E9-2A4C-4758-AACE-7FB4AEE7DB6C}">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7" authorId="0" shapeId="0" xr:uid="{99E8A523-1C7D-4F8F-B530-8CCE381A1F11}">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7" authorId="0" shapeId="0" xr:uid="{729D402B-D3EF-4193-A4FB-6EAB99B31745}">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7" authorId="0" shapeId="0" xr:uid="{33F571A4-CAC3-4190-B2B1-AF7F493FA17C}">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7" authorId="0" shapeId="0" xr:uid="{B6C53BFF-CDE8-452B-85D4-161042CC6687}">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7" authorId="1" shapeId="0" xr:uid="{3BF25621-5AFE-426E-9E6F-A042FEDB95A3}">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7" authorId="0" shapeId="0" xr:uid="{A69B6880-4F71-44DC-B165-0B6B48B13E78}">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7" authorId="0" shapeId="0" xr:uid="{8859C28F-3C6B-45A7-88D3-6F272B160411}">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 ref="J7" authorId="0" shapeId="0" xr:uid="{FD19D120-38C9-4D28-A993-6F3128A01C3E}">
      <text>
        <r>
          <rPr>
            <b/>
            <sz val="22"/>
            <color indexed="81"/>
            <rFont val="Tahoma"/>
            <family val="2"/>
          </rPr>
          <t xml:space="preserve">GUÍA: </t>
        </r>
        <r>
          <rPr>
            <sz val="22"/>
            <color indexed="81"/>
            <rFont val="Tahoma"/>
            <family val="2"/>
          </rPr>
          <t>COLOCAR LA FECHA EN QUE SE REALIZA EL SEGUIMIENTO POR PARTE DE LA DEPENDENCIA DE ACUERDO AL SEGUIMIENTO(I, II, II O IV SEGUIMIENTO)</t>
        </r>
        <r>
          <rPr>
            <sz val="16"/>
            <color indexed="81"/>
            <rFont val="Tahoma"/>
            <family val="2"/>
          </rPr>
          <t xml:space="preserve">
</t>
        </r>
        <r>
          <rPr>
            <b/>
            <u/>
            <sz val="18"/>
            <color indexed="81"/>
            <rFont val="Tahoma"/>
            <family val="2"/>
          </rPr>
          <t>NOTA: LAS FECHAS SE DEBEN DEFINIR BAJO LA ESTRUCTURA dd/mm/aaa (DÍA/MES/AÑO)</t>
        </r>
      </text>
    </comment>
    <comment ref="K7" authorId="0" shapeId="0" xr:uid="{24A060B5-E691-4F26-82C5-887CF8F36E41}">
      <text>
        <r>
          <rPr>
            <b/>
            <sz val="24"/>
            <color indexed="81"/>
            <rFont val="Tahoma"/>
            <family val="2"/>
          </rPr>
          <t>GUÍA:</t>
        </r>
        <r>
          <rPr>
            <sz val="24"/>
            <color indexed="81"/>
            <rFont val="Tahoma"/>
            <family val="2"/>
          </rPr>
          <t xml:space="preserve"> ASIGNAR POR PARTE DE LA DEPENDENCIA EL PORCENTAJE DE AVANCE DE LA META ESTABLECIDA DE ACUERDO A LA FORMULA DEL INDICADOR CON CORTE A LA FECHA DEL SEGUIMIENTO.</t>
        </r>
        <r>
          <rPr>
            <sz val="16"/>
            <color indexed="81"/>
            <rFont val="Tahoma"/>
            <family val="2"/>
          </rPr>
          <t xml:space="preserve">
</t>
        </r>
      </text>
    </comment>
    <comment ref="L7" authorId="1" shapeId="0" xr:uid="{81B9892F-1439-4F3F-82F4-D8F74B7A7EB9}">
      <text>
        <r>
          <rPr>
            <b/>
            <sz val="22"/>
            <color rgb="FF000000"/>
            <rFont val="Tahoma"/>
            <family val="2"/>
          </rPr>
          <t>GUÍA:</t>
        </r>
        <r>
          <rPr>
            <sz val="22"/>
            <color rgb="FF000000"/>
            <rFont val="Tahoma"/>
            <family val="2"/>
          </rPr>
          <t xml:space="preserve">
</t>
        </r>
        <r>
          <rPr>
            <sz val="22"/>
            <color rgb="FF000000"/>
            <rFont val="Tahoma"/>
            <family val="2"/>
          </rPr>
          <t xml:space="preserve">SE DEBEN DESCRIBIR LOS ASPECTOS RELEVANTES Y EVIDENCIAS QUE SOPORTAN EL PORCENTAJE DE AVANCE CONSEGUIDO EN EL PERIODO EVALUADO.
</t>
        </r>
        <r>
          <rPr>
            <sz val="22"/>
            <color rgb="FF000000"/>
            <rFont val="Tahoma"/>
            <family val="2"/>
          </rPr>
          <t xml:space="preserve">
</t>
        </r>
        <r>
          <rPr>
            <sz val="22"/>
            <color rgb="FF000000"/>
            <rFont val="Tahoma"/>
            <family val="2"/>
          </rPr>
          <t>ESTAS EVIDENCIAS DEBEN ESTAR DISPONIBLES PARA LA ACTIVIDAD DE SEGUIMIENTO Y PRESENTARLAS AL AUDITOR.</t>
        </r>
      </text>
    </comment>
    <comment ref="M7" authorId="1" shapeId="0" xr:uid="{52238321-1E66-4FA7-9746-4B86BDDDCB9E}">
      <text>
        <r>
          <rPr>
            <b/>
            <sz val="22"/>
            <color rgb="FF000000"/>
            <rFont val="Tahoma"/>
            <family val="2"/>
          </rPr>
          <t>CONTROL INTERNO:</t>
        </r>
        <r>
          <rPr>
            <sz val="22"/>
            <color rgb="FF000000"/>
            <rFont val="Tahoma"/>
            <family val="2"/>
          </rPr>
          <t xml:space="preserve"> NUEVA COLUMNA PARA MEDIR EL AVANCE DE LAS ACCIONES POR PARTE DEL AUDITOR DE ACUERDO A LAS EVIDENCIAS PRESENTADAS POR LA DEPENDENCIA.</t>
        </r>
      </text>
    </comment>
    <comment ref="N7" authorId="1" shapeId="0" xr:uid="{4D45284A-CCE6-4EC2-9EDF-46626FA7A232}">
      <text>
        <r>
          <rPr>
            <b/>
            <sz val="16"/>
            <color rgb="FF000000"/>
            <rFont val="Tahoma"/>
            <family val="2"/>
          </rPr>
          <t xml:space="preserve">CONTROL INTERNO: </t>
        </r>
        <r>
          <rPr>
            <sz val="16"/>
            <color rgb="FF000000"/>
            <rFont val="Tahoma"/>
            <family val="2"/>
          </rPr>
          <t xml:space="preserve">SE DEBEN DAR LAS CONCLUSIONES DE COMPLIMIENTO O NO DE CADA UNA DE LAS ACTIVIDADES, REDACTAR LAS EVIDENCIAS PRESENTADAS POR LA DEPENDENCIA QUE LO SOPORTAN Y LAS RECOMENDACIONES CUANDO APLIQUE; ESTAS EVIDENCIAS DEBEN ESTAR NUMERADAS Y EN LA CARPETA ELECTRÓNICA
</t>
        </r>
      </text>
    </comment>
    <comment ref="G11" authorId="2" shapeId="0" xr:uid="{0E2B02D5-4168-4E2B-8548-6808B72297C4}">
      <text>
        <t>[Comentario encadenado]
Su versión de Excel le permite leer este comentario encadenado; sin embargo, las ediciones que se apliquen se quitarán si el archivo se abre en una versión más reciente de Excel. Más información: https://go.microsoft.com/fwlink/?linkid=870924
Comentario:
    No. de directivos con declaración de conflicto de interés actualizada/No. de directivos obligados a presentar declaración de conflicto de interés</t>
      </text>
    </comment>
    <comment ref="G16" authorId="3" shapeId="0" xr:uid="{0DDB8D07-5393-4D8D-8785-99970381E6E3}">
      <text>
        <t>[Comentario encadenado]
Su versión de Excel le permite leer este comentario encadenado; sin embargo, las ediciones que se apliquen se quitarán si el archivo se abre en una versión más reciente de Excel. Más información: https://go.microsoft.com/fwlink/?linkid=870924
Comentario:
    No. de datos abiertos de la dependencia actualizados/No. de datos abiertos de la dependencia</t>
      </text>
    </comment>
    <comment ref="G17" authorId="4" shapeId="0" xr:uid="{9EC7BA11-A635-4D56-B0B9-482D1640D044}">
      <text>
        <t>[Comentario encadenado]
Su versión de Excel le permite leer este comentario encadenado; sin embargo, las ediciones que se apliquen se quitarán si el archivo se abre en una versión más reciente de Excel. Más información: https://go.microsoft.com/fwlink/?linkid=870924
Comentario:
    1 inventario actualizado</t>
      </text>
    </comment>
    <comment ref="G18" authorId="5" shapeId="0" xr:uid="{8F896BD9-8623-40A5-9D7E-86E30EAD6C18}">
      <text>
        <t>[Comentario encadenado]
Su versión de Excel le permite leer este comentario encadenado; sin embargo, las ediciones que se apliquen se quitarán si el archivo se abre en una versión más reciente de Excel. Más información: https://go.microsoft.com/fwlink/?linkid=870924
Comentario:
    No. de actos administrativos con cumplimiento de lineamientos del Dec 0096/2021/No. de actos administrativos proyectados por la dependencia</t>
      </text>
    </comment>
    <comment ref="G21" authorId="6" shapeId="0" xr:uid="{B5380351-FC53-44DC-95C6-0E183938F912}">
      <text>
        <t>[Comentario encadenado]
Su versión de Excel le permite leer este comentario encadenado; sin embargo, las ediciones que se apliquen se quitarán si el archivo se abre en una versión más reciente de Excel. Más información: https://go.microsoft.com/fwlink/?linkid=870924
Comentario:
    No. de funcionarios de la dependencia con presentación de Declaración de bienes y rentas/No. de funcionarios de la dependencia obligados a presentar declaración de bienes y rentas</t>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MARTIN MOLINA</author>
    <author>Windows User</author>
    <author>Martin Rafael Molina Torres</author>
  </authors>
  <commentList>
    <comment ref="A9" authorId="0" shapeId="0" xr:uid="{F94B65A9-1AB5-4B18-91CC-78A59EE69C90}">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9" authorId="0" shapeId="0" xr:uid="{C7781C83-EA49-4AB5-A3C0-C9CF18FCB61F}">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9" authorId="0" shapeId="0" xr:uid="{034172EA-EAD3-4A6E-B492-C8EF33F8E748}">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 xml:space="preserve">EL NUMERO DE ACCIONES DEPENDERÁ DEL TIPO DE CAUSA IDENTIFICADA Y SU COMPLEJIDAD PARA TRATARLA.
</t>
        </r>
      </text>
    </comment>
    <comment ref="D9" authorId="1" shapeId="0" xr:uid="{C57ABF24-3C6B-42E4-8C03-56D7CA7962BC}">
      <text>
        <r>
          <rPr>
            <b/>
            <sz val="18"/>
            <color indexed="81"/>
            <rFont val="Tahoma"/>
            <family val="2"/>
          </rPr>
          <t>GUÍA:</t>
        </r>
        <r>
          <rPr>
            <u/>
            <sz val="18"/>
            <color indexed="81"/>
            <rFont val="Tahoma"/>
            <family val="2"/>
          </rPr>
          <t xml:space="preserve"> IDENTIFICAR LA PERSONA Y CARGO RESPONSABLE POR LA EJECUCIÓN DE LAS ACCIONES DE MEJORAMIENTO.</t>
        </r>
      </text>
    </comment>
    <comment ref="E9" authorId="0" shapeId="0" xr:uid="{270A67F1-7FDF-4695-AAAE-D6774BD33312}">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9" authorId="2" shapeId="0" xr:uid="{F17427A8-C11A-4545-BDA0-6C4890341F85}">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9" authorId="0" shapeId="0" xr:uid="{AAAD0D8E-D5E0-4657-88CF-3FFB4052FAAB}">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9" authorId="0" shapeId="0" xr:uid="{57A8827B-0BD5-47F1-8498-828E935CD6D9}">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 ref="J9" authorId="0" shapeId="0" xr:uid="{00C81791-81B4-4C6C-B45C-65C20D7E774C}">
      <text>
        <r>
          <rPr>
            <b/>
            <sz val="22"/>
            <color indexed="81"/>
            <rFont val="Tahoma"/>
            <family val="2"/>
          </rPr>
          <t xml:space="preserve">GUÍA: </t>
        </r>
        <r>
          <rPr>
            <sz val="22"/>
            <color indexed="81"/>
            <rFont val="Tahoma"/>
            <family val="2"/>
          </rPr>
          <t>COLOCAR LA FECHA EN QUE SE REALIZA EL SEGUIMIENTO POR PARTE DE LA DEPENDENCIA DE ACUERDO AL SEGUIMIENTO(I, II, II O IV SEGUIMIENTO)</t>
        </r>
        <r>
          <rPr>
            <sz val="16"/>
            <color indexed="81"/>
            <rFont val="Tahoma"/>
            <family val="2"/>
          </rPr>
          <t xml:space="preserve">
</t>
        </r>
        <r>
          <rPr>
            <b/>
            <u/>
            <sz val="18"/>
            <color indexed="81"/>
            <rFont val="Tahoma"/>
            <family val="2"/>
          </rPr>
          <t>NOTA: LAS FECHAS SE DEBEN DEFINIR BAJO LA ESTRUCTURA dd/mm/aaa (DÍA/MES/AÑO)</t>
        </r>
      </text>
    </comment>
    <comment ref="K9" authorId="0" shapeId="0" xr:uid="{D7C1F09F-8B0A-41EF-B079-B3961B207024}">
      <text>
        <r>
          <rPr>
            <b/>
            <sz val="24"/>
            <color indexed="81"/>
            <rFont val="Tahoma"/>
            <family val="2"/>
          </rPr>
          <t>GUÍA:</t>
        </r>
        <r>
          <rPr>
            <sz val="24"/>
            <color indexed="81"/>
            <rFont val="Tahoma"/>
            <family val="2"/>
          </rPr>
          <t xml:space="preserve"> ASIGNAR POR PARTE DE LA DEPENDENCIA EL PORCENTAJE DE AVANCE DE LA META ESTABLECIDA DE ACUERDO A LA FORMULA DEL INDICADOR CON CORTE A LA FECHA DEL SEGUIMIENTO.</t>
        </r>
        <r>
          <rPr>
            <sz val="16"/>
            <color indexed="81"/>
            <rFont val="Tahoma"/>
            <family val="2"/>
          </rPr>
          <t xml:space="preserve">
</t>
        </r>
      </text>
    </comment>
    <comment ref="L9" authorId="2" shapeId="0" xr:uid="{3321A3C2-28FB-4FB0-BF45-B758315833E3}">
      <text>
        <r>
          <rPr>
            <b/>
            <sz val="22"/>
            <color rgb="FF000000"/>
            <rFont val="Tahoma"/>
            <family val="2"/>
          </rPr>
          <t>GUÍA:</t>
        </r>
        <r>
          <rPr>
            <sz val="22"/>
            <color rgb="FF000000"/>
            <rFont val="Tahoma"/>
            <family val="2"/>
          </rPr>
          <t xml:space="preserve">
</t>
        </r>
        <r>
          <rPr>
            <sz val="22"/>
            <color rgb="FF000000"/>
            <rFont val="Tahoma"/>
            <family val="2"/>
          </rPr>
          <t xml:space="preserve">SE DEBEN DESCRIBIR LOS ASPECTOS RELEVANTES Y EVIDENCIAS QUE SOPORTAN EL PORCENTAJE DE AVANCE CONSEGUIDO EN EL PERIODO EVALUADO.
</t>
        </r>
        <r>
          <rPr>
            <sz val="22"/>
            <color rgb="FF000000"/>
            <rFont val="Tahoma"/>
            <family val="2"/>
          </rPr>
          <t xml:space="preserve">
</t>
        </r>
        <r>
          <rPr>
            <sz val="22"/>
            <color rgb="FF000000"/>
            <rFont val="Tahoma"/>
            <family val="2"/>
          </rPr>
          <t>ESTAS EVIDENCIAS DEBEN ESTAR DISPONIBLES PARA LA ACTIVIDAD DE SEGUIMIENTO Y PRESENTARLAS AL AUDITOR.</t>
        </r>
      </text>
    </comment>
    <comment ref="M9" authorId="2" shapeId="0" xr:uid="{1B60D69D-5B25-42A3-AD78-8755D391801C}">
      <text>
        <r>
          <rPr>
            <b/>
            <sz val="22"/>
            <color rgb="FF000000"/>
            <rFont val="Tahoma"/>
            <family val="2"/>
          </rPr>
          <t>CONTROL INTERNO:</t>
        </r>
        <r>
          <rPr>
            <sz val="22"/>
            <color rgb="FF000000"/>
            <rFont val="Tahoma"/>
            <family val="2"/>
          </rPr>
          <t xml:space="preserve"> NUEVA COLUMNA PARA MEDIR EL AVANCE DE LAS ACCIONES POR PARTE DEL AUDITOR DE ACUERDO A LAS EVIDENCIAS PRESENTADAS POR LA DEPENDENCIA.</t>
        </r>
      </text>
    </comment>
    <comment ref="N9" authorId="2" shapeId="0" xr:uid="{ED30EAB9-CD02-46B3-9F43-72A59B29AEB9}">
      <text>
        <r>
          <rPr>
            <b/>
            <sz val="16"/>
            <color rgb="FF000000"/>
            <rFont val="Tahoma"/>
            <family val="2"/>
          </rPr>
          <t xml:space="preserve">CONTROL INTERNO: </t>
        </r>
        <r>
          <rPr>
            <sz val="16"/>
            <color rgb="FF000000"/>
            <rFont val="Tahoma"/>
            <family val="2"/>
          </rPr>
          <t xml:space="preserve">SE DEBEN DAR LAS CONCLUSIONES DE COMPLIMIENTO O NO DE CADA UNA DE LAS ACTIVIDADES, REDACTAR LAS EVIDENCIAS PRESENTADAS POR LA DEPENDENCIA QUE LO SOPORTAN Y LAS RECOMENDACIONES CUANDO APLIQUE; ESTAS EVIDENCIAS DEBEN ESTAR NUMERADAS Y EN LA CARPETA ELECTRÓNICA
</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14" authorId="0" shapeId="0" xr:uid="{88DD163E-E70F-4CEC-BCB7-96DC0076656B}">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14" authorId="0" shapeId="0" xr:uid="{12D4F886-25AB-4AA3-8E1E-27FF796D2A6E}">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14" authorId="0" shapeId="0" xr:uid="{2D22F887-0D2A-4FF3-B097-CFD1015DE9E6}">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14" authorId="0" shapeId="0" xr:uid="{CED44649-BA4A-4DDE-A96B-5329AF9E1539}">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14" authorId="0" shapeId="0" xr:uid="{93EED06C-CC22-49C2-BE65-ED9B3F979F13}">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14" authorId="1" shapeId="0" xr:uid="{19F03849-AA05-40AF-9452-7A6695308412}">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14" authorId="0" shapeId="0" xr:uid="{EAE2353E-DBC3-4B44-97B3-35E8E6820CE8}">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14" authorId="0" shapeId="0" xr:uid="{CC73DEC7-2968-4065-A1C8-9409F531A96A}">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 ref="J14" authorId="0" shapeId="0" xr:uid="{F6FDFB39-EB67-4F9E-87E6-1DF8DB347F10}">
      <text>
        <r>
          <rPr>
            <b/>
            <sz val="22"/>
            <color indexed="81"/>
            <rFont val="Tahoma"/>
            <family val="2"/>
          </rPr>
          <t xml:space="preserve">GUÍA: </t>
        </r>
        <r>
          <rPr>
            <sz val="22"/>
            <color indexed="81"/>
            <rFont val="Tahoma"/>
            <family val="2"/>
          </rPr>
          <t>COLOCAR LA FECHA EN QUE SE REALIZA EL SEGUIMIENTO POR PARTE DE LA DEPENDENCIA DE ACUERDO AL SEGUIMIENTO(I, II, II O IV SEGUIMIENTO)</t>
        </r>
        <r>
          <rPr>
            <sz val="16"/>
            <color indexed="81"/>
            <rFont val="Tahoma"/>
            <family val="2"/>
          </rPr>
          <t xml:space="preserve">
</t>
        </r>
        <r>
          <rPr>
            <b/>
            <u/>
            <sz val="18"/>
            <color indexed="81"/>
            <rFont val="Tahoma"/>
            <family val="2"/>
          </rPr>
          <t>NOTA: LAS FECHAS SE DEBEN DEFINIR BAJO LA ESTRUCTURA dd/mm/aaa (DÍA/MES/AÑO)</t>
        </r>
      </text>
    </comment>
    <comment ref="K14" authorId="0" shapeId="0" xr:uid="{8907F3FC-B49A-4576-B7E3-63E609CD7DC2}">
      <text>
        <r>
          <rPr>
            <b/>
            <sz val="24"/>
            <color indexed="81"/>
            <rFont val="Tahoma"/>
            <family val="2"/>
          </rPr>
          <t>GUÍA:</t>
        </r>
        <r>
          <rPr>
            <sz val="24"/>
            <color indexed="81"/>
            <rFont val="Tahoma"/>
            <family val="2"/>
          </rPr>
          <t xml:space="preserve"> ASIGNAR POR PARTE DE LA DEPENDENCIA EL PORCENTAJE DE AVANCE DE LA META ESTABLECIDA DE ACUERDO A LA FORMULA DEL INDICADOR CON CORTE A LA FECHA DEL SEGUIMIENTO.</t>
        </r>
        <r>
          <rPr>
            <sz val="16"/>
            <color indexed="81"/>
            <rFont val="Tahoma"/>
            <family val="2"/>
          </rPr>
          <t xml:space="preserve">
</t>
        </r>
      </text>
    </comment>
    <comment ref="L14" authorId="1" shapeId="0" xr:uid="{B47E0C08-A117-42C4-8442-802704A6F456}">
      <text>
        <r>
          <rPr>
            <b/>
            <sz val="22"/>
            <color rgb="FF000000"/>
            <rFont val="Tahoma"/>
            <family val="2"/>
          </rPr>
          <t>GUÍA:</t>
        </r>
        <r>
          <rPr>
            <sz val="22"/>
            <color rgb="FF000000"/>
            <rFont val="Tahoma"/>
            <family val="2"/>
          </rPr>
          <t xml:space="preserve">
</t>
        </r>
        <r>
          <rPr>
            <sz val="22"/>
            <color rgb="FF000000"/>
            <rFont val="Tahoma"/>
            <family val="2"/>
          </rPr>
          <t xml:space="preserve">SE DEBEN DESCRIBIR LOS ASPECTOS RELEVANTES Y EVIDENCIAS QUE SOPORTAN EL PORCENTAJE DE AVANCE CONSEGUIDO EN EL PERIODO EVALUADO.
</t>
        </r>
        <r>
          <rPr>
            <sz val="22"/>
            <color rgb="FF000000"/>
            <rFont val="Tahoma"/>
            <family val="2"/>
          </rPr>
          <t xml:space="preserve">
</t>
        </r>
        <r>
          <rPr>
            <sz val="22"/>
            <color rgb="FF000000"/>
            <rFont val="Tahoma"/>
            <family val="2"/>
          </rPr>
          <t>ESTAS EVIDENCIAS DEBEN ESTAR DISPONIBLES PARA LA ACTIVIDAD DE SEGUIMIENTO Y PRESENTARLAS AL AUDITOR.</t>
        </r>
      </text>
    </comment>
    <comment ref="M14" authorId="1" shapeId="0" xr:uid="{4EA42CA4-CDD3-47B9-9DF0-EA119AA77C95}">
      <text>
        <r>
          <rPr>
            <b/>
            <sz val="22"/>
            <color rgb="FF000000"/>
            <rFont val="Tahoma"/>
            <family val="2"/>
          </rPr>
          <t>CONTROL INTERNO:</t>
        </r>
        <r>
          <rPr>
            <sz val="22"/>
            <color rgb="FF000000"/>
            <rFont val="Tahoma"/>
            <family val="2"/>
          </rPr>
          <t xml:space="preserve"> NUEVA COLUMNA PARA MEDIR EL AVANCE DE LAS ACCIONES POR PARTE DEL AUDITOR DE ACUERDO A LAS EVIDENCIAS PRESENTADAS POR LA DEPENDENCIA.</t>
        </r>
      </text>
    </comment>
    <comment ref="N14" authorId="1" shapeId="0" xr:uid="{894CD768-320D-4F76-9A11-845240D0C5F7}">
      <text>
        <r>
          <rPr>
            <b/>
            <sz val="16"/>
            <color rgb="FF000000"/>
            <rFont val="Tahoma"/>
            <family val="2"/>
          </rPr>
          <t xml:space="preserve">CONTROL INTERNO: </t>
        </r>
        <r>
          <rPr>
            <sz val="16"/>
            <color rgb="FF000000"/>
            <rFont val="Tahoma"/>
            <family val="2"/>
          </rPr>
          <t xml:space="preserve">SE DEBEN DAR LAS CONCLUSIONES DE COMPLIMIENTO O NO DE CADA UNA DE LAS ACTIVIDADES, REDACTAR LAS EVIDENCIAS PRESENTADAS POR LA DEPENDENCIA QUE LO SOPORTAN Y LAS RECOMENDACIONES CUANDO APLIQUE; ESTAS EVIDENCIAS DEBEN ESTAR NUMERADAS Y EN LA CARPETA ELECTRÓNICA
</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14" authorId="0" shapeId="0" xr:uid="{21044BC2-172F-4C8A-B24F-86D04622569E}">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14" authorId="0" shapeId="0" xr:uid="{5FAB3D5A-7EB7-42B9-BED3-9056A7362814}">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14" authorId="0" shapeId="0" xr:uid="{D3E1819C-35F3-42D3-A289-70CDEE23113F}">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14" authorId="0" shapeId="0" xr:uid="{593B0B98-46F2-4DCA-A7D2-98043DFC2F90}">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14" authorId="0" shapeId="0" xr:uid="{29EAE551-91FC-4E0D-9ABC-FB775409349D}">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14" authorId="1" shapeId="0" xr:uid="{FAFA81C9-41C4-4E21-81B4-AD0791151937}">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14" authorId="0" shapeId="0" xr:uid="{9A9FF8EB-EA2F-4BEA-A155-233DE0776048}">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14" authorId="0" shapeId="0" xr:uid="{3F9C5E52-DC2F-4673-B000-CE2AEC24F3C5}">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 ref="J14" authorId="0" shapeId="0" xr:uid="{0B767F6A-A936-44D6-B12B-ADA9AAD0AF01}">
      <text>
        <r>
          <rPr>
            <b/>
            <sz val="22"/>
            <color indexed="81"/>
            <rFont val="Tahoma"/>
            <family val="2"/>
          </rPr>
          <t xml:space="preserve">GUÍA: </t>
        </r>
        <r>
          <rPr>
            <sz val="22"/>
            <color indexed="81"/>
            <rFont val="Tahoma"/>
            <family val="2"/>
          </rPr>
          <t>COLOCAR LA FECHA EN QUE SE REALIZA EL SEGUIMIENTO POR PARTE DE LA DEPENDENCIA DE ACUERDO AL SEGUIMIENTO(I, II, II O IV SEGUIMIENTO)</t>
        </r>
        <r>
          <rPr>
            <sz val="16"/>
            <color indexed="81"/>
            <rFont val="Tahoma"/>
            <family val="2"/>
          </rPr>
          <t xml:space="preserve">
</t>
        </r>
        <r>
          <rPr>
            <b/>
            <u/>
            <sz val="18"/>
            <color indexed="81"/>
            <rFont val="Tahoma"/>
            <family val="2"/>
          </rPr>
          <t>NOTA: LAS FECHAS SE DEBEN DEFINIR BAJO LA ESTRUCTURA dd/mm/aaa (DÍA/MES/AÑO)</t>
        </r>
      </text>
    </comment>
    <comment ref="K14" authorId="0" shapeId="0" xr:uid="{9E1BCD29-7FEE-442E-A536-2EB0616BBECF}">
      <text>
        <r>
          <rPr>
            <b/>
            <sz val="24"/>
            <color indexed="81"/>
            <rFont val="Tahoma"/>
            <family val="2"/>
          </rPr>
          <t>GUÍA:</t>
        </r>
        <r>
          <rPr>
            <sz val="24"/>
            <color indexed="81"/>
            <rFont val="Tahoma"/>
            <family val="2"/>
          </rPr>
          <t xml:space="preserve"> ASIGNAR POR PARTE DE LA DEPENDENCIA EL PORCENTAJE DE AVANCE DE LA META ESTABLECIDA DE ACUERDO A LA FORMULA DEL INDICADOR CON CORTE A LA FECHA DEL SEGUIMIENTO.</t>
        </r>
        <r>
          <rPr>
            <sz val="16"/>
            <color indexed="81"/>
            <rFont val="Tahoma"/>
            <family val="2"/>
          </rPr>
          <t xml:space="preserve">
</t>
        </r>
      </text>
    </comment>
    <comment ref="L14" authorId="1" shapeId="0" xr:uid="{DCDEB5C7-CE44-42BE-9D7C-AFCFE55E8718}">
      <text>
        <r>
          <rPr>
            <b/>
            <sz val="22"/>
            <color rgb="FF000000"/>
            <rFont val="Tahoma"/>
            <family val="2"/>
          </rPr>
          <t>GUÍA:</t>
        </r>
        <r>
          <rPr>
            <sz val="22"/>
            <color rgb="FF000000"/>
            <rFont val="Tahoma"/>
            <family val="2"/>
          </rPr>
          <t xml:space="preserve">
</t>
        </r>
        <r>
          <rPr>
            <sz val="22"/>
            <color rgb="FF000000"/>
            <rFont val="Tahoma"/>
            <family val="2"/>
          </rPr>
          <t xml:space="preserve">SE DEBEN DESCRIBIR LOS ASPECTOS RELEVANTES Y EVIDENCIAS QUE SOPORTAN EL PORCENTAJE DE AVANCE CONSEGUIDO EN EL PERIODO EVALUADO.
</t>
        </r>
        <r>
          <rPr>
            <sz val="22"/>
            <color rgb="FF000000"/>
            <rFont val="Tahoma"/>
            <family val="2"/>
          </rPr>
          <t xml:space="preserve">
</t>
        </r>
        <r>
          <rPr>
            <sz val="22"/>
            <color rgb="FF000000"/>
            <rFont val="Tahoma"/>
            <family val="2"/>
          </rPr>
          <t>ESTAS EVIDENCIAS DEBEN ESTAR DISPONIBLES PARA LA ACTIVIDAD DE SEGUIMIENTO Y PRESENTARLAS AL AUDITOR.</t>
        </r>
      </text>
    </comment>
    <comment ref="M14" authorId="1" shapeId="0" xr:uid="{6ECD6656-157E-4E50-A6BE-ECC1D5846704}">
      <text>
        <r>
          <rPr>
            <b/>
            <sz val="22"/>
            <color rgb="FF000000"/>
            <rFont val="Tahoma"/>
            <family val="2"/>
          </rPr>
          <t>CONTROL INTERNO:</t>
        </r>
        <r>
          <rPr>
            <sz val="22"/>
            <color rgb="FF000000"/>
            <rFont val="Tahoma"/>
            <family val="2"/>
          </rPr>
          <t xml:space="preserve"> NUEVA COLUMNA PARA MEDIR EL AVANCE DE LAS ACCIONES POR PARTE DEL AUDITOR DE ACUERDO A LAS EVIDENCIAS PRESENTADAS POR LA DEPENDENCIA.</t>
        </r>
      </text>
    </comment>
    <comment ref="N14" authorId="1" shapeId="0" xr:uid="{F7129035-3FBB-4F69-A723-4DAD14879B86}">
      <text>
        <r>
          <rPr>
            <b/>
            <sz val="16"/>
            <color rgb="FF000000"/>
            <rFont val="Tahoma"/>
            <family val="2"/>
          </rPr>
          <t xml:space="preserve">CONTROL INTERNO: </t>
        </r>
        <r>
          <rPr>
            <sz val="16"/>
            <color rgb="FF000000"/>
            <rFont val="Tahoma"/>
            <family val="2"/>
          </rPr>
          <t xml:space="preserve">SE DEBEN DAR LAS CONCLUSIONES DE COMPLIMIENTO O NO DE CADA UNA DE LAS ACTIVIDADES, REDACTAR LAS EVIDENCIAS PRESENTADAS POR LA DEPENDENCIA QUE LO SOPORTAN Y LAS RECOMENDACIONES CUANDO APLIQUE; ESTAS EVIDENCIAS DEBEN ESTAR NUMERADAS Y EN LA CARPETA ELECTRÓNICA
</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14" authorId="0" shapeId="0" xr:uid="{A0B603CF-D285-4315-80F3-BC73FCDE1B34}">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14" authorId="0" shapeId="0" xr:uid="{D495D0F0-1D99-4DD6-B10B-BC3FCEBB44ED}">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14" authorId="0" shapeId="0" xr:uid="{65AE8736-935C-4C4D-9300-BD849054A0F9}">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14" authorId="0" shapeId="0" xr:uid="{99D1A74D-CB0E-4CC1-946F-8FD3BED77EF5}">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14" authorId="0" shapeId="0" xr:uid="{2C8D85AB-40E7-425A-B86C-C1681450A500}">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14" authorId="1" shapeId="0" xr:uid="{BFE99D29-0FFB-4294-AF8C-7FCD3227BD54}">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14" authorId="0" shapeId="0" xr:uid="{6B9BB822-FE7F-489B-8C97-63F2EEB6A419}">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14" authorId="0" shapeId="0" xr:uid="{52309356-A838-4D61-A2C3-70E645BF5C6F}">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 ref="J14" authorId="0" shapeId="0" xr:uid="{DEC11136-43F9-446D-BEB7-0C2C5E806167}">
      <text>
        <r>
          <rPr>
            <b/>
            <sz val="22"/>
            <color indexed="81"/>
            <rFont val="Tahoma"/>
            <family val="2"/>
          </rPr>
          <t xml:space="preserve">GUÍA: </t>
        </r>
        <r>
          <rPr>
            <sz val="22"/>
            <color indexed="81"/>
            <rFont val="Tahoma"/>
            <family val="2"/>
          </rPr>
          <t>COLOCAR LA FECHA EN QUE SE REALIZA EL SEGUIMIENTO POR PARTE DE LA DEPENDENCIA DE ACUERDO AL SEGUIMIENTO(I, II, II O IV SEGUIMIENTO)</t>
        </r>
        <r>
          <rPr>
            <sz val="16"/>
            <color indexed="81"/>
            <rFont val="Tahoma"/>
            <family val="2"/>
          </rPr>
          <t xml:space="preserve">
</t>
        </r>
        <r>
          <rPr>
            <b/>
            <u/>
            <sz val="18"/>
            <color indexed="81"/>
            <rFont val="Tahoma"/>
            <family val="2"/>
          </rPr>
          <t>NOTA: LAS FECHAS SE DEBEN DEFINIR BAJO LA ESTRUCTURA dd/mm/aaa (DÍA/MES/AÑO)</t>
        </r>
      </text>
    </comment>
    <comment ref="K14" authorId="0" shapeId="0" xr:uid="{4E1E4A93-B591-445D-8043-175F55555E1E}">
      <text>
        <r>
          <rPr>
            <b/>
            <sz val="24"/>
            <color indexed="81"/>
            <rFont val="Tahoma"/>
            <family val="2"/>
          </rPr>
          <t>GUÍA:</t>
        </r>
        <r>
          <rPr>
            <sz val="24"/>
            <color indexed="81"/>
            <rFont val="Tahoma"/>
            <family val="2"/>
          </rPr>
          <t xml:space="preserve"> ASIGNAR POR PARTE DE LA DEPENDENCIA EL PORCENTAJE DE AVANCE DE LA META ESTABLECIDA DE ACUERDO A LA FORMULA DEL INDICADOR CON CORTE A LA FECHA DEL SEGUIMIENTO.</t>
        </r>
        <r>
          <rPr>
            <sz val="16"/>
            <color indexed="81"/>
            <rFont val="Tahoma"/>
            <family val="2"/>
          </rPr>
          <t xml:space="preserve">
</t>
        </r>
      </text>
    </comment>
    <comment ref="L14" authorId="1" shapeId="0" xr:uid="{8DCAA30C-B999-46FB-9B8A-DA46476F2177}">
      <text>
        <r>
          <rPr>
            <b/>
            <sz val="22"/>
            <color rgb="FF000000"/>
            <rFont val="Tahoma"/>
            <family val="2"/>
          </rPr>
          <t>GUÍA:</t>
        </r>
        <r>
          <rPr>
            <sz val="22"/>
            <color rgb="FF000000"/>
            <rFont val="Tahoma"/>
            <family val="2"/>
          </rPr>
          <t xml:space="preserve">
</t>
        </r>
        <r>
          <rPr>
            <sz val="22"/>
            <color rgb="FF000000"/>
            <rFont val="Tahoma"/>
            <family val="2"/>
          </rPr>
          <t xml:space="preserve">SE DEBEN DESCRIBIR LOS ASPECTOS RELEVANTES Y EVIDENCIAS QUE SOPORTAN EL PORCENTAJE DE AVANCE CONSEGUIDO EN EL PERIODO EVALUADO.
</t>
        </r>
        <r>
          <rPr>
            <sz val="22"/>
            <color rgb="FF000000"/>
            <rFont val="Tahoma"/>
            <family val="2"/>
          </rPr>
          <t xml:space="preserve">
</t>
        </r>
        <r>
          <rPr>
            <sz val="22"/>
            <color rgb="FF000000"/>
            <rFont val="Tahoma"/>
            <family val="2"/>
          </rPr>
          <t>ESTAS EVIDENCIAS DEBEN ESTAR DISPONIBLES PARA LA ACTIVIDAD DE SEGUIMIENTO Y PRESENTARLAS AL AUDITOR.</t>
        </r>
      </text>
    </comment>
    <comment ref="M14" authorId="1" shapeId="0" xr:uid="{09C5624E-EDFE-4ED6-8068-5A000A25D930}">
      <text>
        <r>
          <rPr>
            <b/>
            <sz val="22"/>
            <color rgb="FF000000"/>
            <rFont val="Tahoma"/>
            <family val="2"/>
          </rPr>
          <t>CONTROL INTERNO:</t>
        </r>
        <r>
          <rPr>
            <sz val="22"/>
            <color rgb="FF000000"/>
            <rFont val="Tahoma"/>
            <family val="2"/>
          </rPr>
          <t xml:space="preserve"> NUEVA COLUMNA PARA MEDIR EL AVANCE DE LAS ACCIONES POR PARTE DEL AUDITOR DE ACUERDO A LAS EVIDENCIAS PRESENTADAS POR LA DEPENDENCIA.</t>
        </r>
      </text>
    </comment>
    <comment ref="N14" authorId="1" shapeId="0" xr:uid="{F230571E-0E62-46DD-AD93-84FB83FE09FB}">
      <text>
        <r>
          <rPr>
            <b/>
            <sz val="16"/>
            <color rgb="FF000000"/>
            <rFont val="Tahoma"/>
            <family val="2"/>
          </rPr>
          <t xml:space="preserve">CONTROL INTERNO: </t>
        </r>
        <r>
          <rPr>
            <sz val="16"/>
            <color rgb="FF000000"/>
            <rFont val="Tahoma"/>
            <family val="2"/>
          </rPr>
          <t xml:space="preserve">SE DEBEN DAR LAS CONCLUSIONES DE COMPLIMIENTO O NO DE CADA UNA DE LAS ACTIVIDADES, REDACTAR LAS EVIDENCIAS PRESENTADAS POR LA DEPENDENCIA QUE LO SOPORTAN Y LAS RECOMENDACIONES CUANDO APLIQUE; ESTAS EVIDENCIAS DEBEN ESTAR NUMERADAS Y EN LA CARPETA ELECTRÓNICA
</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15" authorId="0" shapeId="0" xr:uid="{C97706BF-4EC6-492C-9928-D7E6901CDE11}">
      <text>
        <r>
          <rPr>
            <b/>
            <sz val="20"/>
            <color indexed="81"/>
            <rFont val="Tahoma"/>
            <family val="2"/>
          </rPr>
          <t xml:space="preserve">GUÍA: </t>
        </r>
        <r>
          <rPr>
            <sz val="18"/>
            <color indexed="81"/>
            <rFont val="Tahoma"/>
            <family val="2"/>
          </rPr>
          <t>REDACTAR LAS RECOMENDACIONES DE MEJORAMIENTO A LA GESTIÓN, IDENTIFICADAS EN LA DEPENDENCIA PARA LA VIGENCIA ACTUAL.</t>
        </r>
      </text>
    </comment>
    <comment ref="B15" authorId="0" shapeId="0" xr:uid="{476C9CB9-7076-45AC-B2AB-C60324A5CA1D}">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15" authorId="0" shapeId="0" xr:uid="{049D4E85-1FAC-4264-9822-EF17AA12893C}">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15" authorId="0" shapeId="0" xr:uid="{BF056295-DF22-47CA-8E45-133361DFDF9C}">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15" authorId="0" shapeId="0" xr:uid="{C4248B7C-7634-42BC-8C2A-7EE152C778F6}">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15" authorId="1" shapeId="0" xr:uid="{6A79F612-A0B6-4892-8016-1A71218BFD35}">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15" authorId="0" shapeId="0" xr:uid="{161AD969-5BCD-417C-84DC-1343EA89BCB8}">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15" authorId="0" shapeId="0" xr:uid="{81909E1D-E64A-40C6-A270-5CA9DE050CD1}">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 ref="J15" authorId="0" shapeId="0" xr:uid="{117D90CA-43F6-48EB-ACAB-38D6B3FAA922}">
      <text>
        <r>
          <rPr>
            <b/>
            <sz val="22"/>
            <color indexed="81"/>
            <rFont val="Tahoma"/>
            <family val="2"/>
          </rPr>
          <t xml:space="preserve">GUÍA: </t>
        </r>
        <r>
          <rPr>
            <sz val="22"/>
            <color indexed="81"/>
            <rFont val="Tahoma"/>
            <family val="2"/>
          </rPr>
          <t>COLOCAR LA FECHA EN QUE SE REALIZA EL SEGUIMIENTO POR PARTE DE LA DEPENDENCIA DE ACUERDO AL SEGUIMIENTO(I, II, II O IV SEGUIMIENTO)</t>
        </r>
        <r>
          <rPr>
            <sz val="16"/>
            <color indexed="81"/>
            <rFont val="Tahoma"/>
            <family val="2"/>
          </rPr>
          <t xml:space="preserve">
</t>
        </r>
        <r>
          <rPr>
            <b/>
            <u/>
            <sz val="18"/>
            <color indexed="81"/>
            <rFont val="Tahoma"/>
            <family val="2"/>
          </rPr>
          <t>NOTA: LAS FECHAS SE DEBEN DEFINIR BAJO LA ESTRUCTURA dd/mm/aaa (DÍA/MES/AÑO)</t>
        </r>
      </text>
    </comment>
    <comment ref="K15" authorId="0" shapeId="0" xr:uid="{7DFFC55A-45C2-4758-B64B-5293E2974C4E}">
      <text>
        <r>
          <rPr>
            <b/>
            <sz val="24"/>
            <color indexed="81"/>
            <rFont val="Tahoma"/>
            <family val="2"/>
          </rPr>
          <t>GUÍA:</t>
        </r>
        <r>
          <rPr>
            <sz val="24"/>
            <color indexed="81"/>
            <rFont val="Tahoma"/>
            <family val="2"/>
          </rPr>
          <t xml:space="preserve"> ASIGNAR POR PARTE DE LA DEPENDENCIA EL PORCENTAJE DE AVANCE DE LA META ESTABLECIDA DE ACUERDO A LA FORMULA DEL INDICADOR CON CORTE A LA FECHA DEL SEGUIMIENTO.</t>
        </r>
        <r>
          <rPr>
            <sz val="16"/>
            <color indexed="81"/>
            <rFont val="Tahoma"/>
            <family val="2"/>
          </rPr>
          <t xml:space="preserve">
</t>
        </r>
      </text>
    </comment>
    <comment ref="L15" authorId="1" shapeId="0" xr:uid="{C8B4E290-FF08-415E-911B-3C0F2ECC31A5}">
      <text>
        <r>
          <rPr>
            <b/>
            <sz val="22"/>
            <color rgb="FF000000"/>
            <rFont val="Tahoma"/>
            <family val="2"/>
          </rPr>
          <t>GUÍA:</t>
        </r>
        <r>
          <rPr>
            <sz val="22"/>
            <color rgb="FF000000"/>
            <rFont val="Tahoma"/>
            <family val="2"/>
          </rPr>
          <t xml:space="preserve">
</t>
        </r>
        <r>
          <rPr>
            <sz val="22"/>
            <color rgb="FF000000"/>
            <rFont val="Tahoma"/>
            <family val="2"/>
          </rPr>
          <t xml:space="preserve">SE DEBEN DESCRIBIR LOS ASPECTOS RELEVANTES Y EVIDENCIAS QUE SOPORTAN EL PORCENTAJE DE AVANCE CONSEGUIDO EN EL PERIODO EVALUADO.
</t>
        </r>
        <r>
          <rPr>
            <sz val="22"/>
            <color rgb="FF000000"/>
            <rFont val="Tahoma"/>
            <family val="2"/>
          </rPr>
          <t xml:space="preserve">
</t>
        </r>
        <r>
          <rPr>
            <sz val="22"/>
            <color rgb="FF000000"/>
            <rFont val="Tahoma"/>
            <family val="2"/>
          </rPr>
          <t>ESTAS EVIDENCIAS DEBEN ESTAR DISPONIBLES PARA LA ACTIVIDAD DE SEGUIMIENTO Y PRESENTARLAS AL AUDITOR.</t>
        </r>
      </text>
    </comment>
    <comment ref="M15" authorId="1" shapeId="0" xr:uid="{B0CF946D-417F-4C35-8E28-9CDBF5D67ACC}">
      <text>
        <r>
          <rPr>
            <b/>
            <sz val="22"/>
            <color rgb="FF000000"/>
            <rFont val="Tahoma"/>
            <family val="2"/>
          </rPr>
          <t>CONTROL INTERNO:</t>
        </r>
        <r>
          <rPr>
            <sz val="22"/>
            <color rgb="FF000000"/>
            <rFont val="Tahoma"/>
            <family val="2"/>
          </rPr>
          <t xml:space="preserve"> NUEVA COLUMNA PARA MEDIR EL AVANCE DE LAS ACCIONES POR PARTE DEL AUDITOR DE ACUERDO A LAS EVIDENCIAS PRESENTADAS POR LA DEPENDENCIA.</t>
        </r>
      </text>
    </comment>
    <comment ref="N15" authorId="1" shapeId="0" xr:uid="{042F5ED4-89B6-4D1F-B9BD-9B74867A9275}">
      <text>
        <r>
          <rPr>
            <b/>
            <sz val="16"/>
            <color rgb="FF000000"/>
            <rFont val="Tahoma"/>
            <family val="2"/>
          </rPr>
          <t xml:space="preserve">CONTROL INTERNO: </t>
        </r>
        <r>
          <rPr>
            <sz val="16"/>
            <color rgb="FF000000"/>
            <rFont val="Tahoma"/>
            <family val="2"/>
          </rPr>
          <t xml:space="preserve">SE DEBEN DAR LAS CONCLUSIONES DE COMPLIMIENTO O NO DE CADA UNA DE LAS ACTIVIDADES, REDACTAR LAS EVIDENCIAS PRESENTADAS POR LA DEPENDENCIA QUE LO SOPORTAN Y LAS RECOMENDACIONES CUANDO APLIQUE; ESTAS EVIDENCIAS DEBEN ESTAR NUMERADAS Y EN LA CARPETA ELECTRÓNICA
</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16" authorId="0" shapeId="0" xr:uid="{C106A1BD-DE76-4F03-B53D-0C9E4D53B44F}">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16" authorId="0" shapeId="0" xr:uid="{6A6802CD-4A4B-40D1-912E-A2DBA90FF163}">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16" authorId="0" shapeId="0" xr:uid="{CF24D5E1-D45D-4D0F-985C-7E7DC3057D69}">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16" authorId="0" shapeId="0" xr:uid="{9E8AF103-192F-42AE-A9A4-FF73FF9A934F}">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16" authorId="0" shapeId="0" xr:uid="{F6E4CF57-0409-44F4-86E3-9AD0C1007377}">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16" authorId="1" shapeId="0" xr:uid="{7A22D526-0FCD-40EF-AB4E-38766F457AC8}">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16" authorId="0" shapeId="0" xr:uid="{1D774638-2DEC-4554-85E4-8358A93FE65D}">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16" authorId="0" shapeId="0" xr:uid="{35A3B455-625F-45CA-9DF6-3C59BAE1401D}">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 ref="J16" authorId="0" shapeId="0" xr:uid="{985A6AFF-351C-4FE0-A18E-B2846105A2CA}">
      <text>
        <r>
          <rPr>
            <b/>
            <sz val="22"/>
            <color indexed="81"/>
            <rFont val="Tahoma"/>
            <family val="2"/>
          </rPr>
          <t xml:space="preserve">GUÍA: </t>
        </r>
        <r>
          <rPr>
            <sz val="22"/>
            <color indexed="81"/>
            <rFont val="Tahoma"/>
            <family val="2"/>
          </rPr>
          <t>COLOCAR LA FECHA EN QUE SE REALIZA EL SEGUIMIENTO POR PARTE DE LA DEPENDENCIA DE ACUERDO AL SEGUIMIENTO(I, II, II O IV SEGUIMIENTO)</t>
        </r>
        <r>
          <rPr>
            <sz val="16"/>
            <color indexed="81"/>
            <rFont val="Tahoma"/>
            <family val="2"/>
          </rPr>
          <t xml:space="preserve">
</t>
        </r>
        <r>
          <rPr>
            <b/>
            <u/>
            <sz val="18"/>
            <color indexed="81"/>
            <rFont val="Tahoma"/>
            <family val="2"/>
          </rPr>
          <t>NOTA: LAS FECHAS SE DEBEN DEFINIR BAJO LA ESTRUCTURA dd/mm/aaa (DÍA/MES/AÑO)</t>
        </r>
      </text>
    </comment>
    <comment ref="K16" authorId="0" shapeId="0" xr:uid="{84367CBC-E0AD-4AD0-B7EE-C3FB46647037}">
      <text>
        <r>
          <rPr>
            <b/>
            <sz val="24"/>
            <color indexed="81"/>
            <rFont val="Tahoma"/>
            <family val="2"/>
          </rPr>
          <t>GUÍA:</t>
        </r>
        <r>
          <rPr>
            <sz val="24"/>
            <color indexed="81"/>
            <rFont val="Tahoma"/>
            <family val="2"/>
          </rPr>
          <t xml:space="preserve"> ASIGNAR POR PARTE DE LA DEPENDENCIA EL PORCENTAJE DE AVANCE DE LA META ESTABLECIDA DE ACUERDO A LA FORMULA DEL INDICADOR CON CORTE A LA FECHA DEL SEGUIMIENTO.</t>
        </r>
        <r>
          <rPr>
            <sz val="16"/>
            <color indexed="81"/>
            <rFont val="Tahoma"/>
            <family val="2"/>
          </rPr>
          <t xml:space="preserve">
</t>
        </r>
      </text>
    </comment>
    <comment ref="L16" authorId="1" shapeId="0" xr:uid="{73D82DCD-2FA6-4D01-86DA-EEFB84E0E65E}">
      <text>
        <r>
          <rPr>
            <b/>
            <sz val="22"/>
            <color rgb="FF000000"/>
            <rFont val="Tahoma"/>
            <family val="2"/>
          </rPr>
          <t>GUÍA:</t>
        </r>
        <r>
          <rPr>
            <sz val="22"/>
            <color rgb="FF000000"/>
            <rFont val="Tahoma"/>
            <family val="2"/>
          </rPr>
          <t xml:space="preserve">
</t>
        </r>
        <r>
          <rPr>
            <sz val="22"/>
            <color rgb="FF000000"/>
            <rFont val="Tahoma"/>
            <family val="2"/>
          </rPr>
          <t xml:space="preserve">SE DEBEN DESCRIBIR LOS ASPECTOS RELEVANTES Y EVIDENCIAS QUE SOPORTAN EL PORCENTAJE DE AVANCE CONSEGUIDO EN EL PERIODO EVALUADO.
</t>
        </r>
        <r>
          <rPr>
            <sz val="22"/>
            <color rgb="FF000000"/>
            <rFont val="Tahoma"/>
            <family val="2"/>
          </rPr>
          <t xml:space="preserve">
</t>
        </r>
        <r>
          <rPr>
            <sz val="22"/>
            <color rgb="FF000000"/>
            <rFont val="Tahoma"/>
            <family val="2"/>
          </rPr>
          <t>ESTAS EVIDENCIAS DEBEN ESTAR DISPONIBLES PARA LA ACTIVIDAD DE SEGUIMIENTO Y PRESENTARLAS AL AUDITOR.</t>
        </r>
      </text>
    </comment>
    <comment ref="M16" authorId="1" shapeId="0" xr:uid="{213B9A23-105B-498C-872F-4AB5169B8C02}">
      <text>
        <r>
          <rPr>
            <b/>
            <sz val="22"/>
            <color rgb="FF000000"/>
            <rFont val="Tahoma"/>
            <family val="2"/>
          </rPr>
          <t>CONTROL INTERNO:</t>
        </r>
        <r>
          <rPr>
            <sz val="22"/>
            <color rgb="FF000000"/>
            <rFont val="Tahoma"/>
            <family val="2"/>
          </rPr>
          <t xml:space="preserve"> NUEVA COLUMNA PARA MEDIR EL AVANCE DE LAS ACCIONES POR PARTE DEL AUDITOR DE ACUERDO A LAS EVIDENCIAS PRESENTADAS POR LA DEPENDENCIA.</t>
        </r>
      </text>
    </comment>
    <comment ref="N16" authorId="1" shapeId="0" xr:uid="{9DEABC88-9BD0-4F22-8259-A2D1BD9870CD}">
      <text>
        <r>
          <rPr>
            <b/>
            <sz val="16"/>
            <color rgb="FF000000"/>
            <rFont val="Tahoma"/>
            <family val="2"/>
          </rPr>
          <t xml:space="preserve">CONTROL INTERNO: </t>
        </r>
        <r>
          <rPr>
            <sz val="16"/>
            <color rgb="FF000000"/>
            <rFont val="Tahoma"/>
            <family val="2"/>
          </rPr>
          <t xml:space="preserve">SE DEBEN DAR LAS CONCLUSIONES DE COMPLIMIENTO O NO DE CADA UNA DE LAS ACTIVIDADES, REDACTAR LAS EVIDENCIAS PRESENTADAS POR LA DEPENDENCIA QUE LO SOPORTAN Y LAS RECOMENDACIONES CUANDO APLIQUE; ESTAS EVIDENCIAS DEBEN ESTAR NUMERADAS Y EN LA CARPETA ELECTRÓNICA
</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18" authorId="0" shapeId="0" xr:uid="{0415F32F-2E18-4A6B-B7FB-91981ABAC792}">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18" authorId="0" shapeId="0" xr:uid="{A84B7FDA-33A4-499A-B008-C973136DE40F}">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18" authorId="0" shapeId="0" xr:uid="{9E0D8595-9390-4D52-866F-582A574DF274}">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18" authorId="0" shapeId="0" xr:uid="{8FBA0A96-F1AC-44AA-B9CE-93CB4665D95D}">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18" authorId="0" shapeId="0" xr:uid="{6FB5798A-2DDA-485B-9C02-0851BED60A72}">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18" authorId="1" shapeId="0" xr:uid="{5C7E2A10-F9B3-42B3-8DD6-FA3CEC830654}">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18" authorId="0" shapeId="0" xr:uid="{A0AC7DC2-291B-495C-8001-C6B9C1E475CC}">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18" authorId="0" shapeId="0" xr:uid="{2AD66394-177E-4609-B54B-F6B57A28CAEC}">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 ref="J18" authorId="0" shapeId="0" xr:uid="{147B870C-C626-44FE-8548-34A5B9E68714}">
      <text>
        <r>
          <rPr>
            <b/>
            <sz val="22"/>
            <color indexed="81"/>
            <rFont val="Tahoma"/>
            <family val="2"/>
          </rPr>
          <t xml:space="preserve">GUÍA: </t>
        </r>
        <r>
          <rPr>
            <sz val="22"/>
            <color indexed="81"/>
            <rFont val="Tahoma"/>
            <family val="2"/>
          </rPr>
          <t>COLOCAR LA FECHA EN QUE SE REALIZA EL SEGUIMIENTO POR PARTE DE LA DEPENDENCIA DE ACUERDO AL SEGUIMIENTO(I, II, II O IV SEGUIMIENTO)</t>
        </r>
        <r>
          <rPr>
            <sz val="16"/>
            <color indexed="81"/>
            <rFont val="Tahoma"/>
            <family val="2"/>
          </rPr>
          <t xml:space="preserve">
</t>
        </r>
        <r>
          <rPr>
            <b/>
            <u/>
            <sz val="18"/>
            <color indexed="81"/>
            <rFont val="Tahoma"/>
            <family val="2"/>
          </rPr>
          <t>NOTA: LAS FECHAS SE DEBEN DEFINIR BAJO LA ESTRUCTURA dd/mm/aaa (DÍA/MES/AÑO)</t>
        </r>
      </text>
    </comment>
    <comment ref="K18" authorId="0" shapeId="0" xr:uid="{F7518962-CAC0-49D5-8487-59CB105238D7}">
      <text>
        <r>
          <rPr>
            <b/>
            <sz val="24"/>
            <color indexed="81"/>
            <rFont val="Tahoma"/>
            <family val="2"/>
          </rPr>
          <t>GUÍA:</t>
        </r>
        <r>
          <rPr>
            <sz val="24"/>
            <color indexed="81"/>
            <rFont val="Tahoma"/>
            <family val="2"/>
          </rPr>
          <t xml:space="preserve"> ASIGNAR POR PARTE DE LA DEPENDENCIA EL PORCENTAJE DE AVANCE DE LA META ESTABLECIDA DE ACUERDO A LA FORMULA DEL INDICADOR CON CORTE A LA FECHA DEL SEGUIMIENTO.</t>
        </r>
        <r>
          <rPr>
            <sz val="16"/>
            <color indexed="81"/>
            <rFont val="Tahoma"/>
            <family val="2"/>
          </rPr>
          <t xml:space="preserve">
</t>
        </r>
      </text>
    </comment>
    <comment ref="L18" authorId="1" shapeId="0" xr:uid="{B1FDF28E-65EB-4712-9FFA-C72A4B2B30B8}">
      <text>
        <r>
          <rPr>
            <b/>
            <sz val="22"/>
            <color rgb="FF000000"/>
            <rFont val="Tahoma"/>
            <family val="2"/>
          </rPr>
          <t>GUÍA:</t>
        </r>
        <r>
          <rPr>
            <sz val="22"/>
            <color rgb="FF000000"/>
            <rFont val="Tahoma"/>
            <family val="2"/>
          </rPr>
          <t xml:space="preserve">
</t>
        </r>
        <r>
          <rPr>
            <sz val="22"/>
            <color rgb="FF000000"/>
            <rFont val="Tahoma"/>
            <family val="2"/>
          </rPr>
          <t xml:space="preserve">SE DEBEN DESCRIBIR LOS ASPECTOS RELEVANTES Y EVIDENCIAS QUE SOPORTAN EL PORCENTAJE DE AVANCE CONSEGUIDO EN EL PERIODO EVALUADO.
</t>
        </r>
        <r>
          <rPr>
            <sz val="22"/>
            <color rgb="FF000000"/>
            <rFont val="Tahoma"/>
            <family val="2"/>
          </rPr>
          <t xml:space="preserve">
</t>
        </r>
        <r>
          <rPr>
            <sz val="22"/>
            <color rgb="FF000000"/>
            <rFont val="Tahoma"/>
            <family val="2"/>
          </rPr>
          <t>ESTAS EVIDENCIAS DEBEN ESTAR DISPONIBLES PARA LA ACTIVIDAD DE SEGUIMIENTO Y PRESENTARLAS AL AUDITOR.</t>
        </r>
      </text>
    </comment>
    <comment ref="M18" authorId="1" shapeId="0" xr:uid="{155AC9B5-D264-4F49-91C1-40503609E928}">
      <text>
        <r>
          <rPr>
            <b/>
            <sz val="22"/>
            <color rgb="FF000000"/>
            <rFont val="Tahoma"/>
            <family val="2"/>
          </rPr>
          <t>CONTROL INTERNO:</t>
        </r>
        <r>
          <rPr>
            <sz val="22"/>
            <color rgb="FF000000"/>
            <rFont val="Tahoma"/>
            <family val="2"/>
          </rPr>
          <t xml:space="preserve"> NUEVA COLUMNA PARA MEDIR EL AVANCE DE LAS ACCIONES POR PARTE DEL AUDITOR DE ACUERDO A LAS EVIDENCIAS PRESENTADAS POR LA DEPENDENCIA.</t>
        </r>
      </text>
    </comment>
    <comment ref="N18" authorId="1" shapeId="0" xr:uid="{50193F32-9CE1-46D5-800A-BBCC7DD79F07}">
      <text>
        <r>
          <rPr>
            <b/>
            <sz val="16"/>
            <color rgb="FF000000"/>
            <rFont val="Tahoma"/>
            <family val="2"/>
          </rPr>
          <t xml:space="preserve">CONTROL INTERNO: </t>
        </r>
        <r>
          <rPr>
            <sz val="16"/>
            <color rgb="FF000000"/>
            <rFont val="Tahoma"/>
            <family val="2"/>
          </rPr>
          <t xml:space="preserve">SE DEBEN DAR LAS CONCLUSIONES DE COMPLIMIENTO O NO DE CADA UNA DE LAS ACTIVIDADES, REDACTAR LAS EVIDENCIAS PRESENTADAS POR LA DEPENDENCIA QUE LO SOPORTAN Y LAS RECOMENDACIONES CUANDO APLIQUE; ESTAS EVIDENCIAS DEBEN ESTAR NUMERADAS Y EN LA CARPETA ELECTRÓNICA
</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6" authorId="0" shapeId="0" xr:uid="{A5DDB576-E2CE-4FEC-9F29-58DCD3D7C7F5}">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6" authorId="0" shapeId="0" xr:uid="{3F32371B-4CBA-428F-B98C-E9E9D0FF85D7}">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6" authorId="0" shapeId="0" xr:uid="{9F37F4FD-9CA9-4736-96CA-4656E289F7A2}">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6" authorId="0" shapeId="0" xr:uid="{C073B93D-2AFA-4E66-AFBE-C5FC358053B1}">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6" authorId="0" shapeId="0" xr:uid="{1ABA2BA9-3889-4C44-877A-8B76C333AC40}">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6" authorId="1" shapeId="0" xr:uid="{CD1FF061-997C-4CCE-91BE-A5315AA2A541}">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6" authorId="0" shapeId="0" xr:uid="{D45D2E00-E01D-43BD-B87F-B3DE8A801243}">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6" authorId="0" shapeId="0" xr:uid="{D9E805C8-3D4B-4BCC-BEEE-868BB264A42C}">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 ref="J6" authorId="0" shapeId="0" xr:uid="{A603B31E-B594-4846-9AB2-44532B03D50E}">
      <text>
        <r>
          <rPr>
            <b/>
            <sz val="22"/>
            <color indexed="81"/>
            <rFont val="Tahoma"/>
            <family val="2"/>
          </rPr>
          <t xml:space="preserve">GUÍA: </t>
        </r>
        <r>
          <rPr>
            <sz val="22"/>
            <color indexed="81"/>
            <rFont val="Tahoma"/>
            <family val="2"/>
          </rPr>
          <t>COLOCAR LA FECHA EN QUE SE REALIZA EL SEGUIMIENTO POR PARTE DE LA DEPENDENCIA DE ACUERDO AL SEGUIMIENTO(I, II, II O IV SEGUIMIENTO)</t>
        </r>
        <r>
          <rPr>
            <sz val="16"/>
            <color indexed="81"/>
            <rFont val="Tahoma"/>
            <family val="2"/>
          </rPr>
          <t xml:space="preserve">
</t>
        </r>
        <r>
          <rPr>
            <b/>
            <u/>
            <sz val="18"/>
            <color indexed="81"/>
            <rFont val="Tahoma"/>
            <family val="2"/>
          </rPr>
          <t>NOTA: LAS FECHAS SE DEBEN DEFINIR BAJO LA ESTRUCTURA dd/mm/aaa (DÍA/MES/AÑO)</t>
        </r>
      </text>
    </comment>
    <comment ref="K6" authorId="0" shapeId="0" xr:uid="{44C21EE5-FAEC-4D59-9D5E-CDE028E62DBA}">
      <text>
        <r>
          <rPr>
            <b/>
            <sz val="24"/>
            <color indexed="81"/>
            <rFont val="Tahoma"/>
            <family val="2"/>
          </rPr>
          <t>GUÍA:</t>
        </r>
        <r>
          <rPr>
            <sz val="24"/>
            <color indexed="81"/>
            <rFont val="Tahoma"/>
            <family val="2"/>
          </rPr>
          <t xml:space="preserve"> ASIGNAR POR PARTE DE LA DEPENDENCIA EL PORCENTAJE DE AVANCE DE LA META ESTABLECIDA DE ACUERDO A LA FORMULA DEL INDICADOR CON CORTE A LA FECHA DEL SEGUIMIENTO.</t>
        </r>
        <r>
          <rPr>
            <sz val="16"/>
            <color indexed="81"/>
            <rFont val="Tahoma"/>
            <family val="2"/>
          </rPr>
          <t xml:space="preserve">
</t>
        </r>
      </text>
    </comment>
    <comment ref="L6" authorId="1" shapeId="0" xr:uid="{25A18DDC-E057-4BE4-8147-E941E5D1BFEC}">
      <text>
        <r>
          <rPr>
            <b/>
            <sz val="22"/>
            <color rgb="FF000000"/>
            <rFont val="Tahoma"/>
            <family val="2"/>
          </rPr>
          <t>GUÍA:</t>
        </r>
        <r>
          <rPr>
            <sz val="22"/>
            <color rgb="FF000000"/>
            <rFont val="Tahoma"/>
            <family val="2"/>
          </rPr>
          <t xml:space="preserve">
</t>
        </r>
        <r>
          <rPr>
            <sz val="22"/>
            <color rgb="FF000000"/>
            <rFont val="Tahoma"/>
            <family val="2"/>
          </rPr>
          <t xml:space="preserve">SE DEBEN DESCRIBIR LOS ASPECTOS RELEVANTES Y EVIDENCIAS QUE SOPORTAN EL PORCENTAJE DE AVANCE CONSEGUIDO EN EL PERIODO EVALUADO.
</t>
        </r>
        <r>
          <rPr>
            <sz val="22"/>
            <color rgb="FF000000"/>
            <rFont val="Tahoma"/>
            <family val="2"/>
          </rPr>
          <t xml:space="preserve">
</t>
        </r>
        <r>
          <rPr>
            <sz val="22"/>
            <color rgb="FF000000"/>
            <rFont val="Tahoma"/>
            <family val="2"/>
          </rPr>
          <t>ESTAS EVIDENCIAS DEBEN ESTAR DISPONIBLES PARA LA ACTIVIDAD DE SEGUIMIENTO Y PRESENTARLAS AL AUDITOR.</t>
        </r>
      </text>
    </comment>
    <comment ref="M6" authorId="1" shapeId="0" xr:uid="{8558A4E3-AD08-4B1F-8C93-96C91C6186F5}">
      <text>
        <r>
          <rPr>
            <b/>
            <sz val="22"/>
            <color rgb="FF000000"/>
            <rFont val="Tahoma"/>
            <family val="2"/>
          </rPr>
          <t>CONTROL INTERNO:</t>
        </r>
        <r>
          <rPr>
            <sz val="22"/>
            <color rgb="FF000000"/>
            <rFont val="Tahoma"/>
            <family val="2"/>
          </rPr>
          <t xml:space="preserve"> NUEVA COLUMNA PARA MEDIR EL AVANCE DE LAS ACCIONES POR PARTE DEL AUDITOR DE ACUERDO A LAS EVIDENCIAS PRESENTADAS POR LA DEPENDENCIA.</t>
        </r>
      </text>
    </comment>
    <comment ref="N6" authorId="1" shapeId="0" xr:uid="{1849D7F3-5A88-465A-BB19-7ECE6A189D0F}">
      <text>
        <r>
          <rPr>
            <b/>
            <sz val="16"/>
            <color rgb="FF000000"/>
            <rFont val="Tahoma"/>
            <family val="2"/>
          </rPr>
          <t xml:space="preserve">CONTROL INTERNO: </t>
        </r>
        <r>
          <rPr>
            <sz val="16"/>
            <color rgb="FF000000"/>
            <rFont val="Tahoma"/>
            <family val="2"/>
          </rPr>
          <t xml:space="preserve">SE DEBEN DAR LAS CONCLUSIONES DE COMPLIMIENTO O NO DE CADA UNA DE LAS ACTIVIDADES, REDACTAR LAS EVIDENCIAS PRESENTADAS POR LA DEPENDENCIA QUE LO SOPORTAN Y LAS RECOMENDACIONES CUANDO APLIQUE; ESTAS EVIDENCIAS DEBEN ESTAR NUMERADAS Y EN LA CARPETA ELECTRÓNICA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14" authorId="0" shapeId="0" xr:uid="{78EA7EB6-0B9F-4CA6-911C-DB8A00B73AD5}">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14" authorId="0" shapeId="0" xr:uid="{E8E0E37E-22C6-456A-A4FC-7F031DC8971A}">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14" authorId="0" shapeId="0" xr:uid="{45866075-F0A0-4DBC-A217-C6589AD831D6}">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14" authorId="0" shapeId="0" xr:uid="{7748C00A-9073-401A-BAA7-2031A9064C19}">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14" authorId="0" shapeId="0" xr:uid="{FE5CE9A4-0B3F-4539-8B05-E161356B6403}">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14" authorId="1" shapeId="0" xr:uid="{B2C949DB-9428-4F06-993F-D1296E35F75B}">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14" authorId="0" shapeId="0" xr:uid="{E9AB193B-DD28-4245-BCBB-5FFC3056C40A}">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14" authorId="0" shapeId="0" xr:uid="{7237FC9F-A286-42CB-8E97-D50A0AD5D30E}">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 ref="J14" authorId="0" shapeId="0" xr:uid="{8ECB4F9C-7E97-467C-BABB-E8A59E910E4E}">
      <text>
        <r>
          <rPr>
            <b/>
            <sz val="22"/>
            <color indexed="81"/>
            <rFont val="Tahoma"/>
            <family val="2"/>
          </rPr>
          <t xml:space="preserve">GUÍA: </t>
        </r>
        <r>
          <rPr>
            <sz val="22"/>
            <color indexed="81"/>
            <rFont val="Tahoma"/>
            <family val="2"/>
          </rPr>
          <t>COLOCAR LA FECHA EN QUE SE REALIZA EL SEGUIMIENTO POR PARTE DE LA DEPENDENCIA DE ACUERDO AL SEGUIMIENTO(I, II, II O IV SEGUIMIENTO)</t>
        </r>
        <r>
          <rPr>
            <sz val="16"/>
            <color indexed="81"/>
            <rFont val="Tahoma"/>
            <family val="2"/>
          </rPr>
          <t xml:space="preserve">
</t>
        </r>
        <r>
          <rPr>
            <b/>
            <u/>
            <sz val="18"/>
            <color indexed="81"/>
            <rFont val="Tahoma"/>
            <family val="2"/>
          </rPr>
          <t>NOTA: LAS FECHAS SE DEBEN DEFINIR BAJO LA ESTRUCTURA dd/mm/aaa (DÍA/MES/AÑO)</t>
        </r>
      </text>
    </comment>
    <comment ref="K14" authorId="0" shapeId="0" xr:uid="{1C4281A8-E47E-4A67-801D-DDBAE227B0EE}">
      <text>
        <r>
          <rPr>
            <b/>
            <sz val="24"/>
            <color indexed="81"/>
            <rFont val="Tahoma"/>
            <family val="2"/>
          </rPr>
          <t>GUÍA:</t>
        </r>
        <r>
          <rPr>
            <sz val="24"/>
            <color indexed="81"/>
            <rFont val="Tahoma"/>
            <family val="2"/>
          </rPr>
          <t xml:space="preserve"> ASIGNAR POR PARTE DE LA DEPENDENCIA EL PORCENTAJE DE AVANCE DE LA META ESTABLECIDA DE ACUERDO A LA FORMULA DEL INDICADOR CON CORTE A LA FECHA DEL SEGUIMIENTO.</t>
        </r>
        <r>
          <rPr>
            <sz val="16"/>
            <color indexed="81"/>
            <rFont val="Tahoma"/>
            <family val="2"/>
          </rPr>
          <t xml:space="preserve">
</t>
        </r>
      </text>
    </comment>
    <comment ref="L14" authorId="1" shapeId="0" xr:uid="{0B71183B-8CAE-447D-B145-8D03BB634F7F}">
      <text>
        <r>
          <rPr>
            <b/>
            <sz val="22"/>
            <color rgb="FF000000"/>
            <rFont val="Tahoma"/>
            <family val="2"/>
          </rPr>
          <t>GUÍA:</t>
        </r>
        <r>
          <rPr>
            <sz val="22"/>
            <color rgb="FF000000"/>
            <rFont val="Tahoma"/>
            <family val="2"/>
          </rPr>
          <t xml:space="preserve">
</t>
        </r>
        <r>
          <rPr>
            <sz val="22"/>
            <color rgb="FF000000"/>
            <rFont val="Tahoma"/>
            <family val="2"/>
          </rPr>
          <t xml:space="preserve">SE DEBEN DESCRIBIR LOS ASPECTOS RELEVANTES Y EVIDENCIAS QUE SOPORTAN EL PORCENTAJE DE AVANCE CONSEGUIDO EN EL PERIODO EVALUADO.
</t>
        </r>
        <r>
          <rPr>
            <sz val="22"/>
            <color rgb="FF000000"/>
            <rFont val="Tahoma"/>
            <family val="2"/>
          </rPr>
          <t xml:space="preserve">
</t>
        </r>
        <r>
          <rPr>
            <sz val="22"/>
            <color rgb="FF000000"/>
            <rFont val="Tahoma"/>
            <family val="2"/>
          </rPr>
          <t>ESTAS EVIDENCIAS DEBEN ESTAR DISPONIBLES PARA LA ACTIVIDAD DE SEGUIMIENTO Y PRESENTARLAS AL AUDITOR.</t>
        </r>
      </text>
    </comment>
    <comment ref="M14" authorId="1" shapeId="0" xr:uid="{A7FE9631-E494-4EFB-AB04-344DED855047}">
      <text>
        <r>
          <rPr>
            <b/>
            <sz val="22"/>
            <color rgb="FF000000"/>
            <rFont val="Tahoma"/>
            <family val="2"/>
          </rPr>
          <t>CONTROL INTERNO:</t>
        </r>
        <r>
          <rPr>
            <sz val="22"/>
            <color rgb="FF000000"/>
            <rFont val="Tahoma"/>
            <family val="2"/>
          </rPr>
          <t xml:space="preserve"> NUEVA COLUMNA PARA MEDIR EL AVANCE DE LAS ACCIONES POR PARTE DEL AUDITOR DE ACUERDO A LAS EVIDENCIAS PRESENTADAS POR LA DEPENDENCIA.</t>
        </r>
      </text>
    </comment>
    <comment ref="N14" authorId="1" shapeId="0" xr:uid="{3B31D6C6-3BC4-41F1-8913-F0E45E17BB7C}">
      <text>
        <r>
          <rPr>
            <b/>
            <sz val="16"/>
            <color rgb="FF000000"/>
            <rFont val="Tahoma"/>
            <family val="2"/>
          </rPr>
          <t xml:space="preserve">CONTROL INTERNO: </t>
        </r>
        <r>
          <rPr>
            <sz val="16"/>
            <color rgb="FF000000"/>
            <rFont val="Tahoma"/>
            <family val="2"/>
          </rPr>
          <t xml:space="preserve">SE DEBEN DAR LAS CONCLUSIONES DE COMPLIMIENTO O NO DE CADA UNA DE LAS ACTIVIDADES, REDACTAR LAS EVIDENCIAS PRESENTADAS POR LA DEPENDENCIA QUE LO SOPORTAN Y LAS RECOMENDACIONES CUANDO APLIQUE; ESTAS EVIDENCIAS DEBEN ESTAR NUMERADAS Y EN LA CARPETA ELECTRÓNICA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14" authorId="0" shapeId="0" xr:uid="{34693493-9100-4C50-82A8-C71B28A1E80F}">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14" authorId="0" shapeId="0" xr:uid="{845986A5-0D88-4ADE-8CB3-D55857004363}">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14" authorId="0" shapeId="0" xr:uid="{A316C929-FBE5-40E9-8AAB-FB129FDAB925}">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14" authorId="0" shapeId="0" xr:uid="{E6E7AED8-EC6A-44A4-9A35-EFE3F381545E}">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14" authorId="0" shapeId="0" xr:uid="{66C52911-460F-435F-97D8-7ED52EB08B2B}">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14" authorId="1" shapeId="0" xr:uid="{23130103-1407-4424-8CE0-7F5C49FDE4F1}">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14" authorId="0" shapeId="0" xr:uid="{B5ECAF36-D5AE-4431-A5FC-3E5E7D0B4D99}">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14" authorId="0" shapeId="0" xr:uid="{138876CE-FDC6-4BCD-B4FC-E6BB6F1FE314}">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 ref="J14" authorId="0" shapeId="0" xr:uid="{C072B885-1C08-43D3-95F6-C8AB0C2D19E7}">
      <text>
        <r>
          <rPr>
            <b/>
            <sz val="22"/>
            <color indexed="81"/>
            <rFont val="Tahoma"/>
            <family val="2"/>
          </rPr>
          <t xml:space="preserve">GUÍA: </t>
        </r>
        <r>
          <rPr>
            <sz val="22"/>
            <color indexed="81"/>
            <rFont val="Tahoma"/>
            <family val="2"/>
          </rPr>
          <t>COLOCAR LA FECHA EN QUE SE REALIZA EL SEGUIMIENTO POR PARTE DE LA DEPENDENCIA DE ACUERDO AL SEGUIMIENTO(I, II, II O IV SEGUIMIENTO)</t>
        </r>
        <r>
          <rPr>
            <sz val="16"/>
            <color indexed="81"/>
            <rFont val="Tahoma"/>
            <family val="2"/>
          </rPr>
          <t xml:space="preserve">
</t>
        </r>
        <r>
          <rPr>
            <b/>
            <u/>
            <sz val="18"/>
            <color indexed="81"/>
            <rFont val="Tahoma"/>
            <family val="2"/>
          </rPr>
          <t>NOTA: LAS FECHAS SE DEBEN DEFINIR BAJO LA ESTRUCTURA dd/mm/aaa (DÍA/MES/AÑO)</t>
        </r>
      </text>
    </comment>
    <comment ref="K14" authorId="0" shapeId="0" xr:uid="{144123F6-682E-41B4-843C-B1331C227395}">
      <text>
        <r>
          <rPr>
            <b/>
            <sz val="24"/>
            <color indexed="81"/>
            <rFont val="Tahoma"/>
            <family val="2"/>
          </rPr>
          <t>GUÍA:</t>
        </r>
        <r>
          <rPr>
            <sz val="24"/>
            <color indexed="81"/>
            <rFont val="Tahoma"/>
            <family val="2"/>
          </rPr>
          <t xml:space="preserve"> ASIGNAR POR PARTE DE LA DEPENDENCIA EL PORCENTAJE DE AVANCE DE LA META ESTABLECIDA DE ACUERDO A LA FORMULA DEL INDICADOR CON CORTE A LA FECHA DEL SEGUIMIENTO.</t>
        </r>
        <r>
          <rPr>
            <sz val="16"/>
            <color indexed="81"/>
            <rFont val="Tahoma"/>
            <family val="2"/>
          </rPr>
          <t xml:space="preserve">
</t>
        </r>
      </text>
    </comment>
    <comment ref="L14" authorId="1" shapeId="0" xr:uid="{40A50E53-1CF4-4D85-A55B-839E527F22BF}">
      <text>
        <r>
          <rPr>
            <b/>
            <sz val="22"/>
            <color rgb="FF000000"/>
            <rFont val="Tahoma"/>
            <family val="2"/>
          </rPr>
          <t>GUÍA:</t>
        </r>
        <r>
          <rPr>
            <sz val="22"/>
            <color rgb="FF000000"/>
            <rFont val="Tahoma"/>
            <family val="2"/>
          </rPr>
          <t xml:space="preserve">
</t>
        </r>
        <r>
          <rPr>
            <sz val="22"/>
            <color rgb="FF000000"/>
            <rFont val="Tahoma"/>
            <family val="2"/>
          </rPr>
          <t xml:space="preserve">SE DEBEN DESCRIBIR LOS ASPECTOS RELEVANTES Y EVIDENCIAS QUE SOPORTAN EL PORCENTAJE DE AVANCE CONSEGUIDO EN EL PERIODO EVALUADO.
</t>
        </r>
        <r>
          <rPr>
            <sz val="22"/>
            <color rgb="FF000000"/>
            <rFont val="Tahoma"/>
            <family val="2"/>
          </rPr>
          <t xml:space="preserve">
</t>
        </r>
        <r>
          <rPr>
            <sz val="22"/>
            <color rgb="FF000000"/>
            <rFont val="Tahoma"/>
            <family val="2"/>
          </rPr>
          <t>ESTAS EVIDENCIAS DEBEN ESTAR DISPONIBLES PARA LA ACTIVIDAD DE SEGUIMIENTO Y PRESENTARLAS AL AUDITOR.</t>
        </r>
      </text>
    </comment>
    <comment ref="M14" authorId="1" shapeId="0" xr:uid="{5FC62130-7AFE-492E-824D-88FEDF6DC3B0}">
      <text>
        <r>
          <rPr>
            <b/>
            <sz val="22"/>
            <color rgb="FF000000"/>
            <rFont val="Tahoma"/>
            <family val="2"/>
          </rPr>
          <t>CONTROL INTERNO:</t>
        </r>
        <r>
          <rPr>
            <sz val="22"/>
            <color rgb="FF000000"/>
            <rFont val="Tahoma"/>
            <family val="2"/>
          </rPr>
          <t xml:space="preserve"> NUEVA COLUMNA PARA MEDIR EL AVANCE DE LAS ACCIONES POR PARTE DEL AUDITOR DE ACUERDO A LAS EVIDENCIAS PRESENTADAS POR LA DEPENDENCIA.</t>
        </r>
      </text>
    </comment>
    <comment ref="N14" authorId="1" shapeId="0" xr:uid="{DB7D455F-CD5C-4586-8718-BB8E856648D4}">
      <text>
        <r>
          <rPr>
            <b/>
            <sz val="16"/>
            <color rgb="FF000000"/>
            <rFont val="Tahoma"/>
            <family val="2"/>
          </rPr>
          <t xml:space="preserve">CONTROL INTERNO: </t>
        </r>
        <r>
          <rPr>
            <sz val="16"/>
            <color rgb="FF000000"/>
            <rFont val="Tahoma"/>
            <family val="2"/>
          </rPr>
          <t xml:space="preserve">SE DEBEN DAR LAS CONCLUSIONES DE COMPLIMIENTO O NO DE CADA UNA DE LAS ACTIVIDADES, REDACTAR LAS EVIDENCIAS PRESENTADAS POR LA DEPENDENCIA QUE LO SOPORTAN Y LAS RECOMENDACIONES CUANDO APLIQUE; ESTAS EVIDENCIAS DEBEN ESTAR NUMERADAS Y EN LA CARPETA ELECTRÓNICA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14" authorId="0" shapeId="0" xr:uid="{9FC6CE08-82D9-4D92-B922-675F1872B590}">
      <text>
        <r>
          <rPr>
            <b/>
            <sz val="20"/>
            <color rgb="FF000000"/>
            <rFont val="Tahoma"/>
            <family val="2"/>
          </rPr>
          <t xml:space="preserve">GUIA: </t>
        </r>
        <r>
          <rPr>
            <sz val="18"/>
            <color rgb="FF000000"/>
            <rFont val="Tahoma"/>
            <family val="2"/>
          </rPr>
          <t>REDACTAR LAS RECOMENDACIONES DE MEJORAMIENTO A LA GESTIÓN, IDENTIFICADAS EN LA DEPENDENCIA PARA LA VIGENCIA ACTUAL.</t>
        </r>
      </text>
    </comment>
    <comment ref="B14" authorId="0" shapeId="0" xr:uid="{5C2BECEC-CC59-418D-B3AD-850E04585710}">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14" authorId="0" shapeId="0" xr:uid="{7B14D33E-9394-4FAC-9F00-6DB65104265A}">
      <text>
        <r>
          <rPr>
            <b/>
            <sz val="22"/>
            <color rgb="FF000000"/>
            <rFont val="Tahoma"/>
            <family val="2"/>
          </rPr>
          <t xml:space="preserve">GUÍA: </t>
        </r>
        <r>
          <rPr>
            <sz val="22"/>
            <color rgb="FF000000"/>
            <rFont val="Tahoma"/>
            <family val="2"/>
          </rPr>
          <t>PARA CADA UNA DE LAS CAUSAS IDENTIFICADAS SE DEBEN DEFINIR LAS ACCIONES DE MEJORAMIENTO NECESARIAS.</t>
        </r>
        <r>
          <rPr>
            <sz val="16"/>
            <color rgb="FF000000"/>
            <rFont val="Tahoma"/>
            <family val="2"/>
          </rPr>
          <t xml:space="preserve">
</t>
        </r>
        <r>
          <rPr>
            <b/>
            <u/>
            <sz val="16"/>
            <color rgb="FF000000"/>
            <rFont val="Tahoma"/>
            <family val="2"/>
          </rPr>
          <t>EL NUMERO DE ACCIONES DEPENDERÁ DEL TIPO DE CAUSA IDENTIFICADA Y SU COMPLEJIDAD PARA TRATARLA.</t>
        </r>
      </text>
    </comment>
    <comment ref="D14" authorId="0" shapeId="0" xr:uid="{8395D9FB-314C-4FCF-B92A-0FB9F968817D}">
      <text>
        <r>
          <rPr>
            <b/>
            <sz val="22"/>
            <color rgb="FF000000"/>
            <rFont val="Tahoma"/>
            <family val="2"/>
          </rPr>
          <t xml:space="preserve">GUÍA: </t>
        </r>
        <r>
          <rPr>
            <sz val="22"/>
            <color rgb="FF000000"/>
            <rFont val="Tahoma"/>
            <family val="2"/>
          </rPr>
          <t>IDENTIFICAR LA PERSONA Y CARGO RESPONSABLE POR LA EJECUCIÓN DE LAS ACCIONES DE MEJORAMIENTO.</t>
        </r>
        <r>
          <rPr>
            <sz val="16"/>
            <color rgb="FF000000"/>
            <rFont val="Tahoma"/>
            <family val="2"/>
          </rPr>
          <t xml:space="preserve">
</t>
        </r>
      </text>
    </comment>
    <comment ref="E14" authorId="0" shapeId="0" xr:uid="{FE0CBBDB-7AE2-4ED7-8872-C8CACFD0A1AF}">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14" authorId="1" shapeId="0" xr:uid="{9465A938-26BA-42A5-B3C6-A454245FB581}">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14" authorId="0" shapeId="0" xr:uid="{4690CD4F-A840-443B-9A70-D5DEB7445CE9}">
      <text>
        <r>
          <rPr>
            <b/>
            <sz val="22"/>
            <color rgb="FF000000"/>
            <rFont val="Tahoma"/>
            <family val="2"/>
          </rPr>
          <t xml:space="preserve">GUÍA: </t>
        </r>
        <r>
          <rPr>
            <sz val="22"/>
            <color rgb="FF000000"/>
            <rFont val="Tahoma"/>
            <family val="2"/>
          </rPr>
          <t>ESTABLECER LA FORMULA MATEMÁTICA PARA MEDIR EL CUMPLIMIENTO DE LA META ESTABLECIDA A CADA UNA DE LAS ACCIONES DE MEJORAMIENTO DEFINIDAS.</t>
        </r>
        <r>
          <rPr>
            <sz val="16"/>
            <color rgb="FF000000"/>
            <rFont val="Tahoma"/>
            <family val="2"/>
          </rPr>
          <t xml:space="preserve">
</t>
        </r>
      </text>
    </comment>
    <comment ref="H14" authorId="0" shapeId="0" xr:uid="{F7613662-EB95-4132-BFE8-72EEB24B96A5}">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 ref="J14" authorId="0" shapeId="0" xr:uid="{F1899C53-1889-4BC7-A706-70F729F20F34}">
      <text>
        <r>
          <rPr>
            <b/>
            <sz val="22"/>
            <color rgb="FF000000"/>
            <rFont val="Tahoma"/>
            <family val="2"/>
          </rPr>
          <t xml:space="preserve">GUÍA: </t>
        </r>
        <r>
          <rPr>
            <sz val="22"/>
            <color rgb="FF000000"/>
            <rFont val="Tahoma"/>
            <family val="2"/>
          </rPr>
          <t>COLOCAR LA FECHA EN QUE SE REALIZA EL SEGUIMIENTO POR PARTE DE LA DEPENDENCIA DE ACUERDO AL SEGUIMIENTO(I, II, II O IV SEGUIMIENTO)</t>
        </r>
        <r>
          <rPr>
            <sz val="16"/>
            <color rgb="FF000000"/>
            <rFont val="Tahoma"/>
            <family val="2"/>
          </rPr>
          <t xml:space="preserve">
</t>
        </r>
        <r>
          <rPr>
            <b/>
            <u/>
            <sz val="18"/>
            <color rgb="FF000000"/>
            <rFont val="Tahoma"/>
            <family val="2"/>
          </rPr>
          <t>NOTA: LAS FECHAS SE DEBEN DEFINIR BAJO LA ESTRUCTURA dd/mm/aaa (DÍA/MES/AÑO)</t>
        </r>
      </text>
    </comment>
    <comment ref="K14" authorId="0" shapeId="0" xr:uid="{13D49BDC-9021-4627-987F-31556A2F84EA}">
      <text>
        <r>
          <rPr>
            <b/>
            <sz val="24"/>
            <color rgb="FF000000"/>
            <rFont val="Tahoma"/>
            <family val="2"/>
          </rPr>
          <t>GUÍA:</t>
        </r>
        <r>
          <rPr>
            <sz val="24"/>
            <color rgb="FF000000"/>
            <rFont val="Tahoma"/>
            <family val="2"/>
          </rPr>
          <t xml:space="preserve"> ASIGNAR POR PARTE DE LA DEPENDENCIA EL PORCENTAJE DE AVANCE DE LA META ESTABLECIDA DE ACUERDO A LA FORMULA DEL INDICADOR CON CORTE A LA FECHA DEL SEGUIMIENTO.</t>
        </r>
        <r>
          <rPr>
            <sz val="16"/>
            <color rgb="FF000000"/>
            <rFont val="Tahoma"/>
            <family val="2"/>
          </rPr>
          <t xml:space="preserve">
</t>
        </r>
      </text>
    </comment>
    <comment ref="L14" authorId="1" shapeId="0" xr:uid="{9F42B74B-0760-4E6C-8688-2858B03DA85B}">
      <text>
        <r>
          <rPr>
            <b/>
            <sz val="22"/>
            <color rgb="FF000000"/>
            <rFont val="Tahoma"/>
            <family val="2"/>
          </rPr>
          <t>GUÍA:</t>
        </r>
        <r>
          <rPr>
            <sz val="22"/>
            <color rgb="FF000000"/>
            <rFont val="Tahoma"/>
            <family val="2"/>
          </rPr>
          <t xml:space="preserve">
</t>
        </r>
        <r>
          <rPr>
            <sz val="22"/>
            <color rgb="FF000000"/>
            <rFont val="Tahoma"/>
            <family val="2"/>
          </rPr>
          <t xml:space="preserve">SE DEBEN DESCRIBIR LOS ASPECTOS RELEVANTES Y EVIDENCIAS QUE SOPORTAN EL PORCENTAJE DE AVANCE CONSEGUIDO EN EL PERIODO EVALUADO.
</t>
        </r>
        <r>
          <rPr>
            <sz val="22"/>
            <color rgb="FF000000"/>
            <rFont val="Tahoma"/>
            <family val="2"/>
          </rPr>
          <t xml:space="preserve">
</t>
        </r>
        <r>
          <rPr>
            <sz val="22"/>
            <color rgb="FF000000"/>
            <rFont val="Tahoma"/>
            <family val="2"/>
          </rPr>
          <t>ESTAS EVIDENCIAS DEBEN ESTAR DISPONIBLES PARA LA ACTIVIDAD DE SEGUIMIENTO Y PRESENTARLAS AL AUDITOR.</t>
        </r>
      </text>
    </comment>
    <comment ref="M14" authorId="1" shapeId="0" xr:uid="{049D7171-5E22-42A6-8F94-402258B98FF3}">
      <text>
        <r>
          <rPr>
            <b/>
            <sz val="22"/>
            <color rgb="FF000000"/>
            <rFont val="Tahoma"/>
            <family val="2"/>
          </rPr>
          <t>CONTROL INTERNO:</t>
        </r>
        <r>
          <rPr>
            <sz val="22"/>
            <color rgb="FF000000"/>
            <rFont val="Tahoma"/>
            <family val="2"/>
          </rPr>
          <t xml:space="preserve"> NUEVA COLUMNA PARA MEDIR EL AVANCE DE LAS ACCIONES POR PARTE DEL AUDITOR DE ACUERDO A LAS EVIDENCIAS PRESENTADAS POR LA DEPENDENCIA.</t>
        </r>
      </text>
    </comment>
    <comment ref="N14" authorId="1" shapeId="0" xr:uid="{6702139D-870F-43F8-9712-5688A78C2D06}">
      <text>
        <r>
          <rPr>
            <b/>
            <sz val="16"/>
            <color rgb="FF000000"/>
            <rFont val="Tahoma"/>
            <family val="2"/>
          </rPr>
          <t xml:space="preserve">CONTROL INTERNO: </t>
        </r>
        <r>
          <rPr>
            <sz val="16"/>
            <color rgb="FF000000"/>
            <rFont val="Tahoma"/>
            <family val="2"/>
          </rPr>
          <t xml:space="preserve">SE DEBEN DAR LAS CONCLUSIONES DE COMPLIMIENTO O NO DE CADA UNA DE LAS ACTIVIDADES, REDACTAR LAS EVIDENCIAS PRESENTADAS POR LA DEPENDENCIA QUE LO SOPORTAN Y LAS RECOMENDACIONES CUANDO APLIQUE; ESTAS EVIDENCIAS DEBEN ESTAR NUMERADAS Y EN LA CARPETA ELECTRÓNICA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14" authorId="0" shapeId="0" xr:uid="{53629E7F-9DDB-43F1-9291-67224A962384}">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14" authorId="0" shapeId="0" xr:uid="{D18FEB53-10FF-4B2F-B547-EA61BD92AC18}">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14" authorId="0" shapeId="0" xr:uid="{CDE7C5DB-0758-4FDF-840E-68E5455980A1}">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14" authorId="0" shapeId="0" xr:uid="{10A93CE1-62A4-49EE-A9D8-726CC488699C}">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14" authorId="0" shapeId="0" xr:uid="{1A3B3702-FE05-4B6A-9F61-E6A2106A4B14}">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14" authorId="1" shapeId="0" xr:uid="{D8BEE3A7-FC86-4E7E-A0FC-C78472287EB6}">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14" authorId="0" shapeId="0" xr:uid="{369ACAE5-FF56-4F29-92A0-C00886076340}">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14" authorId="0" shapeId="0" xr:uid="{AE29A177-34FC-46EC-86E5-3E0D9118B898}">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 ref="J14" authorId="0" shapeId="0" xr:uid="{D43FCF99-FDD7-44E1-9F81-BD43A32DC18A}">
      <text>
        <r>
          <rPr>
            <b/>
            <sz val="22"/>
            <color indexed="81"/>
            <rFont val="Tahoma"/>
            <family val="2"/>
          </rPr>
          <t xml:space="preserve">GUÍA: </t>
        </r>
        <r>
          <rPr>
            <sz val="22"/>
            <color indexed="81"/>
            <rFont val="Tahoma"/>
            <family val="2"/>
          </rPr>
          <t>COLOCAR LA FECHA EN QUE SE REALIZA EL SEGUIMIENTO POR PARTE DE LA DEPENDENCIA DE ACUERDO AL SEGUIMIENTO(I, II, II O IV SEGUIMIENTO)</t>
        </r>
        <r>
          <rPr>
            <sz val="16"/>
            <color indexed="81"/>
            <rFont val="Tahoma"/>
            <family val="2"/>
          </rPr>
          <t xml:space="preserve">
</t>
        </r>
        <r>
          <rPr>
            <b/>
            <u/>
            <sz val="18"/>
            <color indexed="81"/>
            <rFont val="Tahoma"/>
            <family val="2"/>
          </rPr>
          <t>NOTA: LAS FECHAS SE DEBEN DEFINIR BAJO LA ESTRUCTURA dd/mm/aaa (DÍA/MES/AÑO)</t>
        </r>
      </text>
    </comment>
    <comment ref="K14" authorId="0" shapeId="0" xr:uid="{FD9A4EB2-B999-4A79-90E3-32D3181CF2D1}">
      <text>
        <r>
          <rPr>
            <b/>
            <sz val="24"/>
            <color indexed="81"/>
            <rFont val="Tahoma"/>
            <family val="2"/>
          </rPr>
          <t>GUÍA:</t>
        </r>
        <r>
          <rPr>
            <sz val="24"/>
            <color indexed="81"/>
            <rFont val="Tahoma"/>
            <family val="2"/>
          </rPr>
          <t xml:space="preserve"> ASIGNAR POR PARTE DE LA DEPENDENCIA EL PORCENTAJE DE AVANCE DE LA META ESTABLECIDA DE ACUERDO A LA FORMULA DEL INDICADOR CON CORTE A LA FECHA DEL SEGUIMIENTO.</t>
        </r>
        <r>
          <rPr>
            <sz val="16"/>
            <color indexed="81"/>
            <rFont val="Tahoma"/>
            <family val="2"/>
          </rPr>
          <t xml:space="preserve">
</t>
        </r>
      </text>
    </comment>
    <comment ref="L14" authorId="1" shapeId="0" xr:uid="{3F9E7B18-F247-4DC7-BED3-1328FF04CDBC}">
      <text>
        <r>
          <rPr>
            <b/>
            <sz val="22"/>
            <color rgb="FF000000"/>
            <rFont val="Tahoma"/>
            <family val="2"/>
          </rPr>
          <t>GUÍA:</t>
        </r>
        <r>
          <rPr>
            <sz val="22"/>
            <color rgb="FF000000"/>
            <rFont val="Tahoma"/>
            <family val="2"/>
          </rPr>
          <t xml:space="preserve">
</t>
        </r>
        <r>
          <rPr>
            <sz val="22"/>
            <color rgb="FF000000"/>
            <rFont val="Tahoma"/>
            <family val="2"/>
          </rPr>
          <t xml:space="preserve">SE DEBEN DESCRIBIR LOS ASPECTOS RELEVANTES Y EVIDENCIAS QUE SOPORTAN EL PORCENTAJE DE AVANCE CONSEGUIDO EN EL PERIODO EVALUADO.
</t>
        </r>
        <r>
          <rPr>
            <sz val="22"/>
            <color rgb="FF000000"/>
            <rFont val="Tahoma"/>
            <family val="2"/>
          </rPr>
          <t xml:space="preserve">
</t>
        </r>
        <r>
          <rPr>
            <sz val="22"/>
            <color rgb="FF000000"/>
            <rFont val="Tahoma"/>
            <family val="2"/>
          </rPr>
          <t>ESTAS EVIDENCIAS DEBEN ESTAR DISPONIBLES PARA LA ACTIVIDAD DE SEGUIMIENTO Y PRESENTARLAS AL AUDITOR.</t>
        </r>
      </text>
    </comment>
    <comment ref="M14" authorId="1" shapeId="0" xr:uid="{34FF8DC1-4CD0-4099-9AAB-04BDC2C432E3}">
      <text>
        <r>
          <rPr>
            <b/>
            <sz val="22"/>
            <color rgb="FF000000"/>
            <rFont val="Tahoma"/>
            <family val="2"/>
          </rPr>
          <t>CONTROL INTERNO:</t>
        </r>
        <r>
          <rPr>
            <sz val="22"/>
            <color rgb="FF000000"/>
            <rFont val="Tahoma"/>
            <family val="2"/>
          </rPr>
          <t xml:space="preserve"> NUEVA COLUMNA PARA MEDIR EL AVANCE DE LAS ACCIONES POR PARTE DEL AUDITOR DE ACUERDO A LAS EVIDENCIAS PRESENTADAS POR LA DEPENDENCIA.</t>
        </r>
      </text>
    </comment>
    <comment ref="N14" authorId="1" shapeId="0" xr:uid="{62239C3E-FA9B-4A30-92C2-290F0C5F2659}">
      <text>
        <r>
          <rPr>
            <b/>
            <sz val="16"/>
            <color rgb="FF000000"/>
            <rFont val="Tahoma"/>
            <family val="2"/>
          </rPr>
          <t xml:space="preserve">CONTROL INTERNO: </t>
        </r>
        <r>
          <rPr>
            <sz val="16"/>
            <color rgb="FF000000"/>
            <rFont val="Tahoma"/>
            <family val="2"/>
          </rPr>
          <t xml:space="preserve">SE DEBEN DAR LAS CONCLUSIONES DE COMPLIMIENTO O NO DE CADA UNA DE LAS ACTIVIDADES, REDACTAR LAS EVIDENCIAS PRESENTADAS POR LA DEPENDENCIA QUE LO SOPORTAN Y LAS RECOMENDACIONES CUANDO APLIQUE; ESTAS EVIDENCIAS DEBEN ESTAR NUMERADAS Y EN LA CARPETA ELECTRÓNICA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Belka Maria GutiErrez Arrieta</author>
    <author>tc={89BA48FD-CA40-4F83-9002-1347429FE1D4}</author>
  </authors>
  <commentList>
    <comment ref="A14" authorId="0" shapeId="0" xr:uid="{2F9F7D24-F882-44E5-BEAB-201D5C3133FF}">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14" authorId="0" shapeId="0" xr:uid="{2AECD60F-E543-46F6-9540-CEF2547C5384}">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14" authorId="0" shapeId="0" xr:uid="{989D2395-8DE6-4CCC-9FC2-9450E52F5831}">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14" authorId="0" shapeId="0" xr:uid="{1776A297-A6C3-4FA6-AA0E-F3BC11DE30AC}">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14" authorId="0" shapeId="0" xr:uid="{B20EE477-2505-4BD2-BB6D-BA32788AB95B}">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14" authorId="1" shapeId="0" xr:uid="{43E3155C-7AF0-4521-80A6-3F9F799AD657}">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14" authorId="0" shapeId="0" xr:uid="{3AD11332-E8D3-46E9-9569-CDABDC276C3C}">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14" authorId="0" shapeId="0" xr:uid="{0DDD395B-3045-4942-8C68-445433F61D1B}">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 ref="J14" authorId="0" shapeId="0" xr:uid="{D1390CED-6177-4691-9CAD-A44193E55662}">
      <text>
        <r>
          <rPr>
            <b/>
            <sz val="22"/>
            <color indexed="81"/>
            <rFont val="Tahoma"/>
            <family val="2"/>
          </rPr>
          <t xml:space="preserve">GUÍA: </t>
        </r>
        <r>
          <rPr>
            <sz val="22"/>
            <color indexed="81"/>
            <rFont val="Tahoma"/>
            <family val="2"/>
          </rPr>
          <t>COLOCAR LA FECHA EN QUE SE REALIZA EL SEGUIMIENTO POR PARTE DE LA DEPENDENCIA DE ACUERDO AL SEGUIMIENTO(I, II, II O IV SEGUIMIENTO)</t>
        </r>
        <r>
          <rPr>
            <sz val="16"/>
            <color indexed="81"/>
            <rFont val="Tahoma"/>
            <family val="2"/>
          </rPr>
          <t xml:space="preserve">
</t>
        </r>
        <r>
          <rPr>
            <b/>
            <u/>
            <sz val="18"/>
            <color indexed="81"/>
            <rFont val="Tahoma"/>
            <family val="2"/>
          </rPr>
          <t>NOTA: LAS FECHAS SE DEBEN DEFINIR BAJO LA ESTRUCTURA dd/mm/aaa (DÍA/MES/AÑO)</t>
        </r>
      </text>
    </comment>
    <comment ref="K14" authorId="0" shapeId="0" xr:uid="{8C5E5F06-5048-45FE-8F0C-C7615CA67B39}">
      <text>
        <r>
          <rPr>
            <b/>
            <sz val="24"/>
            <color indexed="81"/>
            <rFont val="Tahoma"/>
            <family val="2"/>
          </rPr>
          <t>GUÍA:</t>
        </r>
        <r>
          <rPr>
            <sz val="24"/>
            <color indexed="81"/>
            <rFont val="Tahoma"/>
            <family val="2"/>
          </rPr>
          <t xml:space="preserve"> ASIGNAR POR PARTE DE LA DEPENDENCIA EL PORCENTAJE DE AVANCE DE LA META ESTABLECIDA DE ACUERDO A LA FORMULA DEL INDICADOR CON CORTE A LA FECHA DEL SEGUIMIENTO.</t>
        </r>
        <r>
          <rPr>
            <sz val="16"/>
            <color indexed="81"/>
            <rFont val="Tahoma"/>
            <family val="2"/>
          </rPr>
          <t xml:space="preserve">
</t>
        </r>
      </text>
    </comment>
    <comment ref="L14" authorId="1" shapeId="0" xr:uid="{9A7EDF92-A856-412D-898B-935842EDE31F}">
      <text>
        <r>
          <rPr>
            <b/>
            <sz val="22"/>
            <color rgb="FF000000"/>
            <rFont val="Tahoma"/>
            <family val="2"/>
          </rPr>
          <t>GUÍA:</t>
        </r>
        <r>
          <rPr>
            <sz val="22"/>
            <color rgb="FF000000"/>
            <rFont val="Tahoma"/>
            <family val="2"/>
          </rPr>
          <t xml:space="preserve">
</t>
        </r>
        <r>
          <rPr>
            <sz val="22"/>
            <color rgb="FF000000"/>
            <rFont val="Tahoma"/>
            <family val="2"/>
          </rPr>
          <t xml:space="preserve">SE DEBEN DESCRIBIR LOS ASPECTOS RELEVANTES Y EVIDENCIAS QUE SOPORTAN EL PORCENTAJE DE AVANCE CONSEGUIDO EN EL PERIODO EVALUADO.
</t>
        </r>
        <r>
          <rPr>
            <sz val="22"/>
            <color rgb="FF000000"/>
            <rFont val="Tahoma"/>
            <family val="2"/>
          </rPr>
          <t xml:space="preserve">
</t>
        </r>
        <r>
          <rPr>
            <sz val="22"/>
            <color rgb="FF000000"/>
            <rFont val="Tahoma"/>
            <family val="2"/>
          </rPr>
          <t>ESTAS EVIDENCIAS DEBEN ESTAR DISPONIBLES PARA LA ACTIVIDAD DE SEGUIMIENTO Y PRESENTARLAS AL AUDITOR.</t>
        </r>
      </text>
    </comment>
    <comment ref="M14" authorId="1" shapeId="0" xr:uid="{10BC5040-36C0-4615-9B60-A3BB7771CB03}">
      <text>
        <r>
          <rPr>
            <b/>
            <sz val="22"/>
            <color rgb="FF000000"/>
            <rFont val="Tahoma"/>
            <family val="2"/>
          </rPr>
          <t>CONTROL INTERNO:</t>
        </r>
        <r>
          <rPr>
            <sz val="22"/>
            <color rgb="FF000000"/>
            <rFont val="Tahoma"/>
            <family val="2"/>
          </rPr>
          <t xml:space="preserve"> NUEVA COLUMNA PARA MEDIR EL AVANCE DE LAS ACCIONES POR PARTE DEL AUDITOR DE ACUERDO A LAS EVIDENCIAS PRESENTADAS POR LA DEPENDENCIA.</t>
        </r>
      </text>
    </comment>
    <comment ref="N14" authorId="1" shapeId="0" xr:uid="{9C58FE11-8CF6-4E2B-8306-44CE9A0D67BF}">
      <text>
        <r>
          <rPr>
            <b/>
            <sz val="16"/>
            <color rgb="FF000000"/>
            <rFont val="Tahoma"/>
            <family val="2"/>
          </rPr>
          <t xml:space="preserve">CONTROL INTERNO: </t>
        </r>
        <r>
          <rPr>
            <sz val="16"/>
            <color rgb="FF000000"/>
            <rFont val="Tahoma"/>
            <family val="2"/>
          </rPr>
          <t xml:space="preserve">SE DEBEN DAR LAS CONCLUSIONES DE COMPLIMIENTO O NO DE CADA UNA DE LAS ACTIVIDADES, REDACTAR LAS EVIDENCIAS PRESENTADAS POR LA DEPENDENCIA QUE LO SOPORTAN Y LAS RECOMENDACIONES CUANDO APLIQUE; ESTAS EVIDENCIAS DEBEN ESTAR NUMERADAS Y EN LA CARPETA ELECTRÓNICA
</t>
        </r>
      </text>
    </comment>
    <comment ref="I20" authorId="2" shapeId="0" xr:uid="{CA0BD664-61C7-456D-BE6C-CB2DACB8EAC5}">
      <text>
        <r>
          <rPr>
            <b/>
            <sz val="9"/>
            <color indexed="81"/>
            <rFont val="Tahoma"/>
            <family val="2"/>
          </rPr>
          <t>Belka María Gutiérrez Arrieta:</t>
        </r>
        <r>
          <rPr>
            <sz val="9"/>
            <color indexed="81"/>
            <rFont val="Tahoma"/>
            <family val="2"/>
          </rPr>
          <t xml:space="preserve">
Las actividades deben ser permanente para el sostenimiento de los sistemas</t>
        </r>
      </text>
    </comment>
    <comment ref="E31" authorId="3" shapeId="0" xr:uid="{89BA48FD-CA40-4F83-9002-1347429FE1D4}">
      <text>
        <t>[Comentario encadenado]
Su versión de Excel le permite leer este comentario encadenado; sin embargo, las ediciones que se apliquen se quitarán si el archivo se abre en una versión más reciente de Excel. Más información: https://go.microsoft.com/fwlink/?linkid=870924
Comentario:
    esta sería mas bien la meta, aqui va la formula</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
  </authors>
  <commentList>
    <comment ref="A14" authorId="0" shapeId="0" xr:uid="{3377462E-92AA-4FA1-8691-9A6BB023049C}">
      <text>
        <r>
          <rPr>
            <sz val="10"/>
            <color rgb="FF000000"/>
            <rFont val="Calibri"/>
            <scheme val="minor"/>
          </rPr>
          <t>======
ID#AAAAjrNGQXM
MARTIN MOLINA    (2022-11-11 22:17:45)
GUIA: REDACTAR LAS RECOMENDACIONES DE MEJORAMIENTO A LA GESTIÓN, IDENTIFICADAS EN LA DEPENDENCIA PARA LA VIGENCIA ACTUAL.</t>
        </r>
      </text>
    </comment>
    <comment ref="B14" authorId="0" shapeId="0" xr:uid="{2387C9CE-C0E1-47E8-B4D1-2514CC9EF681}">
      <text>
        <r>
          <rPr>
            <sz val="10"/>
            <color rgb="FF000000"/>
            <rFont val="Calibri"/>
            <scheme val="minor"/>
          </rPr>
          <t>======
ID#AAAAjrNGQYc
MARTIN MOLINA    (2022-11-11 22:17:45)
GUÍA: SE DEBEN DESCRIBIR LAS CAUSAS, PREVIAMENTE IDENTIFICADAS POR MEDIO DE LAS METODOLOGÍAS EXISTENTES, EL NUMERO DE CAUSAS VARIA DE ACUERDO A LA RECOMENDACIÓN Y SU COMPLEJIDAD.
Método: se refiere a las acciones que llevas a cabo para ejecutar un proceso.
Maquinas o equipos: se trata del equipo técnico o tecnológico que se ocupa para ese proceso.
Mano de obra: implica al personal involucrado en ese proceso. 
Materiales: cualquier accesorio, instrumento o material que se ocupa como parte del proceso o para que este se realice. 
Medición o Inspección: aquí se contempla el control que se tiene para lograr el proceso. 
Medio ambiente: hablamos más bien del contexto, espacio o lugar.</t>
        </r>
      </text>
    </comment>
    <comment ref="C14" authorId="0" shapeId="0" xr:uid="{505EF6F1-AE52-46EA-8235-AFC8D1DAD874}">
      <text>
        <r>
          <rPr>
            <sz val="10"/>
            <color rgb="FF000000"/>
            <rFont val="Calibri"/>
            <scheme val="minor"/>
          </rPr>
          <t>======
ID#AAAAjrNGQXw
MARTIN MOLINA    (2022-11-11 22:17:45)
GUÍA: PARA CADA UNA DE LAS CAUSAS IDENTIFICADAS SE DEBEN DEFINIR LAS ACCIONES DE MEJORAMIENTO NECESARIAS.
EL NUMERO DE ACCIONES DEPENDERÁ DEL TIPO DE CAUSA IDENTIFICADA Y SU COMPLEJIDAD PARA TRATARLA.</t>
        </r>
      </text>
    </comment>
    <comment ref="D14" authorId="0" shapeId="0" xr:uid="{254A5F17-E7C1-4575-B8FB-1715B8814256}">
      <text>
        <r>
          <rPr>
            <sz val="10"/>
            <color rgb="FF000000"/>
            <rFont val="Calibri"/>
            <scheme val="minor"/>
          </rPr>
          <t>======
ID#AAAAjrNGQYQ
MARTIN MOLINA    (2022-11-11 22:17:45)
GUÍA: IDENTIFICAR LA PERSONA Y CARGO RESPONSABLE POR LA EJECUCIÓN DE LAS ACCIONES DE MEJORAMIENTO.</t>
        </r>
      </text>
    </comment>
    <comment ref="E14" authorId="0" shapeId="0" xr:uid="{4EDD6890-3AF9-46AF-B7C9-EF57694C5234}">
      <text>
        <r>
          <rPr>
            <sz val="10"/>
            <color rgb="FF000000"/>
            <rFont val="Calibri"/>
            <scheme val="minor"/>
          </rPr>
          <t>======
ID#AAAAjrNGQX8
MARTIN MOLINA    (2022-11-11 22:17:45)
GUÍA: DESCRIBIR LA META A SER ALCANZADA CON LA ACCIÓN DE MEJORAMIENTO PLANTEADA.</t>
        </r>
      </text>
    </comment>
    <comment ref="F14" authorId="0" shapeId="0" xr:uid="{C83F62DD-4745-472E-A404-F5B669C0010E}">
      <text>
        <r>
          <rPr>
            <sz val="10"/>
            <color rgb="FF000000"/>
            <rFont val="Calibri"/>
            <scheme val="minor"/>
          </rPr>
          <t>======
ID#AAAAjrNGQXg
NUEVA COLUMNA    (2022-11-11 22:17:45)
DEFINIR Y ENUMERAR EL/LOS ENTREGABLE(S) QUE SOPORTA(N) EL CUMPLIMIENTO COMO EVIDENCIA (ACTAS, CONTRATOS, LISTA DE ASISTENCIA, PROCEDIMIENTOS, FOTOGRAFÍA, VIDEOS, ENCUESTAS, ETC.)</t>
        </r>
      </text>
    </comment>
    <comment ref="G14" authorId="0" shapeId="0" xr:uid="{94B66EB0-47D3-4271-8FA5-F57ADA10684B}">
      <text>
        <r>
          <rPr>
            <sz val="10"/>
            <color rgb="FF000000"/>
            <rFont val="Calibri"/>
            <scheme val="minor"/>
          </rPr>
          <t>======
ID#AAAAjrNGQY0
MARTIN MOLINA    (2022-11-11 22:17:45)
GUÍA: ESTABLECER LA FORMULA MATEMÁTICA PARA MEDIR EL CUMPLIMIENTO DE LA META ESTABLECIDA A CADA UNA DE LAS ACCIONES DE MEJORAMIENTO DEFINIDAS.</t>
        </r>
      </text>
    </comment>
    <comment ref="H14" authorId="0" shapeId="0" xr:uid="{E6B888C7-3A28-4A92-9616-243E4F4FF1D4}">
      <text>
        <r>
          <rPr>
            <sz val="10"/>
            <color rgb="FF000000"/>
            <rFont val="Calibri"/>
            <scheme val="minor"/>
          </rPr>
          <t>======
ID#AAAAjrNGQXk
MARTIN MOLINA    (2022-11-11 22:17:45)
GUÍA: ESTABLECER LAS FECHAS DE INICIO Y TERMINACIÓN DE CADA UNA DE LAS ACTIVIDADES, SEGÚN LOS RECURSOS Y DISPONIBILIDAD DE LA DEPENDENCIA DENTRO DE LA VIGENCIA ACTUAL.
NOTA: LAS FECHAS SE DEBEN DEFINIR BAJO LA ESTRUCTURA dd/mm/aaa (DÍA/MES/AÑO)</t>
        </r>
      </text>
    </comment>
    <comment ref="J14" authorId="0" shapeId="0" xr:uid="{75DA6E17-23D6-4C32-BB4E-7EBD3D46A1A3}">
      <text>
        <r>
          <rPr>
            <sz val="10"/>
            <color rgb="FF000000"/>
            <rFont val="Calibri"/>
            <scheme val="minor"/>
          </rPr>
          <t>======
ID#AAAAjrNGQXU
MARTIN MOLINA    (2022-11-11 22:17:45)
GUÍA: COLOCAR LA FECHA EN QUE SE REALIZA EL SEGUIMIENTO POR PARTE DE LA DEPENDENCIA DE ACUERDO AL SEGUIMIENTO(I, II, II O IV SEGUIMIENTO)
NOTA: LAS FECHAS SE DEBEN DEFINIR BAJO LA ESTRUCTURA dd/mm/aaa (DÍA/MES/AÑO)</t>
        </r>
      </text>
    </comment>
    <comment ref="K14" authorId="0" shapeId="0" xr:uid="{DA716E8C-91FA-47BD-AD69-66E4804940DD}">
      <text>
        <r>
          <rPr>
            <sz val="10"/>
            <color rgb="FF000000"/>
            <rFont val="Calibri"/>
            <scheme val="minor"/>
          </rPr>
          <t>======
ID#AAAAjrNGQYA
MARTIN MOLINA    (2022-11-11 22:17:45)
GUÍA: ASIGNAR POR PARTE DE LA DEPENDENCIA EL PORCENTAJE DE AVANCE DE LA META ESTABLECIDA DE ACUERDO A LA FORMULA DEL INDICADOR CON CORTE A LA FECHA DEL SEGUIMIENTO.</t>
        </r>
      </text>
    </comment>
    <comment ref="L14" authorId="0" shapeId="0" xr:uid="{FE0C8A90-4FB2-4260-8887-3511182E83EC}">
      <text>
        <r>
          <rPr>
            <sz val="10"/>
            <color rgb="FF000000"/>
            <rFont val="Calibri"/>
            <scheme val="minor"/>
          </rPr>
          <t>======
ID#AAAAjrNGQXQ
GUÍA    (2022-11-11 22:17:45)
SE DEBEN DESCRIBIR LOS ASPECTOS RELEVANTES Y EVIDENCIAS QUE SOPORTAN EL PORCENTAJE DE AVANCE CONSEGUIDO EN EL PERIODO EVALUADO.
ESTAS EVIDENCIAS DEBEN ESTAR DISPONIBLES PARA LA ACTIVIDAD DE SEGUIMIENTO Y PRESENTARLAS AL AUDITOR.</t>
        </r>
      </text>
    </comment>
    <comment ref="M14" authorId="0" shapeId="0" xr:uid="{863E3F96-54BA-447D-A793-878B76627D6D}">
      <text>
        <r>
          <rPr>
            <sz val="10"/>
            <color rgb="FF000000"/>
            <rFont val="Calibri"/>
            <scheme val="minor"/>
          </rPr>
          <t>======
ID#AAAAjrNGQYI
Martin Rafael Molina Torres    (2022-11-11 22:17:45)
CONTROL INTERNO: NUEVA COLUMNA PARA MEDIR EL AVANCE DE LAS ACCIONES POR PARTE DEL AUDITOR DE ACUERDO A LAS EVIDENCIAS PRESENTADAS POR LA DEPENDENCIA.</t>
        </r>
      </text>
    </comment>
    <comment ref="N14" authorId="0" shapeId="0" xr:uid="{E4D81BB8-A808-401C-B4E2-F95254642A7B}">
      <text>
        <r>
          <rPr>
            <sz val="10"/>
            <color rgb="FF000000"/>
            <rFont val="Calibri"/>
            <scheme val="minor"/>
          </rPr>
          <t>======
ID#AAAAjrNGQXY
Martin Rafael Molina Torres    (2022-11-11 22:17:45)
CONTROL INTERNO: SE DEBEN DAR LAS CONCLUSIONES DE COMPLIMIENTO O NO DE CADA UNA DE LAS ACTIVIDADES, REDACTAR LAS EVIDENCIAS PRESENTADAS POR LA DEPENDENCIA QUE LO SOPORTAN Y LAS RECOMENDACIONES CUANDO APLIQUE; ESTAS EVIDENCIAS DEBEN ESTAR NUMERADAS Y EN LA CARPETA ELECTRÓNICA</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MARTIN MOLINA</author>
    <author>Martin Rafael Molina Torres</author>
  </authors>
  <commentList>
    <comment ref="A15" authorId="0" shapeId="0" xr:uid="{74B5F80F-2361-44A4-9E9D-1A95E669D63D}">
      <text>
        <r>
          <rPr>
            <b/>
            <sz val="20"/>
            <color indexed="81"/>
            <rFont val="Tahoma"/>
            <family val="2"/>
          </rPr>
          <t xml:space="preserve">GUIA: </t>
        </r>
        <r>
          <rPr>
            <sz val="18"/>
            <color indexed="81"/>
            <rFont val="Tahoma"/>
            <family val="2"/>
          </rPr>
          <t>REDACTAR LAS RECOMENDACIONES DE MEJORAMIENTO A LA GESTIÓN, IDENTIFICADAS EN LA DEPENDENCIA PARA LA VIGENCIA ACTUAL.</t>
        </r>
      </text>
    </comment>
    <comment ref="B15" authorId="0" shapeId="0" xr:uid="{56CA6813-ED0A-44E8-BD61-33DE87CA96C8}">
      <text>
        <r>
          <rPr>
            <b/>
            <sz val="12"/>
            <color rgb="FF000000"/>
            <rFont val="Tahoma"/>
            <family val="2"/>
          </rPr>
          <t xml:space="preserve">GUÍA: </t>
        </r>
        <r>
          <rPr>
            <sz val="12"/>
            <color rgb="FF000000"/>
            <rFont val="Tahoma"/>
            <family val="2"/>
          </rPr>
          <t xml:space="preserve">SE DEBEN DESCRIBIR LAS CAUSAS, PREVIAMENTE IDENTIFICADAS POR MEDIO DE LAS METODOLOGÍAS EXISTENTES, EL NUMERO DE CAUSAS VARIA DE ACUERDO A LA RECOMENDACIÓN Y SU COMPLEJIDAD.
</t>
        </r>
        <r>
          <rPr>
            <sz val="12"/>
            <color rgb="FF000000"/>
            <rFont val="Tahoma"/>
            <family val="2"/>
          </rPr>
          <t xml:space="preserve">
</t>
        </r>
        <r>
          <rPr>
            <b/>
            <sz val="12"/>
            <color rgb="FF000000"/>
            <rFont val="Arial"/>
            <family val="2"/>
          </rPr>
          <t>Método</t>
        </r>
        <r>
          <rPr>
            <sz val="12"/>
            <color rgb="FF000000"/>
            <rFont val="Arial"/>
            <family val="2"/>
          </rPr>
          <t xml:space="preserve">: se refiere a las acciones que llevas a cabo para ejecutar un proceso.
</t>
        </r>
        <r>
          <rPr>
            <b/>
            <sz val="12"/>
            <color rgb="FF000000"/>
            <rFont val="Arial"/>
            <family val="2"/>
          </rPr>
          <t>Maquinas</t>
        </r>
        <r>
          <rPr>
            <b/>
            <sz val="12"/>
            <color rgb="FF000000"/>
            <rFont val="Arial"/>
            <family val="2"/>
          </rPr>
          <t xml:space="preserve"> o equipos</t>
        </r>
        <r>
          <rPr>
            <sz val="12"/>
            <color rgb="FF000000"/>
            <rFont val="Arial"/>
            <family val="2"/>
          </rPr>
          <t xml:space="preserve">: se trata del equipo técnico o tecnológico que se ocupa para ese proceso.
</t>
        </r>
        <r>
          <rPr>
            <b/>
            <sz val="12"/>
            <color rgb="FF000000"/>
            <rFont val="Arial"/>
            <family val="2"/>
          </rPr>
          <t>Mano de obra</t>
        </r>
        <r>
          <rPr>
            <sz val="12"/>
            <color rgb="FF000000"/>
            <rFont val="Arial"/>
            <family val="2"/>
          </rPr>
          <t xml:space="preserve">: implica al personal involucrado en ese proceso. 
</t>
        </r>
        <r>
          <rPr>
            <b/>
            <sz val="12"/>
            <color rgb="FF000000"/>
            <rFont val="Arial"/>
            <family val="2"/>
          </rPr>
          <t>Materiales</t>
        </r>
        <r>
          <rPr>
            <sz val="12"/>
            <color rgb="FF000000"/>
            <rFont val="Arial"/>
            <family val="2"/>
          </rPr>
          <t xml:space="preserve">: cualquier accesorio, instrumento o material que se ocupa como parte del proceso o para que este se realice. 
</t>
        </r>
        <r>
          <rPr>
            <b/>
            <sz val="12"/>
            <color rgb="FF000000"/>
            <rFont val="Arial"/>
            <family val="2"/>
          </rPr>
          <t>Medición o Inspección</t>
        </r>
        <r>
          <rPr>
            <sz val="12"/>
            <color rgb="FF000000"/>
            <rFont val="Arial"/>
            <family val="2"/>
          </rPr>
          <t xml:space="preserve">: aquí se contempla el control que se tiene para lograr el proceso. 
</t>
        </r>
        <r>
          <rPr>
            <b/>
            <sz val="12"/>
            <color rgb="FF000000"/>
            <rFont val="Arial"/>
            <family val="2"/>
          </rPr>
          <t>Medio ambiente</t>
        </r>
        <r>
          <rPr>
            <sz val="12"/>
            <color rgb="FF000000"/>
            <rFont val="Arial"/>
            <family val="2"/>
          </rPr>
          <t xml:space="preserve">: hablamos más bien del contexto, espacio o lugar.
</t>
        </r>
      </text>
    </comment>
    <comment ref="C15" authorId="0" shapeId="0" xr:uid="{55DD13BE-0FC0-49AD-95E9-26844F261B15}">
      <text>
        <r>
          <rPr>
            <b/>
            <sz val="22"/>
            <color indexed="81"/>
            <rFont val="Tahoma"/>
            <family val="2"/>
          </rPr>
          <t xml:space="preserve">GUÍA: </t>
        </r>
        <r>
          <rPr>
            <sz val="22"/>
            <color indexed="81"/>
            <rFont val="Tahoma"/>
            <family val="2"/>
          </rPr>
          <t>PARA CADA UNA DE LAS CAUSAS IDENTIFICADAS SE DEBEN DEFINIR LAS ACCIONES DE MEJORAMIENTO NECESARIAS.</t>
        </r>
        <r>
          <rPr>
            <sz val="16"/>
            <color indexed="81"/>
            <rFont val="Tahoma"/>
            <family val="2"/>
          </rPr>
          <t xml:space="preserve">
</t>
        </r>
        <r>
          <rPr>
            <b/>
            <u/>
            <sz val="16"/>
            <color indexed="81"/>
            <rFont val="Tahoma"/>
            <family val="2"/>
          </rPr>
          <t>EL NUMERO DE ACCIONES DEPENDERÁ DEL TIPO DE CAUSA IDENTIFICADA Y SU COMPLEJIDAD PARA TRATARLA.</t>
        </r>
      </text>
    </comment>
    <comment ref="D15" authorId="0" shapeId="0" xr:uid="{931157B8-7CFA-4D71-BD06-21F7AFD98F72}">
      <text>
        <r>
          <rPr>
            <b/>
            <sz val="22"/>
            <color indexed="81"/>
            <rFont val="Tahoma"/>
            <family val="2"/>
          </rPr>
          <t xml:space="preserve">GUÍA: </t>
        </r>
        <r>
          <rPr>
            <sz val="22"/>
            <color indexed="81"/>
            <rFont val="Tahoma"/>
            <family val="2"/>
          </rPr>
          <t>IDENTIFICAR LA PERSONA Y CARGO RESPONSABLE POR LA EJECUCIÓN DE LAS ACCIONES DE MEJORAMIENTO.</t>
        </r>
        <r>
          <rPr>
            <sz val="16"/>
            <color indexed="81"/>
            <rFont val="Tahoma"/>
            <family val="2"/>
          </rPr>
          <t xml:space="preserve">
</t>
        </r>
      </text>
    </comment>
    <comment ref="E15" authorId="0" shapeId="0" xr:uid="{8FB78C84-851D-4479-8D6B-78A85F6C0E28}">
      <text>
        <r>
          <rPr>
            <b/>
            <sz val="18"/>
            <color rgb="FF000000"/>
            <rFont val="Tahoma"/>
            <family val="2"/>
          </rPr>
          <t xml:space="preserve">GUÍA: </t>
        </r>
        <r>
          <rPr>
            <sz val="22"/>
            <color rgb="FF000000"/>
            <rFont val="Tahoma"/>
            <family val="2"/>
          </rPr>
          <t>DESCRIBIR LA META A SER ALCANZADA CON LA ACCIÓN DE MEJORAMIENTO PLANTEADA.</t>
        </r>
        <r>
          <rPr>
            <sz val="18"/>
            <color rgb="FF000000"/>
            <rFont val="Tahoma"/>
            <family val="2"/>
          </rPr>
          <t xml:space="preserve">
</t>
        </r>
      </text>
    </comment>
    <comment ref="F15" authorId="1" shapeId="0" xr:uid="{01D4CB10-1E73-4874-8347-0D9D8028A9B8}">
      <text>
        <r>
          <rPr>
            <b/>
            <sz val="20"/>
            <color rgb="FF000000"/>
            <rFont val="Tahoma"/>
            <family val="2"/>
          </rPr>
          <t>NUEVA COLUMNA:</t>
        </r>
        <r>
          <rPr>
            <b/>
            <sz val="16"/>
            <color rgb="FF000000"/>
            <rFont val="Tahoma"/>
            <family val="2"/>
          </rPr>
          <t xml:space="preserve">
</t>
        </r>
        <r>
          <rPr>
            <sz val="20"/>
            <color rgb="FF000000"/>
            <rFont val="Tahoma"/>
            <family val="2"/>
          </rPr>
          <t>DEFINIR Y ENUMERAR EL/LOS ENTREGABLE(S) QUE SOPORTA(N) EL CUMPLIMIENTO COMO EVIDENCIA (ACTAS, CONTRATOS, LISTA DE ASISTENCIA, PROCEDIMIENTOS, FOTOGRAFÍA, VIDEOS, ENCUESTAS, ETC.)</t>
        </r>
        <r>
          <rPr>
            <sz val="16"/>
            <color rgb="FF000000"/>
            <rFont val="Tahoma"/>
            <family val="2"/>
          </rPr>
          <t xml:space="preserve">
</t>
        </r>
      </text>
    </comment>
    <comment ref="G15" authorId="0" shapeId="0" xr:uid="{894E6567-7332-4E98-B24D-524A355AD5B3}">
      <text>
        <r>
          <rPr>
            <b/>
            <sz val="22"/>
            <color indexed="81"/>
            <rFont val="Tahoma"/>
            <family val="2"/>
          </rPr>
          <t xml:space="preserve">GUÍA: </t>
        </r>
        <r>
          <rPr>
            <sz val="22"/>
            <color indexed="81"/>
            <rFont val="Tahoma"/>
            <family val="2"/>
          </rPr>
          <t>ESTABLECER LA FORMULA MATEMÁTICA PARA MEDIR EL CUMPLIMIENTO DE LA META ESTABLECIDA A CADA UNA DE LAS ACCIONES DE MEJORAMIENTO DEFINIDAS.</t>
        </r>
        <r>
          <rPr>
            <sz val="16"/>
            <color indexed="81"/>
            <rFont val="Tahoma"/>
            <family val="2"/>
          </rPr>
          <t xml:space="preserve">
</t>
        </r>
      </text>
    </comment>
    <comment ref="H15" authorId="0" shapeId="0" xr:uid="{881F2945-279A-4787-A1C0-7910835E67CC}">
      <text>
        <r>
          <rPr>
            <b/>
            <sz val="20"/>
            <color indexed="81"/>
            <rFont val="Tahoma"/>
            <family val="2"/>
          </rPr>
          <t xml:space="preserve">GUÍA: </t>
        </r>
        <r>
          <rPr>
            <sz val="20"/>
            <color indexed="81"/>
            <rFont val="Tahoma"/>
            <family val="2"/>
          </rPr>
          <t xml:space="preserve">ESTABLECER LAS FECHAS DE INICIO Y TERMINACIÓN DE CADA UNA DE LAS ACTIVIDADES, SEGÚN LOS RECURSOS Y DISPONIBILIDAD DE LA DEPENDENCIA DENTRO DE LA VIGENCIA ACTUAL.
</t>
        </r>
        <r>
          <rPr>
            <b/>
            <i/>
            <u/>
            <sz val="20"/>
            <color indexed="81"/>
            <rFont val="Tahoma"/>
            <family val="2"/>
          </rPr>
          <t>NOTA: LAS FECHAS SE DEBEN DEFINIR BAJO LA ESTRUCTURA dd/mm/aaa (DÍA/MES/AÑO)</t>
        </r>
      </text>
    </comment>
    <comment ref="J15" authorId="0" shapeId="0" xr:uid="{20532ED6-4C1D-41F2-B0E5-8C0AC3A3FC2D}">
      <text>
        <r>
          <rPr>
            <b/>
            <sz val="22"/>
            <color indexed="81"/>
            <rFont val="Tahoma"/>
            <family val="2"/>
          </rPr>
          <t xml:space="preserve">GUÍA: </t>
        </r>
        <r>
          <rPr>
            <sz val="22"/>
            <color indexed="81"/>
            <rFont val="Tahoma"/>
            <family val="2"/>
          </rPr>
          <t>COLOCAR LA FECHA EN QUE SE REALIZA EL SEGUIMIENTO POR PARTE DE LA DEPENDENCIA DE ACUERDO AL SEGUIMIENTO(I, II, II O IV SEGUIMIENTO)</t>
        </r>
        <r>
          <rPr>
            <sz val="16"/>
            <color indexed="81"/>
            <rFont val="Tahoma"/>
            <family val="2"/>
          </rPr>
          <t xml:space="preserve">
</t>
        </r>
        <r>
          <rPr>
            <b/>
            <u/>
            <sz val="18"/>
            <color indexed="81"/>
            <rFont val="Tahoma"/>
            <family val="2"/>
          </rPr>
          <t>NOTA: LAS FECHAS SE DEBEN DEFINIR BAJO LA ESTRUCTURA dd/mm/aaa (DÍA/MES/AÑO)</t>
        </r>
      </text>
    </comment>
    <comment ref="K15" authorId="0" shapeId="0" xr:uid="{20CF7F6D-31F0-405C-ACA3-1C743E0F4183}">
      <text>
        <r>
          <rPr>
            <b/>
            <sz val="24"/>
            <color indexed="81"/>
            <rFont val="Tahoma"/>
            <family val="2"/>
          </rPr>
          <t>GUÍA:</t>
        </r>
        <r>
          <rPr>
            <sz val="24"/>
            <color indexed="81"/>
            <rFont val="Tahoma"/>
            <family val="2"/>
          </rPr>
          <t xml:space="preserve"> ASIGNAR POR PARTE DE LA DEPENDENCIA EL PORCENTAJE DE AVANCE DE LA META ESTABLECIDA DE ACUERDO A LA FORMULA DEL INDICADOR CON CORTE A LA FECHA DEL SEGUIMIENTO.</t>
        </r>
        <r>
          <rPr>
            <sz val="16"/>
            <color indexed="81"/>
            <rFont val="Tahoma"/>
            <family val="2"/>
          </rPr>
          <t xml:space="preserve">
</t>
        </r>
      </text>
    </comment>
    <comment ref="L15" authorId="1" shapeId="0" xr:uid="{5C92578A-6C9E-428E-98A9-5CCB64768C48}">
      <text>
        <r>
          <rPr>
            <b/>
            <sz val="22"/>
            <color rgb="FF000000"/>
            <rFont val="Tahoma"/>
            <family val="2"/>
          </rPr>
          <t>GUÍA:</t>
        </r>
        <r>
          <rPr>
            <sz val="22"/>
            <color rgb="FF000000"/>
            <rFont val="Tahoma"/>
            <family val="2"/>
          </rPr>
          <t xml:space="preserve">
</t>
        </r>
        <r>
          <rPr>
            <sz val="22"/>
            <color rgb="FF000000"/>
            <rFont val="Tahoma"/>
            <family val="2"/>
          </rPr>
          <t xml:space="preserve">SE DEBEN DESCRIBIR LOS ASPECTOS RELEVANTES Y EVIDENCIAS QUE SOPORTAN EL PORCENTAJE DE AVANCE CONSEGUIDO EN EL PERIODO EVALUADO.
</t>
        </r>
        <r>
          <rPr>
            <sz val="22"/>
            <color rgb="FF000000"/>
            <rFont val="Tahoma"/>
            <family val="2"/>
          </rPr>
          <t xml:space="preserve">
</t>
        </r>
        <r>
          <rPr>
            <sz val="22"/>
            <color rgb="FF000000"/>
            <rFont val="Tahoma"/>
            <family val="2"/>
          </rPr>
          <t>ESTAS EVIDENCIAS DEBEN ESTAR DISPONIBLES PARA LA ACTIVIDAD DE SEGUIMIENTO Y PRESENTARLAS AL AUDITOR.</t>
        </r>
      </text>
    </comment>
    <comment ref="M15" authorId="1" shapeId="0" xr:uid="{66704F22-D867-4AC7-9E0B-8AC08D57ABA1}">
      <text>
        <r>
          <rPr>
            <b/>
            <sz val="22"/>
            <color rgb="FF000000"/>
            <rFont val="Tahoma"/>
            <family val="2"/>
          </rPr>
          <t>CONTROL INTERNO:</t>
        </r>
        <r>
          <rPr>
            <sz val="22"/>
            <color rgb="FF000000"/>
            <rFont val="Tahoma"/>
            <family val="2"/>
          </rPr>
          <t xml:space="preserve"> NUEVA COLUMNA PARA MEDIR EL AVANCE DE LAS ACCIONES POR PARTE DEL AUDITOR DE ACUERDO A LAS EVIDENCIAS PRESENTADAS POR LA DEPENDENCIA.</t>
        </r>
      </text>
    </comment>
    <comment ref="N15" authorId="1" shapeId="0" xr:uid="{357A6CDB-E238-425B-9636-03F0406CF68D}">
      <text>
        <r>
          <rPr>
            <b/>
            <sz val="16"/>
            <color rgb="FF000000"/>
            <rFont val="Tahoma"/>
            <family val="2"/>
          </rPr>
          <t xml:space="preserve">CONTROL INTERNO: </t>
        </r>
        <r>
          <rPr>
            <sz val="16"/>
            <color rgb="FF000000"/>
            <rFont val="Tahoma"/>
            <family val="2"/>
          </rPr>
          <t xml:space="preserve">SE DEBEN DAR LAS CONCLUSIONES DE COMPLIMIENTO O NO DE CADA UNA DE LAS ACTIVIDADES, REDACTAR LAS EVIDENCIAS PRESENTADAS POR LA DEPENDENCIA QUE LO SOPORTAN Y LAS RECOMENDACIONES CUANDO APLIQUE; ESTAS EVIDENCIAS DEBEN ESTAR NUMERADAS Y EN LA CARPETA ELECTRÓNICA
</t>
        </r>
      </text>
    </comment>
  </commentList>
</comments>
</file>

<file path=xl/sharedStrings.xml><?xml version="1.0" encoding="utf-8"?>
<sst xmlns="http://schemas.openxmlformats.org/spreadsheetml/2006/main" count="4925" uniqueCount="3341">
  <si>
    <r>
      <t xml:space="preserve">                                                                     </t>
    </r>
    <r>
      <rPr>
        <b/>
        <sz val="22"/>
        <rFont val="Arial"/>
        <family val="2"/>
      </rPr>
      <t xml:space="preserve"> PLAN DE MEJORAMIENTO A LA GESTIÓN </t>
    </r>
    <r>
      <rPr>
        <b/>
        <sz val="14"/>
        <rFont val="Arial"/>
        <family val="2"/>
      </rPr>
      <t xml:space="preserve">                                                                                                                      Codigo:EC-EC-F-011</t>
    </r>
  </si>
  <si>
    <t xml:space="preserve">PERIODO/VIGENCIA: 2022 ENERO 1 -DICIEMBRE 31 </t>
  </si>
  <si>
    <t>OBSERVACIONES DEL AUDITOR</t>
  </si>
  <si>
    <t>DEPENDENCIA Y PROCESO: ALCALDIA LOCAL METROPOLITANA</t>
  </si>
  <si>
    <t>DESCRIPCIÓN RECOMENDACIONES</t>
  </si>
  <si>
    <t>ANÁLISIS DE CAUSAS</t>
  </si>
  <si>
    <t xml:space="preserve"> ACCIONES DE MEJORAMIENTO</t>
  </si>
  <si>
    <t>RESPONSABLE</t>
  </si>
  <si>
    <t>DESCRIPCIÓN DE LA META</t>
  </si>
  <si>
    <t>ENTREGABLE</t>
  </si>
  <si>
    <t>FÓRMULA INDICADOR DE CUMPLIMIENTO</t>
  </si>
  <si>
    <t>PERIODO DE EJECUCIÓN</t>
  </si>
  <si>
    <t xml:space="preserve">FECHA SEGUIMIENTO </t>
  </si>
  <si>
    <t>% AVANCE DEPENDENCIA</t>
  </si>
  <si>
    <t>OBSERVACIONES DE LA DEPENDENCIA</t>
  </si>
  <si>
    <t>% AVANCE CONTROL INTERNO</t>
  </si>
  <si>
    <t>VERIFICACIÓN DE CUMPLIMIENTO CONTROL INTERNO</t>
  </si>
  <si>
    <t>FECHA DE INICIO</t>
  </si>
  <si>
    <t xml:space="preserve">FECHA TERMINACIÓN </t>
  </si>
  <si>
    <t>Realizar periódicamente ejercicios de autocontrol en el proceso, efectuando análisis de causas e implementando acciones de mejora y reportando trimestralmente a la Gerencia de Control Interno de Gestión la formulación y seguimiento de las acciones implementadas.</t>
  </si>
  <si>
    <t>Funcionarios adscritos sin las competencias necesarias para realizar ejercicios de autocontrol en el proceso a través de análisis de causas</t>
  </si>
  <si>
    <t>Planificar la ejecución del taller-capacitación de análisis de causa</t>
  </si>
  <si>
    <t>Nombre: Joseph Barrios
Profesional Universitario</t>
  </si>
  <si>
    <t>1 capacitación-taller programada sobre análisis de causa</t>
  </si>
  <si>
    <t>Acta de reunión equipo de trabajo
Cronograma de capacitaciones formulado</t>
  </si>
  <si>
    <t xml:space="preserve">No. Capacitaciones-taller de análisis de causa y autocontrol </t>
  </si>
  <si>
    <t>Se establece mediante acta de reunión # 001-2022 que se realizará una única capacitación sobre análisis de causa y está se desarrollará durante el segundo trimestre de la vigencia</t>
  </si>
  <si>
    <t>Recibieron capacitaciones y formularon el plan de acción de la dependencia.  Se recomienda incorporar para la vigencia 2023 actividades en las dimensiones  del MIPG que no contemplaron en el 2022</t>
  </si>
  <si>
    <t>Realizar la capacitación-taller de análisis de causa con el personal del despacho</t>
  </si>
  <si>
    <t>100% de participación del personal del despacho en la capacitación-taller de análisis de causa</t>
  </si>
  <si>
    <t>Registro de capacitación
Presentación de Powerpoint</t>
  </si>
  <si>
    <t>Número de personas del despacho capacitadas en análisis de causa y acciones correctivas/Total de personas del despacho X100</t>
  </si>
  <si>
    <t>Se realiza la capacitación de SGC con el personal de las diferentes oficinas de los dos pisos. Se genera evidencia fotográfica y registros.</t>
  </si>
  <si>
    <t>Evaluar el grado de asimilación del conocimiento impartido durante la capacitación-taller</t>
  </si>
  <si>
    <t>90% evaluaciones con resultado satisfactorio</t>
  </si>
  <si>
    <t>Registro evaluación de la capacitación</t>
  </si>
  <si>
    <t>No. Personas con resultado satisfactorio en la evaluación de la capacitación/Total de personas capacitadas y evaluadasX100</t>
  </si>
  <si>
    <t>Se realiza la evaluación al personal que recibe la capacitación. Los resultados se encuentran en formulario google drive.</t>
  </si>
  <si>
    <t>Realizar seguimiento, monitoreo y control de los riesgos y oportunidades, acorde con la Política de Administración de Riesgos de la Entidad y las directrices del DAFP.</t>
  </si>
  <si>
    <t>Falta de competencias del equipo de trabajo de la ALM para el monitoreo y control de los riesgos y oportunidades en la entidad</t>
  </si>
  <si>
    <t>Definir los temas de gestión del riesgo a tratarse durante la capacitación y realizar la programación de éstas.</t>
  </si>
  <si>
    <t>1 capacitación programada sobre gestión del riesgo</t>
  </si>
  <si>
    <t>Acta reunión equipo de trabajo
cronograma de capacitaciones formulado</t>
  </si>
  <si>
    <t>No. Capacitaciones gestión del riesgo definidas</t>
  </si>
  <si>
    <t>Se programa capacitación sobre Gestión del Riesgo, específicamente en los temas de hurto y orden público. La realización de la capacitación queda establecida para el segundo trimestre del año</t>
  </si>
  <si>
    <t>Se evidencia que han ajustado sus riesgos y conttroles acorde con la metodología establecida en la guía de riesgos de la entidad y efectúan su seguimiento de manera oportuna.  Se recomienda realizar en el I trimestre 2023 la evaluación de los riesgos de su proceso acorde con lo establecido en la guía de riesgos.</t>
  </si>
  <si>
    <t>Realizar Capacitaciones  sobre Gestión del riesgo, dirigida al personal del despacho de la entidad</t>
  </si>
  <si>
    <t>100% del equipo de trabajo del despacho capacitado</t>
  </si>
  <si>
    <t>Cronograma de capacitaciones
Listado de asistencia a capacitación</t>
  </si>
  <si>
    <t>Número de personas del despacho capacitadas en Gestión del riesgo/Total de personas del despacho X100</t>
  </si>
  <si>
    <t>La capacitación de Gestión del riesgo se realiza con el personal de la entidad. Se genera Evidencia fotográfica y registros.</t>
  </si>
  <si>
    <t>Diligenciar los indicadores de Gestión del Riesgo</t>
  </si>
  <si>
    <t>Diligenciar el 100% de las plantillas de indicadores de riesgo operativo</t>
  </si>
  <si>
    <t>Resultados de indicadores diligenciados en la plantilla institucional</t>
  </si>
  <si>
    <t>No. Indicadores diligenciados/Total Indicadores CreadosX100</t>
  </si>
  <si>
    <t>5 día hábil posterior a cada trimestre</t>
  </si>
  <si>
    <t>Se realiza el diligenciamiento mes a mes con corte al tercer  trimestre de la vigencia. (4/4)</t>
  </si>
  <si>
    <t>Realizar revisiones periódicas del mapa de riesgos de la entidad</t>
  </si>
  <si>
    <t>1 revisión semestral del mapa de riesgo (evaluación) - 2 por año</t>
  </si>
  <si>
    <t>Archivo de Mapa de riesgos 2022 dligenciado y actualizado
1 informe semestral de Gestión del riesgo</t>
  </si>
  <si>
    <t>No. De riesgos evaluados/Total de riesgos identiicadosX100</t>
  </si>
  <si>
    <t>5 día hábil posterior a cada semestre</t>
  </si>
  <si>
    <t>Se realiza revisión del mapa de riesgos de la entidad. Se actualizan riesgos y se establecen controles. La evaluación de éstos se socializó al personal para evidenciar posibles desviaciones que aumenten la probabilidad de ocurrencia.</t>
  </si>
  <si>
    <t>Generar y socializar informe de análisis de riesgo</t>
  </si>
  <si>
    <t>Informe socializado al 100% del personal del despacho</t>
  </si>
  <si>
    <t>Informe semestral de Gestión del riesgo
Acta de reunión
Listado de asistencia</t>
  </si>
  <si>
    <t>No. Funcionarios de la ALM que recibieron la socialización/Total de funcionarios ALM X100</t>
  </si>
  <si>
    <t>10 día hábil posterior a cada semestre</t>
  </si>
  <si>
    <t>Se realiza socialización del informe de revisión del mapa de riesgos (4/4). Se genera registro de asistencia.</t>
  </si>
  <si>
    <t>Implementar estrategias para mejorar el nivel de cumplimiento en la respuesta de las PQRSD recibidas por la dependencia</t>
  </si>
  <si>
    <t>Funcionarios adscritos sin las competencias necesarias para la adecuada y oportuna Respuesta a las PQRSD</t>
  </si>
  <si>
    <t>Establecer las necesidades de refuerzo de conocimientos del aplicativo SIGOB para la oportuna respuesta a las PQRSD</t>
  </si>
  <si>
    <t xml:space="preserve">Nombre: Joseph Barrios
Profesional Universitario
</t>
  </si>
  <si>
    <t>1 Plan de formación aprobado</t>
  </si>
  <si>
    <t xml:space="preserve">Acta de reunión equipo de trabajo
Listado de asistencia
Plan de formación
Cronograma de capacitaciones
</t>
  </si>
  <si>
    <t>No. De capacitaciones</t>
  </si>
  <si>
    <t>Se define la necesidad de refuerzo de conocimientos en el aplicativo SIGOB para todos los funcionarios. Adicional a lo anterior se incluye la capacitación inicial para el nuevo funcionario adscrito a la ALM.</t>
  </si>
  <si>
    <t>Se cumplieron con las  actividades y acciones planificadas para el cumplimiento de las pqrsd de la dependencia.  Sin embargo, se evidenció inconsistencias entre el reporte de la oficina de atención al ciudadano y el cumplimiento real de la dependencia, toda vez que no se tuvo en cuenta los descargos del área sobre una petición que fue trasladada por competencia desde otra dependenia cuando ya había vencido los terminos para responder y se vió afetado el indicador de la dependencia.</t>
  </si>
  <si>
    <t>Realizar refuerzo de conocimientos a través de capacitaciones internas al personal para el uso de la herramienta SIGOB</t>
  </si>
  <si>
    <t>100% de los funcionarios del despacho capacitación de refuerzo en SIGOB</t>
  </si>
  <si>
    <t>Listados de Asistencia capacitaciones
Evaluación de la capacitación</t>
  </si>
  <si>
    <t>No. Funcionarios de la ALM que recibieron refuerzo de capacitación SIGOB/Total de funcionarios ALM X100</t>
  </si>
  <si>
    <t>Se hace aprovechamiento de capacitación SIGOB enfocada a las alcaldías locales para cumplimiento de la actividad. La modalidad fue virtual y asistió el 100% de los funcionarios de la ALM, incluyendo el nuevo asesor.</t>
  </si>
  <si>
    <t>Realizar informes trimestrales para garantizar el segumiento oportuno a las respuestas de PQRSD</t>
  </si>
  <si>
    <t xml:space="preserve">Nombre: Joseph Barrios
Profesional Universitario
</t>
  </si>
  <si>
    <t>1informe trimestral de PQRSD elaborado y socializado (4 al año)</t>
  </si>
  <si>
    <t>Acta de reunión 
Listado de Asistencia</t>
  </si>
  <si>
    <t>No. Informes elaborados socializados/Total de informes realizados en ALM X100</t>
  </si>
  <si>
    <t>Se elabora y socializa informe de Gestión correspondiente al cuarto trimestre de 2022. Se genera listado de asistencia a la socialización.</t>
  </si>
  <si>
    <t>Estructurar e implementar metas que permitan que las actividades del plan de acción puedan ser medibles de manera cuantificable</t>
  </si>
  <si>
    <t>La entidad no cuenta con una estructura de medición que permita la obtención de resultados cuantificables ajustados a la realidad de los procesos</t>
  </si>
  <si>
    <t>Establecer las necesidades técnicas del instrumento de medición de indicadores del plan de acción a la Gestión administrativa</t>
  </si>
  <si>
    <t>1 modelo de instrumento de medición de indicadores aprobado</t>
  </si>
  <si>
    <t xml:space="preserve">Acta de reunión equipo de trabajo
Listado de asistencia
</t>
  </si>
  <si>
    <t>No. Modelos de instrumento de medición de indicadores aprobados</t>
  </si>
  <si>
    <t>Se establece en reunión del equipo de trabajo y consignado en acta 001-2022, las especificaciones que debe tener el instrumento de medición de indicadores. La entrega del mismo debe realizarse a finales del mes de marzo.</t>
  </si>
  <si>
    <t>Se definieron indicadores y se ha efectuado seguimiento y análisis a los mismos</t>
  </si>
  <si>
    <t>Elaborar instrumento de medición de indicadores del Plan de acción</t>
  </si>
  <si>
    <t>Instrumento de medición elaborado</t>
  </si>
  <si>
    <t>Instrumento de medición operativo</t>
  </si>
  <si>
    <t>No. Instrumentos de medición elaborados</t>
  </si>
  <si>
    <t>Se elaboró instrumento de medición para revisar el inventario de la Alcaldía Local Metropolitana. Se encuentra operativo y 100% funcional</t>
  </si>
  <si>
    <t>Diligenciar las plantillas del instrumento de medición del plan de acción</t>
  </si>
  <si>
    <t>100% Plantillas del instrumento de medición diligenciadas según periodicidad</t>
  </si>
  <si>
    <t>Plantillas de indicadores del plan de acción</t>
  </si>
  <si>
    <t>Plantillas diligenciadas en los términos/Total de Plantillas del instrumentox100</t>
  </si>
  <si>
    <t>Se diligencia el instrumento de medición de los indicadores del plan de acción de acuerdo a las recomendaciones establecidas en el informe de auditoría a la gestión por dependencias correspondiente al año 2022</t>
  </si>
  <si>
    <t>Realizar y socializar informe trimestral del avance de las metas del plan de acción</t>
  </si>
  <si>
    <t>1 Informe trimestral de seguimiento elaborado y socializado con el personal del despacho</t>
  </si>
  <si>
    <t>Informe trimestral de seguimiento
Acta de reunión
Listado de Asistencia</t>
  </si>
  <si>
    <t>No. Informes de avance elaborados y socializados/Total de informes de avance a entregarX100</t>
  </si>
  <si>
    <t>Se socializan los resultados de la gestión del plan de acción. Se genera listado de asistencia como evidencia.</t>
  </si>
  <si>
    <t>Realizar uso correcto de la imagen institucional por parte del área en los documentos oficiales, prendas de vestir y aplicaciones implementadas en la dependencia</t>
  </si>
  <si>
    <t>La entidad no cuenta con un proceso estructurado de control de documentos y registros que permita la gestión óptima del uso de imagen  institucional</t>
  </si>
  <si>
    <t>Definir la metodología de seguimiento para el control de documentos en la entidad</t>
  </si>
  <si>
    <t>Una Metodología de seguimiento definida</t>
  </si>
  <si>
    <t>No. Metodologías de control de documentos</t>
  </si>
  <si>
    <t>Se Establece la metodología para el control de documentos  (formatos y procedimientos actualizados a través de carpetas individuales y posterior seguimiento al cumplimiento de uso) y se registra en acta de reunión 001-2022</t>
  </si>
  <si>
    <t>Se han realizado acciones de mejoramiento archivistico, sin embargo, se requiere efectuar con el apoyo de gestión documental actividades de fortalecimiento a la gestión archivítica acorde con la normatividad vigente y con los lineamientos del AGN.  La dependencia no cuenta con TRD, no tiene adecuada organización archivística y no tiene inventario documental actualizado.</t>
  </si>
  <si>
    <t>Entregar copia en formato magnético de cada uno de los documentos y formatos actualizados de la entidad</t>
  </si>
  <si>
    <t>9 Carpetas en formato magnético con paquete de documentos y registros entregados a cada funcionario</t>
  </si>
  <si>
    <t>Acta de reunión
Formato de recibido diligenciado y firmado</t>
  </si>
  <si>
    <t>No. Carpetas de documentos entregadas a los funcionarios del despacho/Total de funcionarios del despachoX100</t>
  </si>
  <si>
    <t xml:space="preserve">se hace entrega de las carpetas con las copias de los formatos institucionales actualizados. </t>
  </si>
  <si>
    <t>Realizar revisiones periódicas de los puestos de trabajo para evidenciar posibles formatos y documentos obsoletos.</t>
  </si>
  <si>
    <t>4 revisiones anuales de puestos de trabajo (1 por trimestre)</t>
  </si>
  <si>
    <t xml:space="preserve">Informe trimestral de control de documentos
</t>
  </si>
  <si>
    <t>No. Informes de control de documentos realizados/Total de informes de control de documentos a entregar X100</t>
  </si>
  <si>
    <t>Se realiza el informe de control de documentos correspondiente al cuarto trimestre de 2022.</t>
  </si>
  <si>
    <t>Socializar informe trimestral del avance de la actividad</t>
  </si>
  <si>
    <t xml:space="preserve">4 informes anuales (1 por trimestre) </t>
  </si>
  <si>
    <t>Informe semestral de seguimiento a control de documentos
Listado de asistencia</t>
  </si>
  <si>
    <t>No. Informes de control de documentos socializados/Total de informes de control de documentos a entregar X100</t>
  </si>
  <si>
    <t>Se realiza socialización del informe de control de documentos de acuerdo a lo establecido en el Plan de mejoramiento. No se presentan desviaciones en el proceso por obsolescencia de la información documentada generada.</t>
  </si>
  <si>
    <t>Suministrar la información requerida por la Gerencia TIC para mantener actualizado el inventario de archivos de tecnología de su dependencia</t>
  </si>
  <si>
    <t>La entidad evidencia falta de un  proceso sistemático de seguimiento al inventario de archivos de tecnología que permita un control óptimo de su estado y un seguimiento a los riesgos operativos asociados a éstos.</t>
  </si>
  <si>
    <t>Establecer y presentar la estructura del instrumento de seguimiento al inventario de archivos de tecnología</t>
  </si>
  <si>
    <t xml:space="preserve">1 instrumento de seguimiento al inventario de archivos tecnología estructurado </t>
  </si>
  <si>
    <t>No. Instrumentos de seguimiento al inventario de archivos de tecnología</t>
  </si>
  <si>
    <t>Mediante acta 001-2022 se establece la necesidad del cumplimiento de la directriz enfocada en velar por el cuidado de los elementos de oficina, mobiliario y equipos de cómputo. Se defne la creación y estructura del instrumento y verificación del inventario.</t>
  </si>
  <si>
    <t>Efectuaron y mantienen inventario de TIC</t>
  </si>
  <si>
    <t>Socializar a los funcionarios del despacho instrumento de seguimiento al inventario de archivos de tecnología</t>
  </si>
  <si>
    <t>Nombre: Guadalupe González
Secretaria</t>
  </si>
  <si>
    <t>Instrumento de seguimiento al inventario de archivos tecnología socializado al 100% del los funcionarios del despacho</t>
  </si>
  <si>
    <t>No. Funcionarios con socialización de instrumento de seguimiento al inventario de archivos de tecnología/Total de funcionarios del despachoX100</t>
  </si>
  <si>
    <t>Se realiza socialización del instrumento de seguimiento al inventario. Se realiza explicación de los objetivos de su aplicación y se comunica la periodicidad para la revisión de los equipos de cómputo y mobiliario de la Alcaldía Local Metropolitana.</t>
  </si>
  <si>
    <t>Realizar revisiones periódicas del inventario de archivos de tecnología de la entidad</t>
  </si>
  <si>
    <t>Nombre: Guadalupe González
Secretaria
 Evaristo Lara
Técnico Operativo</t>
  </si>
  <si>
    <t>4 revisiones anuales de inventario de archivos de tecnología (1 por trimestre)</t>
  </si>
  <si>
    <t xml:space="preserve">Informe trimestral de seguimiento
</t>
  </si>
  <si>
    <t>No. Revisiones periódicas del inventario de archivos de tecnología realizadas/Total de revisiones programadasX100</t>
  </si>
  <si>
    <t>Se realiza revisión correspondiente al cuarto trimestre del año. Secretaría general hace revisión de acuerdo a su programación.</t>
  </si>
  <si>
    <t>Presentar y socializar informe del estado de inventario de archivos de tecnología de la entidad</t>
  </si>
  <si>
    <t>4 informes de estado de inventario de archivos de tecnología elaborados y socializados (1 por trimestre)</t>
  </si>
  <si>
    <t>No. Informes de estado de inventario de archivos de tecnología socializados/No. Informes de estado de inventario realizadosX100</t>
  </si>
  <si>
    <t>Se presenta el informe correspondiente al cuarto trimestre de 2022. Se realiza socialización. Se generan registros de asistencia.</t>
  </si>
  <si>
    <t>DEPENDENCIA</t>
  </si>
  <si>
    <t>ALCALDIA LOCAL METROPOLITANA</t>
  </si>
  <si>
    <t>FIRMA DEL RESPONSABLE</t>
  </si>
  <si>
    <t>FRANK CHAPMAN PATIÑO</t>
  </si>
  <si>
    <t>AUDITOR CONTROL INTERNO:</t>
  </si>
  <si>
    <t>ELSY RADA RIQUETT</t>
  </si>
  <si>
    <t xml:space="preserve">Aprobación: 08/02/2021 </t>
  </si>
  <si>
    <t>Versión: 3,0</t>
  </si>
  <si>
    <t>PERIODO/VIGENCIA:   Vigencia 2022 - Enero 1° a Diciembre 31.</t>
  </si>
  <si>
    <t>DEPENDENCIA Y PROCESO: Alcaldía Local Norte Centro Histórico</t>
  </si>
  <si>
    <t>Se recomienda que para la vigencia 2022 las actividades del Plan de Acción puedan ser medibles de manera cuantificable, con el fin de evitar la subjetividad</t>
  </si>
  <si>
    <t>La entidad no contempla en el formato de formulación del plan de acción una estructura de medición del cumplimiento de las metas establecidas para las actividades planificadas.</t>
  </si>
  <si>
    <t>Establecer idicadores de cumplimiento para las actividades establecidas en el plan de acción 2022 que faciliten la medición.</t>
  </si>
  <si>
    <t>Edgardo Mendoza O (Alcalde local) -  Silvana Schlegel G (Profesional universitario)  Y Sandy Caro (Agente de cambio).</t>
  </si>
  <si>
    <t>Realizar seguimiento periódico a los indicadores de cumplimiento del plan</t>
  </si>
  <si>
    <t>Plan de acción 2022</t>
  </si>
  <si>
    <t># de indicadores / # de actividades del plan de acción 2022</t>
  </si>
  <si>
    <t>30/03/2022 Definición de indicadores con cada responsable de las actividades, socializado el avance el 01/04/2022.</t>
  </si>
  <si>
    <t>100%%</t>
  </si>
  <si>
    <t>Se definieron indicadores para la medición de la metas del plan de acción y se ha efectuado oortunamente su seguimeinto y monitoreo</t>
  </si>
  <si>
    <t>Realizar seguimiento periódico a los indicadores de cumplimiento del plan de acción.</t>
  </si>
  <si>
    <t>Realizar cada 2 meses seguimiento a los indicadores de cumplimiento</t>
  </si>
  <si>
    <t>Formato de seguimiento</t>
  </si>
  <si>
    <t>seg realizados/ seg planificados</t>
  </si>
  <si>
    <t>Seg realizado por mail 02/03/2022- remito formato de seguimiento, 22/03/2022 recordatorio. 24/03/2022 Reunión de trabajo para revisión de avances y establecer indicadores para la medición del avance.
10/05/2022 seg al plan de acción 2022 por mail institucional.
27/05/2022 socializado 03/06/2022
Soc de informe de evaluación primer semestre- GCIG 01/08/2022 e informe segundo seg al plan de acción-corte  30/06/2022 Sec planeación.
Seg 2/09/2022 para reporte del tercer trimestre.
Seg 21/09/2022.
Socialización de avance a la gestión del tercer trimestre 04/10/2022, reunión de trabajo 05/10/2022 y socialización de reporte definitivo del avance del tercer trimestre 06/10/2022.
26/10/2022 socialización de informe de sec de planeación del avance de la gestión del tercer trimestre.
10/11/2022 socialización de avance a corte 30/09/2022 recordatorio de fecha de presentación de informe a la jal y al final de 2022.
Seg 07/12/20222-16/12/2022-20/12/2022</t>
  </si>
  <si>
    <t xml:space="preserve">Socializar los resultados del seguimiento periódico del plan de acción </t>
  </si>
  <si>
    <t>100% de los seguimientos realizados , socializados al equipo de trabajo.</t>
  </si>
  <si>
    <t>Soporte de socialización</t>
  </si>
  <si>
    <t>Seg realizados/ seg socializados</t>
  </si>
  <si>
    <t>Socialización 01/04/2022 por correo electrónico y ajuste el 08/04/2022.
03/06/2022
01/09/2022 y 21/09/2022
Socialización de avance a la gestión del tercer trimestre 04/10/2022, reunión de trabajo 05/10/2022 y socialización de reporte definitivo del avance del tercer trimestre 06/10/2022.
26/10/2022 socialización de informe de sec de planeación del avance de la gestión del tercer trimestre.
10/11/2022 socialización de avance a corte 30/09/2022 recordatorio de fecha de presentación de informe a la jal y al final de 2022.
Seg 07/12/20222-16/12/2022-20/12/2022</t>
  </si>
  <si>
    <t>Adecuar el mapa de riesgos de su proceso, de conformidad con la nueva política de administración de riesgos adoptada en la entidad.</t>
  </si>
  <si>
    <t xml:space="preserve">Falta de socialización de la Entidad de la nueva politica de administración del riesgo. </t>
  </si>
  <si>
    <t>Solicitud de socialización de la nueva poltica de administración del riesgo adoptada en la entidad.</t>
  </si>
  <si>
    <t>Solicitud realizada</t>
  </si>
  <si>
    <t># de solicitudes.</t>
  </si>
  <si>
    <t>Se valida con socialización de la politica a través de la página web 03/03/2022, los correos electrónicos (info) 22/03/2022, y a los agentes de cambio.</t>
  </si>
  <si>
    <t>Identificar y/o actualizar los riesgo identificados en la ALNCH  de acuerdo con la nueva politica de administración del riesgo de la entidad.</t>
  </si>
  <si>
    <t>100% de los controles actualizados.</t>
  </si>
  <si>
    <t>Matriz de riesgo actualizada.</t>
  </si>
  <si>
    <t>Actualización de la matriz de riesgo de acuerdo a la politica 22/04/2022 revisada por Planeación 09/05/2022.-Agente de cambio. Se identifican riesgos de gestión y de corrupcioón.
Actualización de la matriz de riesgo en agosto 31/08/2022 por reunión de equipo de alcaldías locales en respuesta de buenas practicas.</t>
  </si>
  <si>
    <t>Realizar seguimiento periodico a los  controles de los riesgos identificados en la AL NCH</t>
  </si>
  <si>
    <t>Realizar revisión trimestral</t>
  </si>
  <si>
    <t># revisiones realizadas/ # revisiones planificadas</t>
  </si>
  <si>
    <t>Reportes semanales de Pqrsd socializados al equipo, Recordatorio de curso de integridad febrero 21/02/2022- en socialización del primer Reporte a la gestión etica el 11/05/2022,  seguimiento de pago a la jal en JAL 2022
act matriz de riesgos y socialización 31/08/2022- ajuste al control de seg de PQRSD (socialización de reportes mensuales de la of. relación con el ciudadano)
Actividades del código de integridad.
Seg y presentacón de informe de gestión de pago JAL 2022</t>
  </si>
  <si>
    <t>Socializar al equipo de trabajo los seguimientos  a los controles de la AL NCH</t>
  </si>
  <si>
    <t>Socialización al 100% del personal de la alcaldía local NCH</t>
  </si>
  <si>
    <t># de funcionarios socializados/# de funcionaros de la dependencia.</t>
  </si>
  <si>
    <t>Socializaciones realizadas.</t>
  </si>
  <si>
    <t>No existe inventario de archivos de tecnologías en la alcaldía local NCH por parte de la Gerencia de las Tics.</t>
  </si>
  <si>
    <t>Solicitud a Gerencia de las Tics de la realización del inventario de archivos tecnológicos en la alcaldía local NCH.
Realizar seguimiento periódico del inventario de archivos tecnológicos.</t>
  </si>
  <si>
    <t>Edgardo Mendoza O (Alcalde local) -  Silvana Schlegel G (Profesional universitario).</t>
  </si>
  <si>
    <t>1 solcitud realizada</t>
  </si>
  <si>
    <t xml:space="preserve">Solicitud realizada.
Formato de seguimiento/actualización de inventario tecnológico. </t>
  </si>
  <si>
    <t>QUILLA-22-119409 08/06/2022 Solicitud de Gerencia Tics. Inventaro elaborado y enviado a enlace Tics</t>
  </si>
  <si>
    <t>Se elaboró inventario de archivos de tecnología</t>
  </si>
  <si>
    <t>Aplicar las directrices de técnica normativa contenidas en el Decreto 0096 de 2021 para la expedición de actos administrativos proyectados por su dependencia</t>
  </si>
  <si>
    <t>NO APLICA- Soporte mail de respuesta a asesoría  11/02/2022</t>
  </si>
  <si>
    <t>NRI</t>
  </si>
  <si>
    <t>Se sugiere revisar los lineamientos impartidos por la Secretaría Jurídica y la pertinencia de adoptarlos para tenerlos en cuenta en la emisión de actos administrativos de la alcaldía local</t>
  </si>
  <si>
    <t>La entidad no cuenta con procedimiento de seguimiento o control  para identificar el uso correcto de la imagen institucional.</t>
  </si>
  <si>
    <t xml:space="preserve">Solicitud de inclusión del membrete oficial en el Sigob  e insalación de imágenes actualizadas en la sede de la alcaldía local. </t>
  </si>
  <si>
    <t>100 % de los documentos de la alcaldía local en el formato oficial</t>
  </si>
  <si>
    <t>Membrete oficial establecido en el sigob e imagénes en la sede de la alcaldía local.</t>
  </si>
  <si>
    <t># de docmentos oficiales.</t>
  </si>
  <si>
    <t>Membrete en sigob- Actualización membrete institucional 19/05/2022 y solicitud a Comunicaciones el mismo día. Respuesta 25/05/2022 y solicitud a Sigob 26/05/2022.</t>
  </si>
  <si>
    <t xml:space="preserve">Se observó el uso adecuado de la imagen institucional en sus carteleras, prendas de vestir y publicaciones en página web, así como uso adecuado de los formatos que se manejan en la entidad acorde con los lineamientos del SGC	
	</t>
  </si>
  <si>
    <t xml:space="preserve">Socialización del membrete oficial y plantillas institucionales al equipo de la alcaldía local </t>
  </si>
  <si>
    <t>100% del personal de la alcaldía local socializados.</t>
  </si>
  <si>
    <t>8 de 8 funcionarios contratistas y judicante. Socialización de actualización 27/05/2022</t>
  </si>
  <si>
    <t>La entidad no tiene fortalecido el seguimiento oportuno que permita el cumplimiento de las PQRSD según lo establecido en la Ley.</t>
  </si>
  <si>
    <t>Continuar con el seguimiento periodico a las PQRSD asignadas a la alcaldía local NCH para garantizar el cumplimiento en los tiempos de respuesta establecido por la Ley</t>
  </si>
  <si>
    <t xml:space="preserve">Edgardo Mendoza O (Alcalde local) -  Silvana Schlegel G (Profesional universitario- Enlace Sigob)  </t>
  </si>
  <si>
    <t>Realizar seguimientos semanales a las PQRSD</t>
  </si>
  <si>
    <t>Informe de seguimiento.</t>
  </si>
  <si>
    <t># de seg realizados/ # de seg planificados</t>
  </si>
  <si>
    <t>35 reportes de 31/12/2022. a partir de agosto no se realizan reportes mensuales, solo se socializa el informe de la Oficina de Relación con el ciudadano, y el seguimiento es diario a traves de la herramienta sigob.(Modificación del control en la matriz de riesgo)</t>
  </si>
  <si>
    <t>Se han llevado a cabo las actividades definidas para el cumplimiento oportuno  del pqrsd, sin embargo todavía no se alcanza el 100%</t>
  </si>
  <si>
    <t>Socialización de los seguimientos periodicos al equipo de la alcaldía local</t>
  </si>
  <si>
    <t>Socialización del 100% de los seguimientos.</t>
  </si>
  <si>
    <t>Soporte de socialización.</t>
  </si>
  <si>
    <t># de seg socializados/ # de seg  realizados</t>
  </si>
  <si>
    <t>Realizar periódicamente ejercicios de autocontrol en el proceso, efectuando análisis de causas e implementando acciones de mejora y reportando trimestralmente a la Gerencia de Control Interno de Gestión la formulación y seguimiento de las acciones
implementadas.</t>
  </si>
  <si>
    <t>Falta de capacitación a los funcionarios para desarrollar ejercicios de autocontrol, analisis de causa y acciones de mejora.</t>
  </si>
  <si>
    <t>Solicitud de apoyo y capacitación a la Gerencia de Control Interno para realizar ejercicios de autocontrol.</t>
  </si>
  <si>
    <t>Edgardo Mendoza O (Alcalde local) y Sandy Caro (Agente de cambio).</t>
  </si>
  <si>
    <t>1 Solicitud realizada</t>
  </si>
  <si>
    <t xml:space="preserve"> Solicitud realizada</t>
  </si>
  <si>
    <t>Se valida con info de autocontrol en el mes abril a todos los funcionarios de la entidad. Además d ela recomendación producto del informe de evaluación de la dependencia del primer semestre 2022 realizada por la GCIG (INFORME 01/08/2022)</t>
  </si>
  <si>
    <t>Se evidencia la implementación de acciones de autocontrol al interior de la dependencia</t>
  </si>
  <si>
    <t>Realizar ejercicios de autocontrol en la alcaldía local</t>
  </si>
  <si>
    <t xml:space="preserve">Realizar 4 ejercicios de autocontrol en la alcaldía local </t>
  </si>
  <si>
    <t xml:space="preserve">Ejercicios de autocontrol </t>
  </si>
  <si>
    <t># de ejercicios de autocontrol realizados</t>
  </si>
  <si>
    <t>Actividades de autocontrol con las 5 alcaldías locales para realizar revisión y mejoras a las actividades propias de la alcaldía local. Socialización de buenas prácticas de la alcaldía local NCH en organización administrativa ( Matriz de riesgos, Matriz de requisitos legales, procedimientos internos- publicación en gaceta y PQRSD, e inclusión de las acciones del PDL en el plan de acción) 27/07/2022,05/08/2022,10/08/2022, 18/08/2022 y 30/08/2022</t>
  </si>
  <si>
    <t xml:space="preserve">Reporte trimestral de fomulación y seguimiento de acciones implementadas en la alcaldía local. </t>
  </si>
  <si>
    <t>Reportes trimestrales</t>
  </si>
  <si>
    <t>Reportes.</t>
  </si>
  <si>
    <t># de reportes realizados</t>
  </si>
  <si>
    <t xml:space="preserve">Cero hallazgos administrativos en el proceso de auditoría de cumplimiento del ente de control.Logros espacio de página web, matriz de riesgos ajustada y actualizada, proceso de actualización matriz de requisitos legales (obligatoriedad de consejos, comites locales) </t>
  </si>
  <si>
    <t>Alcaldía Local Norte Centro Histórico
____________________________________________</t>
  </si>
  <si>
    <t xml:space="preserve">
Edgardo Mendoza O.
---------------------------------------------------------------------
</t>
  </si>
  <si>
    <t>PERIODO/VIGENCIA: 2022</t>
  </si>
  <si>
    <t>DEPENDENCIA Y PROCESO: Alcaldía Local de Riomar</t>
  </si>
  <si>
    <t xml:space="preserve">Se recomienda que para la vigencia 2022 las actividades del Plan de Acción puedan ser medibles de manera cuantificable, con el fin de evitar la subjetividad </t>
  </si>
  <si>
    <r>
      <rPr>
        <b/>
        <sz val="12"/>
        <rFont val="Arial"/>
        <family val="2"/>
      </rPr>
      <t>MI</t>
    </r>
    <r>
      <rPr>
        <sz val="12"/>
        <rFont val="Arial"/>
        <family val="2"/>
      </rPr>
      <t>: Falta de intervención y control por parte de la GCIG, en la fase previa de la formulación de los plan de acción en la vigencia 2021 y anteriores.</t>
    </r>
  </si>
  <si>
    <t xml:space="preserve">Identificar cuales son las directrices y políticas que aplican a la gestión administrativa de la alcaldía local de Riomar </t>
  </si>
  <si>
    <t>Nombre: Javier Camargo Guzmán. Cargo: Técnico Operativo</t>
  </si>
  <si>
    <t>1 Plan de acción acorde con la gestión administrativa</t>
  </si>
  <si>
    <t>1 Plan de Acción</t>
  </si>
  <si>
    <t>Nº de Plan de acción</t>
  </si>
  <si>
    <t>Contando con el concurso previo de la GCIG, en la delimitación de las politicas y metas que aplican para todas las dependencias, se facilitó la formulación de las actividades que se formularon en el Plan de Acción de 2022, las cuales son acordes con la Gestión de administrativa que desarrolla la alcaldía local de Riomar, además las mimas fueron avaladas por  la Secretaría de Planeación Distirtal en el APlicativo MiPlan.</t>
  </si>
  <si>
    <t>Se evidencia formulación y seguimiento al plan de acción de la dependencia.  Se sugiere tener en cuenta en la planeación del 2023 actividades en aquellas dimensiones del MIPG que no se contemplaron en el 2022.</t>
  </si>
  <si>
    <t xml:space="preserve">Planificar las actividades que desarrollan las metas del plan de acción, y diseñar de mejor manera los indicadores que faciliten su medición. </t>
  </si>
  <si>
    <t>1 Plan de acción con las metas, actividades e indicadores medibles de manera objetiva.</t>
  </si>
  <si>
    <t>Verificar conjuntamente con la GCIG la formulación adecuada de los inficadores de cumplimiento, sustentando con los elementos entregables proyectados.</t>
  </si>
  <si>
    <t>4 Seguimientos favorales por parte de la GCIG en su proceso auditoría y seguimiento del Plan de Acción 2022.</t>
  </si>
  <si>
    <t xml:space="preserve">4 Seguimientos favorables </t>
  </si>
  <si>
    <t xml:space="preserve">Nº de seguimientos favorables </t>
  </si>
  <si>
    <t>Ya se han realizado en el aplicativo MiPlan los respectivos seguimientos de los cuatros trimestres de 2022 del plan de acción. Estamos a la espera del concepto de favorable, por parte de la GCIG en la auditoria programada para el 18 de enero de 2023.</t>
  </si>
  <si>
    <t>Documetar las evidencias que soportan el porcentaje de cumplimiento de la meta planeada.</t>
  </si>
  <si>
    <t>4 documentos soporte de las evidencias de los avances y cumplimiento de las metas del plan de acción 2022, uno por cada seguimiento.</t>
  </si>
  <si>
    <t>4 documentos soporte de evidencia</t>
  </si>
  <si>
    <t xml:space="preserve">Nº de documentos soporte </t>
  </si>
  <si>
    <r>
      <rPr>
        <b/>
        <sz val="12"/>
        <rFont val="Arial"/>
        <family val="2"/>
      </rPr>
      <t>M:</t>
    </r>
    <r>
      <rPr>
        <sz val="12"/>
        <rFont val="Arial"/>
        <family val="2"/>
      </rPr>
      <t xml:space="preserve"> Desconocimiento de la nueva pólitica de administración del Riesgo de la Alcaldía Distrital </t>
    </r>
  </si>
  <si>
    <t>Planificar actividades de autoaprendizaje que permitan aplicar la nueva política de administración del Riesgo e identificar en los procesos de la dependencia donde se puede materializar el riesgo, con el fin de ser evaluar sus posibles consecuencias y realizar las acciones de seguimiento para minimizar su impacto.</t>
  </si>
  <si>
    <t>Ajustar en su totalidad el Mapa de Riesgo de la alcaldía local de Riomar con la nueva política de administración del Riesgo.</t>
  </si>
  <si>
    <t>1 Mapa de Riesgo ajustado</t>
  </si>
  <si>
    <t>Nº de Mapa de Riesgo</t>
  </si>
  <si>
    <t>Se logro elaborar elaborar conjuntamente con la Secretaría de Planeación Distrital y la Gerencia de Control Interno de Gestion y todos los agentes de cambio, el Mapa de Riego considerando inicialmente dos (2) riesgos de Gestión y uno (1) de corrupción.Con sus respectivos seguimientos.</t>
  </si>
  <si>
    <r>
      <rPr>
        <b/>
        <sz val="12"/>
        <rFont val="Arial"/>
        <family val="2"/>
      </rPr>
      <t>M:</t>
    </r>
    <r>
      <rPr>
        <sz val="12"/>
        <rFont val="Arial"/>
        <family val="2"/>
      </rPr>
      <t xml:space="preserve"> Falta de información sobre el alcance de este requerimiento, en cuanto a la información requerida de la ALR por parte de la Gerencia de las TIC.</t>
    </r>
  </si>
  <si>
    <t>Identificar que información es requerida por la GT, para el inventario de tecnología de la ALR</t>
  </si>
  <si>
    <t>Nombre: Bryan Corredor Morales. Cargo: Alcalde Local de Riomar.</t>
  </si>
  <si>
    <t>1 Respuesta de la Gerencia de las TIC, a consulta previa nuestra,  con el fin de que identifique qué información de archivos de tecnología son requeridos de la ALR.</t>
  </si>
  <si>
    <t>1 Respuesta de la GTIC, ampliando información.</t>
  </si>
  <si>
    <t>Nó de Respuesta de la Gerencia de las TIC</t>
  </si>
  <si>
    <t xml:space="preserve">El 28 de febrero la Gerencia de las TIC nos repondió nuestro oficio de consulta QUILLA-22-031-944 del 18 de febrero de 2022, en la cual nos amplia la información. </t>
  </si>
  <si>
    <t>Actualizaron inventario de archivos tecnológicos</t>
  </si>
  <si>
    <t>Planificar las actividades que permitan el levante de la información, el responsable de su manejo y remisión a la GT.</t>
  </si>
  <si>
    <t>1 Plan de actividades que permita dar cumplimiento a está recomendación.</t>
  </si>
  <si>
    <t>1 Plan de Actividades con su reponsables</t>
  </si>
  <si>
    <t>No. De Plan de Actividades</t>
  </si>
  <si>
    <t xml:space="preserve"> </t>
  </si>
  <si>
    <t>Organizar la información, y verificar que las misma cumpla los parámetros exigidos para su remisión.</t>
  </si>
  <si>
    <t>100% de la Información de archivos de tecnología organizada y verificada</t>
  </si>
  <si>
    <t>Registro de información de archivos de tecnología.</t>
  </si>
  <si>
    <t>No de Registros organizados/ No. De Registros Requeridos</t>
  </si>
  <si>
    <t>Se procedio de conformidad a organizar los registros de archivos de tecnología requeridos.</t>
  </si>
  <si>
    <t>Remitir la información a la Gerencia de las TIC en los tiempos y plazos establecidos para tal fin.</t>
  </si>
  <si>
    <t>100 % del inventario de archivos de tecnología de la ALR  actualizado.</t>
  </si>
  <si>
    <t>Soporte de envío de información.</t>
  </si>
  <si>
    <t>No. de soportes enviados / No. de soportes requeridos por la GTIC</t>
  </si>
  <si>
    <t>El 30 de marzo de 2022, mediante oficio QUILLA-22-063439, fue remitido a la Gerencia de las TIC, el formato Registro Activos Tecnológicos de la Alcaldía Local de Riomar.</t>
  </si>
  <si>
    <t>N.A.</t>
  </si>
  <si>
    <t>N.A</t>
  </si>
  <si>
    <r>
      <t xml:space="preserve">Se solicitó concepto a la GCIG de la aplicabilidad de esta recomendación a las Alcaldías Locales, a lo cual el Ingeniero Diego Oviedo, emitio la siguiente respuesta: </t>
    </r>
    <r>
      <rPr>
        <i/>
        <sz val="12"/>
        <rFont val="Arial"/>
        <family val="2"/>
      </rPr>
      <t>"...es pertinente nombrar que el Decreto 0096 de 2021 dentro de la gaceta No. 786, en el artículo 3° ámbito de Aplicación, especifica cuales son las dependencias que dicho decreto les aplica, encontrandose que las Alcaldías Locales no se encuentran en el mismo, por ende, la Recomendación NO LES APLICA a las alcaldías locales..."</t>
    </r>
  </si>
  <si>
    <r>
      <rPr>
        <b/>
        <sz val="12"/>
        <rFont val="Arial"/>
        <family val="2"/>
      </rPr>
      <t>MO:</t>
    </r>
    <r>
      <rPr>
        <sz val="12"/>
        <rFont val="Arial"/>
        <family val="2"/>
      </rPr>
      <t xml:space="preserve"> Desconocimiento de los funcionarios de la ALR del manual de imagen Institucional de la Alcaldía Distrital de Barranquilla</t>
    </r>
  </si>
  <si>
    <t>Planificar actividades de autoaprendizaje para que los funcionarios conozcan el manual de imagen Institucional de la ADB.</t>
  </si>
  <si>
    <t>Nombre: Maria Alejandra Serrano. Cargo: Técnico Operativo</t>
  </si>
  <si>
    <t>1 programa de capacitación del Manual de imagen Institucional a los funcionarios de la ALR</t>
  </si>
  <si>
    <t>1 programa de capacitación aprobado</t>
  </si>
  <si>
    <t xml:space="preserve">Nº de programa de capacitación </t>
  </si>
  <si>
    <t>Dentro del plan de capacitación a los funcionarios de la ALR, se procedió a solicitar a la Secretaría de Comunicaciones el 16 de febrero de 2022, el manual de imagen de la ADB.  Dicha petición fue atendida el 7 de abril de 2022, fecha en la cual fue remitido dicho manuel de Imagen.</t>
  </si>
  <si>
    <t>Se observó el uso adecuado de la imagen institucional en sus carteleras, prendas de vestir y publicaciones en página web, así como uso adecuado de los formatos que se manejan en la entidad acorde con los lineamientos del SGC</t>
  </si>
  <si>
    <t>Capacitar y evaluar al personal de la Alcaldia Local de Riomar sobre el Manual de imagen institucional.</t>
  </si>
  <si>
    <t>100 % del personal de la ALR capacitado y evaluado</t>
  </si>
  <si>
    <t>Registro de capacitación y evaluación de la actividad</t>
  </si>
  <si>
    <t>No. de Funcionarios Capacirtados / No. Total de Funcionarios de la ALR</t>
  </si>
  <si>
    <t>El 6 de junio se envió via correo institucional, invitación a los funcionarios de la ALR para la jornada de capacitación y socialización del Manual de Imagen Institucional de la ADB. Jornada que se llevo a cabo el miercoles 15 de junio de 2022.</t>
  </si>
  <si>
    <t>Realizar los ajustes a los procesos de la ALR que son suceptibnles de aplicación del manual  de imagen Institucional  y realizar las acciones de seguimiento para que no se cometan errores un su aplicación.</t>
  </si>
  <si>
    <t>100% de los procesos suceptibles revisados y ajustados al manual de imagen Institucional</t>
  </si>
  <si>
    <t xml:space="preserve">1 informe de los procesos revisados y ajustados </t>
  </si>
  <si>
    <t xml:space="preserve">No. de procesos revisados y ajustados / No. de procesos totales y suceptibles de aplicación </t>
  </si>
  <si>
    <t>El 30 de junio de 2022,  remití al señor alcade local de Riomar, el informe donde certifico que una vez revisadas las áreas de la ALR que son susceptibles de aplicación del manual de imagen Institucional, el 100% de los documentos oficiales, prendas de vestir y aplicaciones implementadas en la dependencia hace el uso correcto de la imagen institucional.</t>
  </si>
  <si>
    <r>
      <rPr>
        <b/>
        <sz val="12"/>
        <rFont val="Arial"/>
        <family val="2"/>
      </rPr>
      <t>MO:</t>
    </r>
    <r>
      <rPr>
        <sz val="12"/>
        <rFont val="Arial"/>
        <family val="2"/>
      </rPr>
      <t xml:space="preserve"> Funcionarios sin competencia en el manejo de la nueva Versión de la herramienta SIGOB</t>
    </r>
  </si>
  <si>
    <t xml:space="preserve">Identificar las debilidades y fortalezas de los funcionarios de la ALR en la respuesta de las PQRSD asignadas a cada uno </t>
  </si>
  <si>
    <t>Nombre: Rosario Castilla Valiante     Cargo: Secretaria - Enlace SIGOB</t>
  </si>
  <si>
    <t>1 informe de debilidades y fortalezas en la atención de PQRSD  identificadas en los funcionarios de la ALR.</t>
  </si>
  <si>
    <t>1 Informe de debilidades y fortalezas identificadas en el grupo de funcionarios de la ALR</t>
  </si>
  <si>
    <t>No. de informes</t>
  </si>
  <si>
    <t>En el informe se pudo evidenciar que los funcionarios de la ALR, dentro de las debilidades, no estan muy familiarizados con el SIGOB. En tal sentido se hace ncesario una capacitación.</t>
  </si>
  <si>
    <t>Se cumplieron con todas las actividades y acciones planificadas para el cumplimiento de las pqrsd de la dependencia.  Se evidenció inconsistencias entre el reporte de la oficina de atención al ciudadano y el cumplimiento real de la dependencia, toda vez que no se tuvo en cuenta los descargos del área sobre una petición que fue trasladada por competencia desde otra dependenia cuando ya había vencido los terminos para responder y se vió afetado el indicador de la dependencia.</t>
  </si>
  <si>
    <t>Programar una jornada de capacitación con la Oficina de Gestión Documental al personal de la Alcaldía Local de Riomar en el manejo de la nueva versión de la herramienta SIGOB</t>
  </si>
  <si>
    <t>Nombre: Bryan Corredor Morales. Cargo: Alcalde Local de Riomar. Nombre: Rosario Castilla Valiente.  Cargo: Secretaria - Enlace del SIGOB</t>
  </si>
  <si>
    <t>1 programa de capacitación en el manejo de la nueva versión del SIGOB.</t>
  </si>
  <si>
    <t xml:space="preserve">No. de programas de capacitación </t>
  </si>
  <si>
    <t>El 18 de febrero del 2022, se solicitó  vía SIGOB mediante oficio QUILLA-22-031726  una capacitación al personal de la Alcaldía Local de Riomar en el manejo de la nueva versión de la herramienta SIGOB. El 24 de febrero la Oficina de Gestión Documental dio respuesta a nuestra petición, programando la capacitación para el 1o. de marzo de 2022 a las 9:00 a.m.</t>
  </si>
  <si>
    <t>Capacitar al personal de la Alcaldia Local de Riomar en el manejo de la nueva versión de la herramienta SIGOB.</t>
  </si>
  <si>
    <t>Funcionario asignado por la Oficina de Gestión Documental.        Nombre: Rosario Castilla Valiente.  Cargo: Secretaria - Enlace del SIGOB.</t>
  </si>
  <si>
    <t>100 % del personal de la ALR capacitado</t>
  </si>
  <si>
    <t xml:space="preserve">Registro de capacitación </t>
  </si>
  <si>
    <t>No. de Funcionarios Capacitados / No. Total de Funcionarios de la ALR</t>
  </si>
  <si>
    <t>el 1 de marzo del 2022, se realizó la capacitación a la cual asistieron todos los funcionarios de la Alcaldía Local de Riomar, cuyo objetivo es el manejo de la nueva versión de la herramienta SIGOB, con el fin de implementar estrategias para mejorar el nivel de cumplimiento de las 
PQRSD.</t>
  </si>
  <si>
    <t>Lograr que se respondan en los terminos las PQRSD radicadas ante la Alcaldía Local de Riomar</t>
  </si>
  <si>
    <t>100% de las PQRSD respondidas en los terminos de ley.</t>
  </si>
  <si>
    <t>12 Informesde cumplimiento del 100% en la  atención de PQRSD</t>
  </si>
  <si>
    <t>No. de PQRSD respondidas / No. De PQRSD radicadas</t>
  </si>
  <si>
    <t>Se cumplio con el 100% de las respuestas a las PQRSD radicadas en el primer semestre de 2022</t>
  </si>
  <si>
    <t xml:space="preserve">Realizar periódicamente ejercicios de autocontrol en el proceso, efectuando análisis de causas e implementando acciones de mejora y reportando trimestralmente a la Gerencia de Control Interno de Gestión la formulación y seguimiento de las acciones
implementadas. </t>
  </si>
  <si>
    <r>
      <rPr>
        <b/>
        <sz val="12"/>
        <rFont val="Arial"/>
        <family val="2"/>
      </rPr>
      <t>M:</t>
    </r>
    <r>
      <rPr>
        <sz val="12"/>
        <rFont val="Arial"/>
        <family val="2"/>
      </rPr>
      <t xml:space="preserve"> Poco dominio de herramienta de autocontrol de procesos </t>
    </r>
  </si>
  <si>
    <t>Planificar actividades de autoaprendizaje que permitan dominar la herramienta de autocontrol de procesos e identificar en los procesos acciones de mejora, y reportar trimestralmente a la GCIG el respectivo seguimiento de las acciones implementadas</t>
  </si>
  <si>
    <t xml:space="preserve">Realizar acciones de  autocontrol en los procesos de la Alcaldía Local de Riomar y reportar trimestralmente a la GCIG el seguimiento
</t>
  </si>
  <si>
    <t>4 Reportes, uno cada  trimestre del seguimiento e implementacion de acciones de mejora en el autocontrol de los procesos.</t>
  </si>
  <si>
    <t>Nº de reportes Realizados / No. de Reporte programados.</t>
  </si>
  <si>
    <t xml:space="preserve">Los funcionarios de la alcaldía local de riomar hemos participado en las jornadas de capacitación del AUTOCONTROL y la información ha sido socializada en los diferentes espacios de divulgación (Correos y Whatsapp Institucional) </t>
  </si>
  <si>
    <t>Se evidencia acciones de autocontrol en la dependencia.  Se resalta seguimiento y control del avance de los indicadores de cumplimiento del plan local</t>
  </si>
  <si>
    <t>Alcaldía Local de Riomar</t>
  </si>
  <si>
    <t>DEPENDENCIA Y PROCESO: ALCALDIA LOCAL SUROCCIDENTE</t>
  </si>
  <si>
    <t>Falta de asesoramiento de los profesionales de la GCIG y Sec. de Planeación en la formulación de los planes de acción de vigencias anteriores.</t>
  </si>
  <si>
    <t xml:space="preserve">Identificar a través del aprendizaje autónomo  y acompañamiento de la secretaría de planeación y la GCIG, los parámetros a tener en cuenta para formular un plan de acción institucional y aplicarlos a la alcaldía local suroccidente
</t>
  </si>
  <si>
    <t>Funcionario: José Luis Ruiz Camacho.
Cargo: Profesional Universitario.</t>
  </si>
  <si>
    <t>Un (1) plan de acción formulado con las recomendaciones descritas</t>
  </si>
  <si>
    <t>Plan de acción de la vigencia 2022</t>
  </si>
  <si>
    <t>El plan de acción fue cargado en la plataforma "MI PLAN"</t>
  </si>
  <si>
    <t>Formularon y realizaron seguimiento al plan de acción de la dependencia, de manera oportuna en el aplicativo Miplan</t>
  </si>
  <si>
    <t>Desconocimiento de las nuevas políticas de administración de riegos</t>
  </si>
  <si>
    <t>Solicitar a la oficina competente documentos con las nuevas políticas de administración del riegos.</t>
  </si>
  <si>
    <t>Desarrollar un (1) mapa de riegos de la Alcaldía Local Suroccidente teniendo en cuenta los procedimientos establecido dentro de la nueva política de administración de riegos.</t>
  </si>
  <si>
    <t>Mapa de riegos vigencia 2022</t>
  </si>
  <si>
    <t>Se desarrolló un mapa de riesgo teniendo en cuenta los procedimientos establecidos dentro de la nueva política de administración de riesgo.</t>
  </si>
  <si>
    <t>Se evidencia el mapa de riesgos del proceso actualizado con su seguimiento.  Se recomienda efectual los ajustes en el diseño de los riesgos y controles acorde con lo esablecido en la políica de administración de riesgos.</t>
  </si>
  <si>
    <t>Solicitar asesoría y/o capacitación sobre la nueva política de administración del riesgo.</t>
  </si>
  <si>
    <t>Falta de conocimiento de este tipo de requimiento por parte de La Gerencia TIC solicitando información del equipamiento tecnológico (cómputo) que existe en la alcaldía local suroccidente.</t>
  </si>
  <si>
    <t>Inventariar el equipamiento tecnológico existente en la alcaldía local suroccidente.</t>
  </si>
  <si>
    <t>Funcionario: Carlos Alberto Mantilla.
Cargo: Técnico Operativo.</t>
  </si>
  <si>
    <t>Construir un (1) inventario del equipamiento tecnológico existente en la alcaldía local suroccidente</t>
  </si>
  <si>
    <t>Un (1) inventario tecnológico construido</t>
  </si>
  <si>
    <t xml:space="preserve">El día 6 de julio de 2022 se envío a la gerencia TIC, el inventario requerido. </t>
  </si>
  <si>
    <t>Se actualizó invenario TIC</t>
  </si>
  <si>
    <t>Solicitar a la Gerencia TIC los procesos y/o formatos requeridos para cumplir con el requerimiento durante la vigencia 2022</t>
  </si>
  <si>
    <t>Poca socialización del manual de imagen institucional de la Alcaldía Distrital de Barranquilla</t>
  </si>
  <si>
    <t>Solicitar al área competente el manual de imagen institucional vigente que implementa la Alcaldía Distrital de Barranquilla</t>
  </si>
  <si>
    <t>Funcionario: Liseth Peñaloza.
Cargo: Técnico Operativo.</t>
  </si>
  <si>
    <t>Actualizar a los siete (7) funcionarios en el uso correcto de la imagen institucional dentro y fuera de las instalaciones de la Alcaldía Local Suroccidente.</t>
  </si>
  <si>
    <t>Un (1) informe de asimilación del conocimiento impartido en la capacitación del uso correcto de la imagen institucional.</t>
  </si>
  <si>
    <t>Se identifica en la página web el manual de imagen institucional</t>
  </si>
  <si>
    <t>Se observó uso de imagen institucional en carteleras, uso de prendas y publicación en web.</t>
  </si>
  <si>
    <t>Capacitar al 100% a los funcionarios de la Alcaldía Local Suroccidente en el uso correcto de la imagen institucional.</t>
  </si>
  <si>
    <t>Se socializo a los funcionarios guía de estilo y membrete institucional</t>
  </si>
  <si>
    <t>Implementar estrategias para mejorar el nivel de cumplimiento en la respuesta de las PQRSD recibidas por la dependencia.</t>
  </si>
  <si>
    <t>Falta de conocimiento por parte de la totalidad de los funcionarios sobre la normatividad vigente sobre los tiempos o plazos para dar gestión oportuna a las PQRSD.</t>
  </si>
  <si>
    <t>Asistir a las capacitaciones periódicas programas por la oficina de gestión documental de la Alcaldía Distrital de Barranquilla</t>
  </si>
  <si>
    <t xml:space="preserve">Responder el 100% de las PQRSD </t>
  </si>
  <si>
    <t>Listas de Asistencias</t>
  </si>
  <si>
    <t>Se evidencia mejoras en el cumplimiento de pqrsd.  Se recomeienda continuar fortaleciendo los controles para el efectivo cumplimiento del 100% de los pqrsd</t>
  </si>
  <si>
    <t>Socializar informe periódico de gestión de las PQRSD emitido por la oficina de gestión documental de la Alcaldía Distrital de Barranquilla</t>
  </si>
  <si>
    <t>Se socializo a los funcionarios el informe de la pqrsd</t>
  </si>
  <si>
    <t>Solicitar asesoramiento a la GCIG sobre los ejercicios de autocontrol que deben realizarse en la Alcaldía Local Suroccidente.</t>
  </si>
  <si>
    <t>El 100% de los funcionarios adscritos a la depencia aptos para realizar ejercicios de autocontrol</t>
  </si>
  <si>
    <t>Solicitud de capacitación</t>
  </si>
  <si>
    <t xml:space="preserve">Se remitió correo a la oficina de control interno solicitando capacitación </t>
  </si>
  <si>
    <t>Se recomienda actualizar el procedimiento de pago de ediles acorde con el quehacer actual.  No se evidencia la documentación de las acciones dejadas por el auditor en auditoria del I sem 2022</t>
  </si>
  <si>
    <t>Capacitar al personal del despacho en análisis  de causa y acciones correctivas.</t>
  </si>
  <si>
    <t xml:space="preserve">Revisamos los procedimiento para levantar las acciones correctivas - preventivas o de mejora
</t>
  </si>
  <si>
    <t>Levantar actividades o acciones  de autocontrol si lo amerita  el proceso con sus respectivos seguimientos</t>
  </si>
  <si>
    <t>Registro acción de autocontrol levantada en formato institucional</t>
  </si>
  <si>
    <t>Los agentes de cambio de las alcaldía locales se reunieron para levantar acciones de mejora</t>
  </si>
  <si>
    <t>DEPENDENCIA Y PROCESO: Gerencia de Proyectos Especiales</t>
  </si>
  <si>
    <t>Responder de manera oportuna a los requerimientos de la Gerencia de Control Interno de Gestión y de las demás áreas transversales de la administración central que interactúan con su dependencia para el fortalecimiento institucional.</t>
  </si>
  <si>
    <t xml:space="preserve">MO: Falta de personal para responder los requerimientos de la Gerencia de Control Interno de Gestión. </t>
  </si>
  <si>
    <t xml:space="preserve">1. Delegar un agente de cambio en la Gerencia de proyectos Especiales para que atienda los requerimientos de la Gerencia de Control Interno de Gestión y  demás oficinas. 2. Revision y control de los requerimientos de la Gerencia de Control Interno de Gestión y de las demás áreas transversales de la administración central. </t>
  </si>
  <si>
    <t>Rocio Moreno - Contratista: Profesional</t>
  </si>
  <si>
    <t>100% de correos, informes y demas documentos requeridos contestados.</t>
  </si>
  <si>
    <t xml:space="preserve">Registro con todos los documentos y correos contestados. </t>
  </si>
  <si>
    <t>No. de Registro</t>
  </si>
  <si>
    <t>Se delegó a Rocio Moreno como agente de cambio quien es la responsable de atender todos los requerimientos de le Gerencia de Control Interno y demás oficinas. Adicionalmente, se creó un drive donde se lleva todo el registro de las comunicaciones recibidas y tramitadas.</t>
  </si>
  <si>
    <t>Se evidencia que durante la vigencia 2022 la Gerencia de proyectos especiales cumplió de manera oportuna con los requerimientos de control interno y ha implementado las recomendaciones dadas</t>
  </si>
  <si>
    <t>Incorporar en las actividades del plan de acción 2022 metas medibles y cuantificables, con el fin de evitar la subjetividad.</t>
  </si>
  <si>
    <t>M: Construccion del plan de accion año 2022 - Gestión administrativa.</t>
  </si>
  <si>
    <t xml:space="preserve">1. Planificacion de actividades para ejecutar el plan de accion 2022.            2.Concertar con la secretaria de planeacion las actividades del plan de accion 2022. 3. Solicitar acompañamiento con la Secretaria de planecion y enviar oportunamente diligenciado el plan de accion con sus avances cada vez que se requiera. </t>
  </si>
  <si>
    <t>Plan de accion 2022.</t>
  </si>
  <si>
    <t>Formato diligenciado del Plan de accion 2022.</t>
  </si>
  <si>
    <t>formato plan de accion</t>
  </si>
  <si>
    <t>Plan de acción 2022 diligenciado así como los seguimientos correspondientes al primer, segundo, tercer y cuarto trimestre en el aplicativo MiPlan.</t>
  </si>
  <si>
    <t>Se evidencia que formularon plan de acción con actividades propias de la dependencia y realizaron en julio 2022 los ajustes requeridos para evidenciar el quehacer del área.  Efectuaron de manera oportuna los seguimientos en el aplicativo Miplan</t>
  </si>
  <si>
    <t xml:space="preserve">Adecuar el mapa de riesgos de su proceso, de conformidad con la nueva política de administracion de riesgos adoptada en la entidad. </t>
  </si>
  <si>
    <t xml:space="preserve">M:Se hace necesario la  Identificacion de los riesgos operacionales y de corrupcion de la Gerencia de Proyectos especiales.                        MO: Falta de conocimiento sobre la politica de administracion de riesgo. </t>
  </si>
  <si>
    <t xml:space="preserve">1. Solicitar capacitacion para la construccion  del mapa de riesgo de la Gerencia de Proyectos Especiales.                                                 2. Solicitar acompañamiento con el consultor externo, experto en riesgos.                                                         3. Socializar la politica de administracion de riesgo. </t>
  </si>
  <si>
    <t>Construccion del mapa de riesgo.</t>
  </si>
  <si>
    <t xml:space="preserve">Formato diligenciado del Mapa de Riesgo 2022. </t>
  </si>
  <si>
    <t>Mapa de riesgo</t>
  </si>
  <si>
    <t>Capacitación realizada el 25 de mayo de 2022 en Cajacopi sede Prado para la a revisión y ajuste de los mapas de riesgo de los procesos, de acuerdo con la nueva metodología establecida. Matriz de riesgo diligenciada dentro del proceso de Gestión del Desarrollo Económico. Riesgos y controles cargados en ISOLUCIÓN el 26/10/2022.</t>
  </si>
  <si>
    <t>El agente de cambio recibió capacitación sobre el tema y ajustó de manera articulada con la Secretaría de Desarrollo Económico los riesgos del proceso, efectuando el respectivo seguimiento a los controles establecidos.</t>
  </si>
  <si>
    <t>Suministrar la información requerida por la Gerencia TIC para mantener actualizado el inventario de archivos de tecnologia de su dependencia.</t>
  </si>
  <si>
    <t>MAQ: Se hace necesario actualizar la información en la  Gerencia TIC referente  a los archivos de tecnologia que sean asignados a la Gerencia</t>
  </si>
  <si>
    <t xml:space="preserve">1. Suministrar la información requerida por la Gerencia TIC para actualizar el inventario.                       2. Mantener actualizado el inventario de archivos tecnologicos de la Gerencia de proyectos especiales </t>
  </si>
  <si>
    <t>Inventario de archivos de tecnología entregados por la Gerencia de las TIC'S</t>
  </si>
  <si>
    <t xml:space="preserve">Registro de inventario </t>
  </si>
  <si>
    <t xml:space="preserve">Registro de archivo de tecnologia </t>
  </si>
  <si>
    <t xml:space="preserve">A la fecha la Gerencia de Proyectos Especiales solo tiene asignado un computador portatil con su respectivo adaptador que fueron entregados el 23 de Mayo de 2022. </t>
  </si>
  <si>
    <t>Se evidencia que actualizaron inventario TIC</t>
  </si>
  <si>
    <t>Aplicar las directrices de técnica normativa contenidas en el Decreto 0096 de 2021 para la expedicion de actos administrativos proyectados por su dependencia.</t>
  </si>
  <si>
    <t>MO: Falta de conocimiento del Decreto 0096 de 2021.</t>
  </si>
  <si>
    <t>1. Planificar actividades de capacitacion sobre el decreto 0096 de 2021. 2. Realizar actividades de retroalimentacion sobre el Decreto 0096 de 2021</t>
  </si>
  <si>
    <t>100% del equipo capacitado.</t>
  </si>
  <si>
    <t>Informe o acta de la capacitacion con sus evidencias (fotografias, lista de asistentes).</t>
  </si>
  <si>
    <t>No. de personas capacitadas sobre el total de funcionarios de la dependencia</t>
  </si>
  <si>
    <t>Capacitación solicitada al Secretario Jurídico Adalberto Palacio a través de correo enviado el 17 de Julio de 2022. Capacitación recibida el 21/07/22.</t>
  </si>
  <si>
    <t>Recibieron capacitación.  Durante la vigencia no expidieron actos administrativos.</t>
  </si>
  <si>
    <t>Realizar uso correcto de la imagen institucional por parte de los procesos en los documentos oficiales, prendas de vestir y aplicaciones implementadas en las dependencias.</t>
  </si>
  <si>
    <t>MO: Falta de claridad en el conocimiento del uso correcto de la imagen institucional</t>
  </si>
  <si>
    <t xml:space="preserve">1. Capacitacion de los funcionarios para el correcto manejo de la imagen institucional. 2. Socializar los lineamientos de uso institucional que se publican en redes sociales o se difunde por correo electronico. </t>
  </si>
  <si>
    <t>100% del equipo capacitado sobre el buen uso de la imagen institucional.</t>
  </si>
  <si>
    <t>No. de personas capacitadas sobre la imagen institucional</t>
  </si>
  <si>
    <t>Capacitación realizada los días 12 y 17 de Mayo de 2022 al Gerente de Proyectos Especiales Daniel Trujillo y a la funcionaria Isabella Visbal.</t>
  </si>
  <si>
    <t>Recibieron capacitación y han realizado adecuado uso de la imagén institucional en la realización de informes y la utilización de formatos institucionales.</t>
  </si>
  <si>
    <t>MO: Desconocimiento de la herramienta Sigob                                                                                MO:Falta de capacitación en el manejo de la herramienta SIGOB del nuevo personal  contratista.</t>
  </si>
  <si>
    <t>1.Solicitar a la Oficina de Atención al Ciudadano y Gestión Documental capacitacion  en el manejo de la herramienta de Gestión Documental - SIGOB.    2. Solicitar acompañamiento con la oficina de Gestion documental</t>
  </si>
  <si>
    <t>Cumplimiento de los tiempos de respuesta a PQRSD en 100%</t>
  </si>
  <si>
    <t xml:space="preserve">Lista de asistencia, correos electronicos solicitando capacitacion, informes de PQRSD </t>
  </si>
  <si>
    <t>% de cumplimiento de PQRSD</t>
  </si>
  <si>
    <t>Capacitación solicitada a través de un correo el día 4 de Marzo por el Gerente de Proyectos Especiales y recibida los dias 17 de Mayo y 10 de Junio. A la fecha no se han recibido PQRSD.</t>
  </si>
  <si>
    <t>Recibieron capacitación sobre pqrsd. La dependencia no ha tenido asignada de manera directa pqrsd y ha participado en la gestión y respuesta de otras áreas.</t>
  </si>
  <si>
    <t>Realizar periódicamente ejercicios de autocontrol en el proceso, efectuando análisis de causas o implementando acciones de mejora y reportando trimestralmente a la Gerencia de Control Interno de Gestión la formulacion y seguimientos de las acciones implementadas.</t>
  </si>
  <si>
    <t>M: Implementar ejercicios de autocontrol en el proceso de la Gerencia de Proyectos Especiales</t>
  </si>
  <si>
    <t xml:space="preserve">Analizar las causas e implementar acciones de mejora y reportarlos trimestralmente a la Gerencia de Control Interno de Gestión. </t>
  </si>
  <si>
    <t>Desarrollar al 100% las actividades o ejercicos de autocontrol.</t>
  </si>
  <si>
    <t>Informe de ejercicios de autocontrol.</t>
  </si>
  <si>
    <t>No. de acciones realizadas para el autocontrol</t>
  </si>
  <si>
    <t xml:space="preserve">A la fecha se ha socializado con el equipo de Gerencia de Proyectos Especiales la presentación sobre el autocontrol realizada por el capacitador, consultor y coach organizacional Jaime Andrés Ortega Mazorra el 26 de abril. 
</t>
  </si>
  <si>
    <t>Participaron en charla de autocontrol y han implementado acciones al interior del proceso relacionadas con cumplimiento plan de acción, riesgos y ética.</t>
  </si>
  <si>
    <t>Gerencia de Proyectos Especiales</t>
  </si>
  <si>
    <t>Elsy Rada Riquett</t>
  </si>
  <si>
    <t>DEPENDENCIA Y PROCESO: Gerencia de Control Inerno de Gestion -Proceso: Evaluación independiente</t>
  </si>
  <si>
    <t>1. Fomentar la programación y ejecución de actividades de capacitación y sensibilización a los procesos sobre el tema de riesgos en articulación con la Secretaría Distrital de Planeación</t>
  </si>
  <si>
    <t>Debido a los nuevos lineamientos de Función Pública  y a la política de riesgos adoptada en la entidad</t>
  </si>
  <si>
    <t>Programar y realizar en articulación con la Sec de Planeación actividades de capacitación y sensibiliación a los procesos en el tema de riesgos</t>
  </si>
  <si>
    <t>Gerente de Contol Interno- Profesionales Iván Ojito y Elsy Rada</t>
  </si>
  <si>
    <t>100% de los procesos con capacitación y asesoria  de riesgos de gestión y corrupción, por parte de planeación y consultor</t>
  </si>
  <si>
    <t>1 Cronograma de actividades con seguimeinto.   Registros de capacitaciones- Registros de revisión de mapas de riesgos. A corte 30 de diciembre de 2022, el profesional especializado de la GCIG realizó seguimiento al cumplimiento de los controles definidos para los riesgos del proceso.</t>
  </si>
  <si>
    <t>No. procesos con capacitación y asesoría en riesgos/No. total de los procesos</t>
  </si>
  <si>
    <t xml:space="preserve">Se realizó cronograma de actividades con su seguimiento.  Se realizaron 2 capacitaciones de riesgos para todos los pocesos de la entidad.  Se brindó acompañamiento y aseosría por parte del consultor en articulación con planeación.    </t>
  </si>
  <si>
    <t>Se verificó el cumplimiento del cronograma de actividades con sus respectivo soportes del seguimmiento; asi como se revisó los soportes que dan fe del cumplimiento de las capacitaciones de riesgos programadas para los procesos de la entidad y revisiones de mapas de riesgo.</t>
  </si>
  <si>
    <t xml:space="preserve">2. Impulsar las actividades de capacitación y cualificación del equipo auditor. </t>
  </si>
  <si>
    <t>Porque se requiere formación y cualificación permanente del equipo auditor para mejoamiento de las compencias</t>
  </si>
  <si>
    <t>Realizar contrato IIA capacitación auditores en normas internacionales  Realizar contrato con Icontec capacitación auditores en las normas de calidad, ambiental y sst   Socializar oferta de talento humando y esap</t>
  </si>
  <si>
    <t>Gerente de Control Interno de Gestión</t>
  </si>
  <si>
    <t xml:space="preserve">4 auditores formados en NIA                                            10 auditores formados en normas internacionales de   calidad, ambiental y sst                    </t>
  </si>
  <si>
    <t>Contratos para capacitación y certificados de capacitación</t>
  </si>
  <si>
    <t>No. formaciones contratadas y ejecutadas/No. formaciones programadas</t>
  </si>
  <si>
    <t>4 auditores se encuentan e capacitación auditor CIA.  1 auditor con diplomado sst (Karina), 1 auditor formación MIPG (yuli). ]Se formaron 50 agentes de cambio como auditores por el ente Certificador ICONTEC estamos a la espera  de dichas certificaciones</t>
  </si>
  <si>
    <t>Se cumplió con los compromisos establecidos para el fortalecimiento del desarrollo de las capacidades del equipo auditor de la Gerencia de Control Interno de Gestión y agentes de cambio</t>
  </si>
  <si>
    <t>GERENCIA DE CONTROL INTERNO DE GESTION</t>
  </si>
  <si>
    <t>XENIA MORELOS</t>
  </si>
  <si>
    <t>PERIODO/VIGENCIA: 2022 -  (Enero 2022 a Diciembre 2022)</t>
  </si>
  <si>
    <t>DEPENDENCIA Y PROCESO:  GERENCIA DE CIUDAD / DIRECCIONAMIENTO ESTRATEGICO</t>
  </si>
  <si>
    <t>Seguir  diseñando e implementando actividades lúdicas y pedagógicas tendientes a la promoción y apropiación del Código de Integridad en la dependencia</t>
  </si>
  <si>
    <t>Seguir fortaleciendo la estrategia tendiente a lograr una participacion activa de  todos los colaboradores de la gerencia en el conocimiento y apropiacion del codigo de integridad.</t>
  </si>
  <si>
    <t xml:space="preserve">Realizar mensajes alusivos al Código de Integridad y a la temática Conflicto de Interés, para ser publicados y socializados en la dependencia </t>
  </si>
  <si>
    <t xml:space="preserve">Nombre: Paola Zapata 
Profesional especializado 222-07 </t>
  </si>
  <si>
    <t>11 mensajes al año enviados a través de los medios de comunicación e información de la Alcaldía Distrital</t>
  </si>
  <si>
    <t>Mensajes alusivos al Código de Integridad</t>
  </si>
  <si>
    <t>No. de mensajes enviados al año/11</t>
  </si>
  <si>
    <t>Para este semestre se ha participado de las actividades propuestas para los promotores eticos  así : Se realizaron las reuniones de Promotores éticos hasta completar las 12 propuestas para el año.</t>
  </si>
  <si>
    <t xml:space="preserve">Se verifica el cumpliemiento </t>
  </si>
  <si>
    <t>Promover activamente la participación de los funcionarios y colaboradores  de la Gerencia en la SEMANA DE LA INTEGRIDAD</t>
  </si>
  <si>
    <t>Lograr la participación de al menos el 30% de los funcionarios de la Gerencia en la Semana de la Integridad</t>
  </si>
  <si>
    <t>Lista de asistencia a eventos</t>
  </si>
  <si>
    <t>No de funcionarios de la dependencia que participaron/No. Total de funcionarios de la dependencia</t>
  </si>
  <si>
    <t xml:space="preserve">en el mes de septiembre se participo de forma activa en la semana de la integridad que se celebra en la entidad , con la participacion del 100 % de los colaboradores de la gerencia </t>
  </si>
  <si>
    <t xml:space="preserve">Realizar una pausa ética </t>
  </si>
  <si>
    <t>Una pausa ética realizada en la Gerencia de Ciudad</t>
  </si>
  <si>
    <t>Lista de asistencia a evento</t>
  </si>
  <si>
    <t>No. de pausa ética/1</t>
  </si>
  <si>
    <t xml:space="preserve">en el mes de septiembre se llevo a cabo la pausa etica en el marco de la semana de la integridad que se celebra en la entidad , con la participacion del 100 % de los colaboradores de la gerencia </t>
  </si>
  <si>
    <t>Socializar al interior de  la dependencia la información relacionada con el SGC (Sistema de Gestión de Calidad), SGA (Sistema de Gestión Ambiental), implementados en la Entidad</t>
  </si>
  <si>
    <t xml:space="preserve">Seguir realizando y fortaleciendo la difusión de los sistemas de SGA y SGC a todos los colaboradores de la Gerencia </t>
  </si>
  <si>
    <t xml:space="preserve">Diseñar y socializar mensajes alusivos para la socialización de la política, objetivos de  calidad, mapa de procesos y proceso al que pertenece la Gerencia </t>
  </si>
  <si>
    <t xml:space="preserve">Nombre: Paola Zapata y Claudia Díaz
Profesional especializado 222-07 </t>
  </si>
  <si>
    <t xml:space="preserve">2 socializaciones a los colaboradores de la gerencia </t>
  </si>
  <si>
    <t xml:space="preserve">Mensajes alusivos a la política, objetivos de calidad, mapa de procesos y proceso al que pertenece la Gerencia </t>
  </si>
  <si>
    <t>No. de mensajes diseñados y socializados en el año/2</t>
  </si>
  <si>
    <t>Con motivo de la auditoria de INCONTEC  se realizaron socializaciones a los colaboradores para reforzar el nuevo mapa de proceso, a que proceso pertenece la gerencia y la Oficina de Servicios Publicos, se conto con la visita de control interno reforzando esta informacion, asi como tambien las practicas ambientales que se llevan a cabo dentro de la gerencia.</t>
  </si>
  <si>
    <t xml:space="preserve">Diseñar y socializar un brouchure sobre los programas del SGA de la Alcaldía </t>
  </si>
  <si>
    <t>1  brouchure diseñado</t>
  </si>
  <si>
    <t>Brouchure diseñado</t>
  </si>
  <si>
    <t>No. de brouchure diseñado y socializado/1</t>
  </si>
  <si>
    <t>Por la auditoria de ICONTEC para la nueva certificacion se realizaron unos folletos con informacion del mapa de proceso de la Alcaldia, sus objetivos , asi como de la parte ambiental.</t>
  </si>
  <si>
    <r>
      <rPr>
        <b/>
        <sz val="12"/>
        <rFont val="Arial"/>
        <family val="2"/>
      </rPr>
      <t>Método</t>
    </r>
    <r>
      <rPr>
        <sz val="12"/>
        <rFont val="Arial"/>
        <family val="2"/>
      </rPr>
      <t xml:space="preserve">
Nuevas directrices derivadas de la actualización de la política de administración de riesgos de la entidad
CICCI03/2021 </t>
    </r>
  </si>
  <si>
    <t>Identificación de los riesgos de operación de la dependencia y definición de controles</t>
  </si>
  <si>
    <t>1 Mapa de riesgos formulado para la Gerencia de Ciudad</t>
  </si>
  <si>
    <t>Mapa de riesgos</t>
  </si>
  <si>
    <t>No. de mapa de riesgos formulado/1</t>
  </si>
  <si>
    <t xml:space="preserve">se trabajo en conjunto con los agentes de cambio de las otras dependencias que hacen parte del proceso de Direccionamiento Estrategico y Gestion para el territorio (Habitat)para la formulacion del Mapa de Riesgo </t>
  </si>
  <si>
    <t>Actualizar el mapa de riesgos del proceso  conforme a la política de administración de riesgos y directrices de Secretaría Distrital de Planeación.</t>
  </si>
  <si>
    <t>1 Mapa de riesgos actualizado conforme a la política de administración de riesgos</t>
  </si>
  <si>
    <t>Mapa de riesgos actualizado</t>
  </si>
  <si>
    <t>No. de mapa de riesgos actualizados</t>
  </si>
  <si>
    <t>Continuar con el seguimiento oportuno y gestión de las PQRSD en la Dependencia.</t>
  </si>
  <si>
    <t>Seguir fortaleciendo  la estrategia de atención al  ciudadano al interior de la Gerencia a través de la atención a las peticiones de la ciudadanía en los términos de ley y políticas institucionales</t>
  </si>
  <si>
    <t xml:space="preserve">Elaborar base de datos para llevar registro de las PQRs asignadas a la Gerencia de Ciudad  para generar las alertas y dar la respuesta oportuna
</t>
  </si>
  <si>
    <t xml:space="preserve">Nombre: Paola Zapata
Profesional especializado 222-07 </t>
  </si>
  <si>
    <t xml:space="preserve">1 Base de datos </t>
  </si>
  <si>
    <t xml:space="preserve">Base de datos </t>
  </si>
  <si>
    <t>No. de base de datos/1</t>
  </si>
  <si>
    <t>Se elabora una matriz la cual se actualiza permanentemente para generar las alertas y conocer el estado de las PQRSD que llegan tanto a Gerencia como a la Oficina de Servicios Publicos; para el mes de diciembre cerramos el año con un % de cumplimiento del 93,5% y % de respuesta 99,32%</t>
  </si>
  <si>
    <t xml:space="preserve">Se verifica un cumplimeinto del 86% de PQRSD  y un 92% de respuesta </t>
  </si>
  <si>
    <t xml:space="preserve">Realizar periódicamente ejercicios de autocontrol en el proceso, haciendo análisis de causas e implementando acciones de mejora y reportando trimestralmente a la Gerencia de Control Interno de Gestión </t>
  </si>
  <si>
    <r>
      <rPr>
        <b/>
        <sz val="12"/>
        <rFont val="Arial"/>
        <family val="2"/>
      </rPr>
      <t>Método</t>
    </r>
    <r>
      <rPr>
        <sz val="12"/>
        <rFont val="Arial"/>
        <family val="2"/>
      </rPr>
      <t xml:space="preserve">
Nuevas directrices derivadas de la actualización de las herramientas e instrumentos de seguimiento a la gestión de los proyectos y la gestión administrativa
(Miplan - Secretaría Distrital de Planeación  - SPI - Departamento Nacional de Planeación)</t>
    </r>
  </si>
  <si>
    <t xml:space="preserve">Realizar seguimiento trimestral al cumplimiento del plan de acción en el aplicativo MIPLAN, de acuerdo a la Circular 001 SDP, respecto a la calidad y oportunidad de los reportes de seguimiento </t>
  </si>
  <si>
    <t>4 seguimientos al plan de acción</t>
  </si>
  <si>
    <t xml:space="preserve">Seguimiento trimestral del plan de acción </t>
  </si>
  <si>
    <t>No. de seguimientos al plan de acción/4</t>
  </si>
  <si>
    <t>se realizo el seguimiento para el III y IV trimestre del Plan de Acción a traves del aplicativo MIPLAN dentro de las fechas establecidas por control interno.</t>
  </si>
  <si>
    <t xml:space="preserve">Realizar seguimiento trimestral al cumplimiento del plan de mejoramiento a la gestión, de acuerdo a la Circular 001 SDP, respecto a la calidad y oportunidad de los reportes de seguimiento </t>
  </si>
  <si>
    <t>4 seguimientos al plan de mejoramiento a la gestión</t>
  </si>
  <si>
    <t>Seguimiento trimestral del plan de mejoramiento a la gestión</t>
  </si>
  <si>
    <t>No. de seguimientos al plan de mejoramiento/4</t>
  </si>
  <si>
    <t>Se realiza seguimiento al Plan de Mejoramiento para el  II semestre del año.</t>
  </si>
  <si>
    <t>Realizar los planes de mejoramiento que hubiese lugar con el respectivo análisis de causas y seguimiento a su implementación</t>
  </si>
  <si>
    <t>1 Plan de mejoramiento si hubiese lugar</t>
  </si>
  <si>
    <t>Plan de mejoramiento</t>
  </si>
  <si>
    <t>No. de plan  de mejoramiento si hubiese lugar/1</t>
  </si>
  <si>
    <t>A la fecha no se han tenido que suscribir Planes de mejoramiento, el que se tiene es preventivo.</t>
  </si>
  <si>
    <t xml:space="preserve">no se evidencia plames de mejoraiento de auditoria internas </t>
  </si>
  <si>
    <t>Realizar en coordinación con la Gerencia TIC la identificación, priorización, publicación y actualización del conjunto de datos abiertos de su dependencia, de acuerdo al plan, suministrar la información requerida por la Gerencia TIC para mantener actualizado el inventario de archivos de tecnología de su dependencia.</t>
  </si>
  <si>
    <t xml:space="preserve">Fortalecer la identificación, priorización, publicación, actualización y presentación del conjunto de datos abiertos de la Gerencia de ciudad conforme a los lineamientos de la Gerencia de TICs
</t>
  </si>
  <si>
    <t>Solicitar acompañamiento a la Gerencia de las TICs para  la identificación, priorización, publicación, actualización y presentación de la información del conjunto de datos abiertos de la SDDE</t>
  </si>
  <si>
    <t>1 Solicitud de acompañamiento realizada</t>
  </si>
  <si>
    <t>Comunicación solicitud de acompañamiento</t>
  </si>
  <si>
    <t>No. de solicitudes realizadas</t>
  </si>
  <si>
    <t>Para este semestre no hubo solicitud a la gerencia de las tics para este tema.</t>
  </si>
  <si>
    <t>Presentar y publicar la información relacionada al conjunto de datos abiertos de la SDDE, según las directrices dadas por la Gerencia de las TICs</t>
  </si>
  <si>
    <t>100% de la información de datos abiertos presentada y publicada oportunamente</t>
  </si>
  <si>
    <t>Información de datos abiertos presentada y publicada</t>
  </si>
  <si>
    <t>(No de  informes de datos abiertos presentados y publicados /No de  informes de datos abierto requeridos)*100</t>
  </si>
  <si>
    <t xml:space="preserve">`para este semestre no se publicó informacion de datos abiertos </t>
  </si>
  <si>
    <t>Publicar y actualizar la información relativa a la gestión de su dependencia en la página web de la Entidad, atendiendo las disposiciones establecidas en el Esquema de Publicación de la informacion.</t>
  </si>
  <si>
    <t>No es una no conformidad ni debilidad sino una recomendación</t>
  </si>
  <si>
    <t xml:space="preserve">Hacer seguimiento a la publicacion del Plan de Gestión Integral de Residuos Solidos del Distrito en las paginas oficiales  de la Alcaldia </t>
  </si>
  <si>
    <t xml:space="preserve">2 correos de seguimiento  solicitando la publicacion 
</t>
  </si>
  <si>
    <t xml:space="preserve">Correos de seguimiento
</t>
  </si>
  <si>
    <t xml:space="preserve">No. de correos de seguimiento/2 correos de seguimiento anual
</t>
  </si>
  <si>
    <t>para este semestre la publicacion del PGRIS se encuentra en tramite, se le esta haciendo algunos ajustes para poder publicarlo en la pagina web de la Alcaldia , se esta haciendo el tramite con la Gerencia TICS -Claudia Cahuana.</t>
  </si>
  <si>
    <t>Queda pendiente publicacion</t>
  </si>
  <si>
    <t xml:space="preserve">Hacer seguimiento a la publicacion del Censo de Recicladores en las paginas oficiales de la Alcaldía, el cual hace parte del Plan de Gestión Integral de Residuos Sólidos del Distrito. </t>
  </si>
  <si>
    <t xml:space="preserve">Nombre: Paola Zapata 
Profesional especializado grado 22-07 y Asesor </t>
  </si>
  <si>
    <t>el censo aun no se publica teniendo en cuenta que no se ha actualizado, para este semestre continuan las gestiones tales como el levantamiento de la informacion de la linea base y por otra parte aun no cuenta con los recursos para poder llevar a cabo dicha actualizacion, ya que no aprobaron presupuesto para la actualizacion del mismo.</t>
  </si>
  <si>
    <t>reprogramada para vigencia 2023</t>
  </si>
  <si>
    <t xml:space="preserve">Mantener actualizado el micrositio de la Gerencia de Ciudad en relación con la hoja de vida del Gerente y la descripción de la gerencia y sus oficinas adscritas
</t>
  </si>
  <si>
    <t xml:space="preserve">Nombre: Comunicadores sociales de la gerencia 
Profesional especializado grado 22-07 y Asesor </t>
  </si>
  <si>
    <t xml:space="preserve">1 micrositio actualizado </t>
  </si>
  <si>
    <t xml:space="preserve">Micrositio </t>
  </si>
  <si>
    <t>No. de micrositio actualizado/1</t>
  </si>
  <si>
    <t xml:space="preserve">
se realiza publicacion de la gerencia a traves de redes sociales en instagram con DATABAQ las cuales son una serie infografías que se publican  con datos sobre la ciudad tales como: vivienda, educacion, salud, mercados, temas  relevantes para la ciudadania en general. </t>
  </si>
  <si>
    <t xml:space="preserve">se verifica cumplimiento </t>
  </si>
  <si>
    <r>
      <rPr>
        <b/>
        <i/>
        <sz val="12"/>
        <rFont val="Arial"/>
        <family val="2"/>
      </rPr>
      <t xml:space="preserve">Efectuar las evaluaciones de desempeño laboral </t>
    </r>
    <r>
      <rPr>
        <b/>
        <sz val="12"/>
        <rFont val="Arial"/>
        <family val="2"/>
      </rPr>
      <t xml:space="preserve">en los aplicativos dispuestos por la Entidad y en los tiempos establecidos para tal fin. </t>
    </r>
  </si>
  <si>
    <t xml:space="preserve">Realizar la concertación de compromisos y evaluación de desempeño de los funcionarios de la Gerencia </t>
  </si>
  <si>
    <t>Nombre: Claudia Díaz
Profesional especializado grado 22-07</t>
  </si>
  <si>
    <t xml:space="preserve">100% de los funcionarios con evaluación desempeño </t>
  </si>
  <si>
    <t>Evaluación de desempeño</t>
  </si>
  <si>
    <t>No. de funcionarios con evaluación de desempeño en la Gerencia/No. Total de funcionarios de la Gerencia</t>
  </si>
  <si>
    <t>Todos los funcionarios se encuentran evaluados y con los compromisos concertados para la vigencia 2022-2023, Se puede verificar en el aplicativo EDL. Queda pendiente la evaluacion correspondiente al II semestre  y la evaluacion final cuyo plazo finaliza en febrero del 2023.</t>
  </si>
  <si>
    <t>Verificar en su área el efectivo entrenamiento en puesto de trabajo al personal que ingresa</t>
  </si>
  <si>
    <t>Fortalecer los procesos de  inducción interna al personal que ingresa a la Gerencia de Ciudad</t>
  </si>
  <si>
    <t xml:space="preserve">Desarrollar una jornada de inducción a los nuevos funcionarios y  contratistas que ingresen a la Gerencia </t>
  </si>
  <si>
    <t xml:space="preserve">100% de los funcionarios y colaboradores con jornada de induccion  </t>
  </si>
  <si>
    <t xml:space="preserve">1 jornada de induccion </t>
  </si>
  <si>
    <t>No. de funcionarios y contratistas con inducción /No. Total de colaboradores de la Gerencia</t>
  </si>
  <si>
    <t>Para este periodo no se dieron nuevos ingresos en la dependencia.</t>
  </si>
  <si>
    <r>
      <rPr>
        <b/>
        <i/>
        <sz val="12"/>
        <rFont val="Arial"/>
        <family val="2"/>
      </rPr>
      <t>Mantener actualizada la información del SGC</t>
    </r>
    <r>
      <rPr>
        <sz val="12"/>
        <rFont val="Arial"/>
        <family val="2"/>
      </rPr>
      <t xml:space="preserve"> en el aplicativo ISOLUCION y ajustar los formatos con la nueva imagen institucional.</t>
    </r>
  </si>
  <si>
    <t xml:space="preserve">Coordinar con los agentes de cambio de las otras oficinas del proceso de Direccionamiento para mantener los documentos del proceso actualizados
</t>
  </si>
  <si>
    <t xml:space="preserve">4 reuniones al año(1 rimestral)
</t>
  </si>
  <si>
    <t>Acta de reuniones</t>
  </si>
  <si>
    <t>No. de reuniones anuales /4</t>
  </si>
  <si>
    <t xml:space="preserve">Para este semestre se trabajo en la presentacion del proceso de direccionamiento territorial y estrategico para la auditoria de ICONTEC la cual se realizo en noviembre -22 </t>
  </si>
  <si>
    <t>Elaborar y actualizar los Instrumentos de Información Pública, con el acompañamiento de la Oficina de Gestión Documental.</t>
  </si>
  <si>
    <t xml:space="preserve">Hacer seguimiento a la aprobación de la TRD por parte del Archivo General de la Nación a través de la   Oficina de Gestión Documental
</t>
  </si>
  <si>
    <t xml:space="preserve">4 Correos de seguimiento solicitando el avance de la aprobación de la TRD de la Gerencia de Ciudad
</t>
  </si>
  <si>
    <t xml:space="preserve">No. de correos de seguimiento/4 correos de seguimiento anual
</t>
  </si>
  <si>
    <t>A la fecha no se han  aprobado las TRD de la GERENCIA, por parte del archivo general de la nacion.</t>
  </si>
  <si>
    <t xml:space="preserve">Se recomienda atender las acciones recomendadas por gestion documental </t>
  </si>
  <si>
    <t xml:space="preserve">Archivar la documentación que se genera siguiendo los lineamientos de gestión documental </t>
  </si>
  <si>
    <t>100% de los archivos de gestión según TRD</t>
  </si>
  <si>
    <t>Archivos de gestión</t>
  </si>
  <si>
    <t>No de archivos de gestión según TRD/No. total de archivos de gestión de la Gerencia</t>
  </si>
  <si>
    <t>La poca documentacion que se genera se archiva de acuerdo a los lineamientos de gestion documental,.las comunicaciones de la dependencia se manejan digitalmente, para evitar la impresión y tener un archivo fisico</t>
  </si>
  <si>
    <t xml:space="preserve">GERENCIA DE CIUDAD </t>
  </si>
  <si>
    <t xml:space="preserve">JUAN MANUEL ALVARADO NIVIA </t>
  </si>
  <si>
    <t xml:space="preserve">KARINA CUELLO </t>
  </si>
  <si>
    <r>
      <rPr>
        <b/>
        <sz val="14"/>
        <color theme="1"/>
        <rFont val="Arial"/>
        <family val="2"/>
      </rPr>
      <t xml:space="preserve">                                                                     </t>
    </r>
    <r>
      <rPr>
        <b/>
        <sz val="22"/>
        <color theme="1"/>
        <rFont val="Arial"/>
        <family val="2"/>
      </rPr>
      <t xml:space="preserve"> PLAN DE MEJORAMIENTO A LA GESTIÓN </t>
    </r>
    <r>
      <rPr>
        <b/>
        <sz val="14"/>
        <color theme="1"/>
        <rFont val="Arial"/>
        <family val="2"/>
      </rPr>
      <t xml:space="preserve">                                                                                                                      Codigo:EC-EC-F-011</t>
    </r>
  </si>
  <si>
    <t xml:space="preserve">PERIODO/VIGENCIA: 2021-2022 </t>
  </si>
  <si>
    <t>DEPENDENCIA Y PROCESO: Gerencia de Desarrollo Social - Gestión Social</t>
  </si>
  <si>
    <t>1.Efectuar las evaluaciones de desempeño laboral en los aplicativos dispuestos por la Entidad y en los tiempos establecidos para tal fin</t>
  </si>
  <si>
    <t>Medición o Inspección: verificar que las evaluaciones sean realizadas</t>
  </si>
  <si>
    <t>Establecer cronograma para seguimiento</t>
  </si>
  <si>
    <t>Nombre: Carloz Vizcaino. Cargo: Asesor.</t>
  </si>
  <si>
    <t>100% del equipo  evaluado</t>
  </si>
  <si>
    <t>Evaluación de desempeño realizada en la pagina</t>
  </si>
  <si>
    <t>No de evaluaciones realizadas/No de funcionarios</t>
  </si>
  <si>
    <t>Se evalua a un solo funcionario, estan pendiente 2 evaluaciones</t>
  </si>
  <si>
    <t>De acuerdo a lo evidenciado se verifica que el porcentaje de cumplimiento reportado está a corde con las evidencias presentadas.</t>
  </si>
  <si>
    <t>2.Diseñar e implementar desde el nivel directivo actividades lúdicas y pedagógicas tendientes a la promoción y apropiación del Código de Integridad en la dependencia</t>
  </si>
  <si>
    <t>Método: falta de coordinación para el desarrollo de las actividades para la promoción y apropiación del codigo.</t>
  </si>
  <si>
    <t>Diseñar actividades y establecer cronograma</t>
  </si>
  <si>
    <t>Nombre: Edgardo Saucedo. Cargo: Asesor.</t>
  </si>
  <si>
    <t>3 actividades implementadas</t>
  </si>
  <si>
    <t>1 informe de actividades implementadas</t>
  </si>
  <si>
    <t>No de informes realizados</t>
  </si>
  <si>
    <t>Dos informes realizados</t>
  </si>
  <si>
    <t>3.Socializar dentro de la dependencia informacion con relacion a los Sistemas de gestion de la calidad y sistema de gesion ambiental</t>
  </si>
  <si>
    <t>MO: Falta de preparación para la socialización de la información</t>
  </si>
  <si>
    <t>Socializar de manera trimestral la información relacionada con los sistemas de gestión</t>
  </si>
  <si>
    <t>Nombre: David Garcia. Cargo: Asesor.</t>
  </si>
  <si>
    <t xml:space="preserve">Socializar un 100%a los funcionarios de la oficina, la información relacionada con SGC y SGA a través de correos electrónicos, plataformas virtuales y mensajes. </t>
  </si>
  <si>
    <t>1 informe de las socializaciones realizadas; evidencia de socializaciones</t>
  </si>
  <si>
    <t>Dos socializadiones realizadas</t>
  </si>
  <si>
    <t>4.Implementar actividades ludicas para la apropiacion del codigo de integridad en la dependencia, como la realizacion del curso de integridad</t>
  </si>
  <si>
    <t>Prepara las actividades ludicas para la apropiación del codigo de integridad</t>
  </si>
  <si>
    <t>100% del equipo capacitado y evaluado</t>
  </si>
  <si>
    <t>1 informe de evidencia de actividades implementadas</t>
  </si>
  <si>
    <t>Informe pendiente</t>
  </si>
  <si>
    <t>5. Adecuar el mapa de riesgos de su proceso, de conformidad con la nueva política de administración de riesgos adoptada en la entidad.</t>
  </si>
  <si>
    <t>Método: Desconocimiento de la información para el desarrollo del mapa de riesgo.</t>
  </si>
  <si>
    <t>Revisar y adecuar el mapa de riesgos del proceso con las dependencias</t>
  </si>
  <si>
    <t>1 Mapa de riesgo adecuado y revisado</t>
  </si>
  <si>
    <t>1 informe de seguimientos trimestrales de Riesgos.</t>
  </si>
  <si>
    <t>Realizado</t>
  </si>
  <si>
    <t>6. Suministrar la información requerida por la Gerencia TIC para mantener actualizado el inventario de archivos de tecnología de su dependencia</t>
  </si>
  <si>
    <t>Maquinas o equipos: Computadoras y equipos de oficina</t>
  </si>
  <si>
    <t>Suministro de la información para actualización del inventario a TIC</t>
  </si>
  <si>
    <t>Nombre: Kendra Pino. Cargo: Profesional Universitario</t>
  </si>
  <si>
    <t>100% de los equipos inventariados y actualizados</t>
  </si>
  <si>
    <t>1 informe de información de inventario</t>
  </si>
  <si>
    <t>Inventario realizado</t>
  </si>
  <si>
    <t>7. Aplicar las directrices de técnica normativa contenidas en el Decreto 0096 de 2021 para la expedición de actos administrativos proyectados por su dependencia</t>
  </si>
  <si>
    <t>Método: falta de claridad en el desempeño de la actividad.</t>
  </si>
  <si>
    <t>Capacitación de funcionario para conocimiento de las directrices</t>
  </si>
  <si>
    <t>1 asesor capacitado</t>
  </si>
  <si>
    <t>1 informe de capacitación realizada</t>
  </si>
  <si>
    <t>Pendiente por realizar</t>
  </si>
  <si>
    <t>8. Realizar uso correcto de la imagen institucional por parte del proceso en los documentos oficiales, prendas de vestir y aplicaciones implementadas en la dependencia</t>
  </si>
  <si>
    <t>Método: falta de claridad en el conocimiento del uso correcto.</t>
  </si>
  <si>
    <t>Capacitación de funcionario para conocimiento de la imagen institucional</t>
  </si>
  <si>
    <t>Nombre: Andrea Salgado. Cargo: Asesor.</t>
  </si>
  <si>
    <t>100% del equipo capacitado</t>
  </si>
  <si>
    <t>Funcionario capacitado</t>
  </si>
  <si>
    <t>9. Verificar en su área el efectivo entrenamiento en puesto de trabajo al personal que ingresa</t>
  </si>
  <si>
    <t>Mano de Obra: Falta conocimiento del entrenamiento en los puestos de trabajo</t>
  </si>
  <si>
    <t>Capacitación para verificar el entrenamiento en puesto de trabajo</t>
  </si>
  <si>
    <t>10. Publicar la declaración de bienes y rentas y conflicto de interés en el aplicativo establecido por Función Pública, de conformidad con la Ley 2013 de 2019 y el Decreto 830 de 2021</t>
  </si>
  <si>
    <t>Medición o Inspección: verificar la publicación</t>
  </si>
  <si>
    <t>Publicar la declaraciones de bienes de rentas y conflictos de intereses</t>
  </si>
  <si>
    <t xml:space="preserve">1 Declaracion de bienes y rentas y conflicto de intereses (nivel directivo)              5 declaracion de bienes y rentas </t>
  </si>
  <si>
    <t>1 formato de declaracion de bienes y rentas y conflicto de intereses                5 formatos de declaracion de bienes y rentas</t>
  </si>
  <si>
    <t>No de actualizaciones en el aplicativo</t>
  </si>
  <si>
    <t>Se socializó con los funcionarios de la Gerencia la elaboración de la delcaración de Renta llenandose en el tiempo requerido, la información se encuentra plasmada en la plataforma sigob.</t>
  </si>
  <si>
    <t xml:space="preserve">                                                                      PLAN DE MEJORAMIENTO A LA GESTIÓN                                                                                                                       Codigo:EC-EC-F-011</t>
  </si>
  <si>
    <t xml:space="preserve">1. Adecuar el mapa de riesgos de su proceso e incluir los riesgos de seguridad y privacidad de la informacion de conformidad con la nueva política de administración de riesgos adoptada en la entidad. </t>
  </si>
  <si>
    <t>MO: Falta de competencias para la identificación de los riesgos de seguridad y privacidad de la información.</t>
  </si>
  <si>
    <t xml:space="preserve">Diseñar una herramientas para la identificación de riesgos de seguridad digital conforme  a la nueva política de administración de riesgos adoptada en la entidad. </t>
  </si>
  <si>
    <t>Nombre: Maria Jose Palma Sulbaran y Martha Camargo Rojano.
Cargo: Profesional Universitario - Profesional de apoyo</t>
  </si>
  <si>
    <t xml:space="preserve">1 Documento con los requisitos y la definición de los atributos del formato del mapa de riesgos de seguridad digital. </t>
  </si>
  <si>
    <t>Diseño previo del Mapa de riesgo de seguridad digital</t>
  </si>
  <si>
    <t xml:space="preserve">No. de documentos </t>
  </si>
  <si>
    <t>30/06/2022</t>
  </si>
  <si>
    <t>1-Modificación de la herramienta mapa de riesgo de la Gerencia, teniendo en cuenta la poltica de administración de riesgos (Amenaza, Activo, Criterios de disponibilidad)</t>
  </si>
  <si>
    <t>Se verifica el cumplimiento de la meta</t>
  </si>
  <si>
    <t xml:space="preserve">Revisar y ajustar  herramientas para la identificación de riesgos de seguridad digital, conforme  a la nueva política de administración de riesgos adoptada en la entidad. </t>
  </si>
  <si>
    <t>1 Formato en excel con el diseño del mapa de riesgos de seguridad digital</t>
  </si>
  <si>
    <t>Formato Mapa de riesgos de seguridad digital</t>
  </si>
  <si>
    <t>No. formatos</t>
  </si>
  <si>
    <t>30/09/2022</t>
  </si>
  <si>
    <t>Se realizo el ajuste de la herramienta para el levantamiento de riesgos de seguridad digital.</t>
  </si>
  <si>
    <t>Capacitar al personal designado por las areas en el mapa de riesgos de seguridad de la información</t>
  </si>
  <si>
    <t>1 capacitación en mapa de riesgos de seguridad digital</t>
  </si>
  <si>
    <t xml:space="preserve">Invitación
Listado de asistencia a la capacitación 
Evaluación de la capacitación
Evidencias de las capacitaciones
</t>
  </si>
  <si>
    <t>No. de capacitaciones</t>
  </si>
  <si>
    <t>31/12/2022</t>
  </si>
  <si>
    <t>NA</t>
  </si>
  <si>
    <t>Esta actividad esta sujeta a la planificación de riesgos realizada por planeación y control interno, esta vigencia se avanzo en los riesgos operativos en el aplicativo Isolución, quedaron pendientes los riesgos anticorrupción y de seguridad digital para la proxima vigencia.</t>
  </si>
  <si>
    <t xml:space="preserve">Esta actividad no se llevo acabo, porque dentro de la planificacion del 2022 no se incluyeron los riesgos de seguridad digital. </t>
  </si>
  <si>
    <t>Evaluar el nivel de apropiación de la herramienta con ejercicios de identificación de riesgos de seguridad digital</t>
  </si>
  <si>
    <t>Nombre: Maria Jose Palma Sulbaran y Martha Camargo Rojano.
Cargo: Profesional Univesritario - Profesional de apoyo</t>
  </si>
  <si>
    <t>1 informe con los resultados de los ejercicios de riesgos de seguridad digital</t>
  </si>
  <si>
    <t>Preliminar del mapa de riesgos de seguridad digital diligenciado</t>
  </si>
  <si>
    <t>No de informes</t>
  </si>
  <si>
    <t xml:space="preserve">2. Continuar con la estructuracion y gestion del proceso en el marco de los sistemas de gestion y MIPG </t>
  </si>
  <si>
    <t xml:space="preserve">
Mantener la gestion adelantada por el proceso a fin de cumplir con los objetivos de los sistemas de gestión y MIPG</t>
  </si>
  <si>
    <t>Planificar las actividades tendientes a cumplir con las dimensiones de MIPG</t>
  </si>
  <si>
    <t xml:space="preserve">1 plan de accion </t>
  </si>
  <si>
    <t>Plan de acción actualizado para la vigencia</t>
  </si>
  <si>
    <t>No. de planes</t>
  </si>
  <si>
    <t>31/01/2022</t>
  </si>
  <si>
    <t>Se definieron las actividades para dar cumplimiento a las dimensiones de MIPG en el plan de acción de la vigencia</t>
  </si>
  <si>
    <t>Ejecutar actividades descritas en el plan de acción de la Gerencia TIC relacionadas con MIPG</t>
  </si>
  <si>
    <t>90 % de las actividades gestionadas</t>
  </si>
  <si>
    <t>Informes de seguimiento a planes definidos por la Gerencia TIC.
Reporte de evaluación a los aplicativos FURAG y EDL; 
Actualizaciones en ISOLUCION y Pag web.</t>
  </si>
  <si>
    <t xml:space="preserve">Porcentaje de actividades </t>
  </si>
  <si>
    <t>El promedio de cumplimiento de la gestion realizada por la Gerencia de las TIC, enmarcada en el Modelo Integrado de Planeación y Gestión del periodo 2022 es del 100%
El promedio de cumplimiento de los proyectos del Plan del periodo 2022 es del 94%</t>
  </si>
  <si>
    <t>Realizar seguimiento a las actividades descritas en el plan de acción de la Gerencia TIC relacionadas con MIPG</t>
  </si>
  <si>
    <t>4 seguimientos</t>
  </si>
  <si>
    <t>Formato de seguimiento al plan de acción con sus avances</t>
  </si>
  <si>
    <t>No de seguimientos</t>
  </si>
  <si>
    <t>Se realizo el cuarto seguimiento a las actividades descritas en el plan de acción a través de la herramienta MIPLAN.</t>
  </si>
  <si>
    <t xml:space="preserve">3. Fortalecer y consolidar los enlaces TICs en cada una de las dependencias de la entidad </t>
  </si>
  <si>
    <t xml:space="preserve">
Fortalecer las competencias de los enlaces TIC de las dependencias de la entidad.</t>
  </si>
  <si>
    <t>Convocar a las dependencias para que asignen o ratifiquen un funcionario para las actividades de enlaces TIC</t>
  </si>
  <si>
    <t>Nombre: Jaime Criales Henao
Cargo: Gerente de las TIC</t>
  </si>
  <si>
    <t>1 Comunicacion</t>
  </si>
  <si>
    <t>Comunicación
Correos electronicos</t>
  </si>
  <si>
    <t>No de comunicaciones</t>
  </si>
  <si>
    <t>15/02/2022</t>
  </si>
  <si>
    <t>30/03/2022</t>
  </si>
  <si>
    <r>
      <rPr>
        <sz val="12"/>
        <color rgb="FF000000"/>
        <rFont val="Arial"/>
      </rPr>
      <t>Se envio oficio a los diferentes procesos, solicitando la asignación o ratificación del enlace tic el dia</t>
    </r>
    <r>
      <rPr>
        <sz val="12"/>
        <color rgb="FFFF0000"/>
        <rFont val="Arial"/>
      </rPr>
      <t xml:space="preserve"> </t>
    </r>
    <r>
      <rPr>
        <sz val="12"/>
        <color rgb="FF000000"/>
        <rFont val="Arial"/>
      </rPr>
      <t>9 de mayo de 2022.</t>
    </r>
  </si>
  <si>
    <t>Definir y ejecutar cronograma de sensibilización, socialización,  capacitación y/o actividades dirigidas a los enlaces TIC</t>
  </si>
  <si>
    <t>Nombre: Carlos Escalante Maduro:
Cargo: Asesor</t>
  </si>
  <si>
    <t>1 Cronograma
100 % del cronograma ejecutado</t>
  </si>
  <si>
    <t>Cronograma de capacitaciones
Invitación
Lista de asistencia Registro de la actividad de la actividad</t>
  </si>
  <si>
    <t>(No de capacitacion ejecutada / Total de capacitaciones programadas) x 100
No de Cronograma</t>
  </si>
  <si>
    <t>En el segundo trimestre se ejecutó capacitación dirigida a los enlaces TIC de las areas: Talento humano, Juridica, Control interno, control disciplinario, comunicaciones, Secretaria General, el dominio correspondiente a "Políticas de recursos humanos", incluida en el cronograma interno de capacitaciones.</t>
  </si>
  <si>
    <t>Hacer seguimiento y ajustes al cronograma de sensibilización, socialización,  capacitación y/o actividades definido</t>
  </si>
  <si>
    <t>1 Informe</t>
  </si>
  <si>
    <t>Informe de seguimiento a cronograma de sensibilización y capacitación definido.</t>
  </si>
  <si>
    <t>No de Informes</t>
  </si>
  <si>
    <t>Se incluyó en el cronograma de capacitación internas 3 sensibilizaciones realizadas durante el trimestre.</t>
  </si>
  <si>
    <t xml:space="preserve">4. Continuar con el cumplimiento al programa de manteniemintos preventivos de los equipos de la entidad </t>
  </si>
  <si>
    <t>MO: Insuficiencia de recursos para ejecutar el plan de mantenimiento</t>
  </si>
  <si>
    <t>Actualizar el plan de mantenimiento de equipos de cómputo</t>
  </si>
  <si>
    <t>Nombre: Cesar Consuegra
Cargo: Asesor</t>
  </si>
  <si>
    <t>1 Plan</t>
  </si>
  <si>
    <t>1 Plan de mantenimiento de equipos de cómputo</t>
  </si>
  <si>
    <t>No de planes</t>
  </si>
  <si>
    <t xml:space="preserve">Se actualizó el plan de mantenimiento preventivo </t>
  </si>
  <si>
    <t>Implementar el plan de mantenimiento de equipos de cómputo</t>
  </si>
  <si>
    <t>85% Plan de Mantenimiento ejecutado trimestralmente</t>
  </si>
  <si>
    <t xml:space="preserve">
Informe de progreso del Plan de Mantenimiento de Equipos de Cómputo
</t>
  </si>
  <si>
    <t>(No mantenimientos preventivos ejecutados/No. de act. de mantenimiento prventivos planeadas)*100</t>
  </si>
  <si>
    <t>Se cumplio con el 100% del plan de mantenimiento preventivo para la vigencia 2022.</t>
  </si>
  <si>
    <t>Seguimiento y ajuste al plan de mantenimiento de equipos de cómputo</t>
  </si>
  <si>
    <t>3 informes</t>
  </si>
  <si>
    <t>Informe de seguimiento</t>
  </si>
  <si>
    <t>Se realizo un informe de seguimiento al plan de mantenimiento preventivo con corte 31 de diciembre de 2022.</t>
  </si>
  <si>
    <t xml:space="preserve">5. Implementar capacitaciones y cursos a traves del aplicativo Moodle, desde la Secretaria Distrital de Gestion Humana. </t>
  </si>
  <si>
    <t>Fortalecer el uso de la herramienta de capacitaciones usando laplataforma Moodle</t>
  </si>
  <si>
    <t>Planificar las capacitaciones que se ingresaran a la plataforma Moodle, relacionadas con TIC</t>
  </si>
  <si>
    <t>Nombre: Silvana de la Hoz
Cargo: Profesional universitario</t>
  </si>
  <si>
    <t>1 capacitación</t>
  </si>
  <si>
    <t>Acta de reunión</t>
  </si>
  <si>
    <t>No de Capacitaciones</t>
  </si>
  <si>
    <t>31/03/2022</t>
  </si>
  <si>
    <t>Se realizó reunión con dos servidores de la Gerencia, en la cual se definio el tema a incluir en la plataforma Moodle. Evidencia acta de reunión.</t>
  </si>
  <si>
    <t>Diseñar y Cargar las capacitaciones al aplicalicativo Moodle</t>
  </si>
  <si>
    <t>1 Capacitación implementada en Moodle</t>
  </si>
  <si>
    <t>Capacitación en la plataforma moodle</t>
  </si>
  <si>
    <t>No Capacitaciones en Moodle</t>
  </si>
  <si>
    <t>Se documento la información requerida por asesor de la herramienta moodle, informacion previa al cargue de la capacitación y Se registró la información  del curso cargado en moodle : https://avab.barranquilla.gov.co/login/index.php</t>
  </si>
  <si>
    <t>Hacer seguimiento al uso y apropiación de las capacitaciones cargadas en Moodle</t>
  </si>
  <si>
    <t>1 informe</t>
  </si>
  <si>
    <t>Informe de uso y apropiación de las capacitaciones cargadas en Moodle</t>
  </si>
  <si>
    <t>Esta actividad fue pospuesta por Control Interno para la proxima vigencia</t>
  </si>
  <si>
    <t>El modulo moodle aun no se encuentra en funcionamiento para la realizacion del meta</t>
  </si>
  <si>
    <t xml:space="preserve">6. Impulsar el avance de las metas que se encuentran por debajo de lo esperado en el cuatrienio </t>
  </si>
  <si>
    <t xml:space="preserve">
Fortalecer los seguimientos a los planes definidos a fin de generar acciones de mejora para el cumplimiento de metas</t>
  </si>
  <si>
    <t>Incluir en los planes pertinentes las actividades que se encuentran por debajo del  70% del cumplimiento</t>
  </si>
  <si>
    <t>Nombre: Carlos Escalante Maduro
Cargo: Asesor</t>
  </si>
  <si>
    <t>2 planes ajustados</t>
  </si>
  <si>
    <t>Plan de acción
Plan de mejoramiento</t>
  </si>
  <si>
    <t>No planes ajustados</t>
  </si>
  <si>
    <t xml:space="preserve">15/02/2022	</t>
  </si>
  <si>
    <t>Se realizaron los ajustes en el plan de acción y de mejoramiento para la vigencia 2022.</t>
  </si>
  <si>
    <t xml:space="preserve">Ejecutar las actividades de los planes definidos </t>
  </si>
  <si>
    <t>90% plan de acción
100% plan de mejoramiento a la gestión</t>
  </si>
  <si>
    <t>Evidencias de las actividaes ejecutadas</t>
  </si>
  <si>
    <t>Porcentaje de avance de planes</t>
  </si>
  <si>
    <t>Al corte dle presente seguimiento se observa un avance de 94 % para el plan de acción; y 100 % para el plan de mejoramiento.</t>
  </si>
  <si>
    <t>Realizar seguimiento y ajustes a los planes definidos en la Gerencia TIC</t>
  </si>
  <si>
    <t>8 seguimientos</t>
  </si>
  <si>
    <t>Formato de seguimiento a planes de acción y plan de mejoramiento a la gestión</t>
  </si>
  <si>
    <t xml:space="preserve">05/04/2022	</t>
  </si>
  <si>
    <t>31/01/2023</t>
  </si>
  <si>
    <t>se realizo seguimiento ambos planes para el cuarto trimestre.</t>
  </si>
  <si>
    <t xml:space="preserve">7. Incorporar al aplicativo SECOP II la información completa relacionada con la supervisión de los contratos dentro de los tiempos establecidos </t>
  </si>
  <si>
    <t>Mejorar la calidad de la información registrada en SECOP II</t>
  </si>
  <si>
    <t>Incluir en la matriz de comunicaciones mensajes de recordación de los documentos y los terminos para radicar  en SECOP II</t>
  </si>
  <si>
    <t xml:space="preserve"> 1 mensajes incluido</t>
  </si>
  <si>
    <t>Matriz de cominicaciones</t>
  </si>
  <si>
    <t xml:space="preserve">No de mensajes </t>
  </si>
  <si>
    <t xml:space="preserve">01/04/2022	</t>
  </si>
  <si>
    <t>Se diseño mensaje para recordar la fecha de radicación de cuentas y los documentos en secop II</t>
  </si>
  <si>
    <t>Socializar a través de mensajes las fechas limites para radicar y revisar los documentos relativos a la supervisión de los contratos en el SECOP II</t>
  </si>
  <si>
    <t xml:space="preserve"> 10 mensajes emitidos</t>
  </si>
  <si>
    <t>Mensaje a través de correo electrónico y whatsapp
Matriz de cominicaciones</t>
  </si>
  <si>
    <t>15/04/2022</t>
  </si>
  <si>
    <t xml:space="preserve">Se ha enviado mensaje de recordacion duarnte todo el año, con el objetivo de recordar al personal de contrato no incumplir con esta actividad. </t>
  </si>
  <si>
    <t>Registrar evidencias del cumplimiento de la matriz de comunicaciones en el drive para el seguimiento de planes definidos</t>
  </si>
  <si>
    <t>1 matriz actualizada</t>
  </si>
  <si>
    <t>Registro de evidencias del cumplimiento de la matriz de comunicaciones en el drive</t>
  </si>
  <si>
    <t>No de actualizaciones</t>
  </si>
  <si>
    <t>Se registraron las evidencia de los mensajes en la matriz de comunicaiones.</t>
  </si>
  <si>
    <t xml:space="preserve">8. Aplicar las directrices de técnica normativa contenidas en el Decreto 0096 de 2021 para la expedición de actos administrativos proyectados por su dependencia. </t>
  </si>
  <si>
    <t>Mantener la aplicación de las directrices del decreto 0096 de 2021</t>
  </si>
  <si>
    <t>Definir herramienta de chequeo con lasdirectrices del decreto 0096 de 2021</t>
  </si>
  <si>
    <t>Nombre: Johana Jacquin
Cargo: Profesional de apoyo</t>
  </si>
  <si>
    <t>1lista de chequeo</t>
  </si>
  <si>
    <t>Lista de chequeo del decreto 0096 de 2021</t>
  </si>
  <si>
    <t>No de lista de chequeo</t>
  </si>
  <si>
    <t>30/04/2022</t>
  </si>
  <si>
    <t>Se definio lista de chequeo en el drive de la Gerencia, a fin de cerificar que los actos admon cumplan con lo requerido en el decreto 0096 de 2021</t>
  </si>
  <si>
    <t>Revisar y aplicar los lineamientos definidos en el Decreto 0096 de 2021</t>
  </si>
  <si>
    <t>100% actos administrativos proyectados cumpliendo con la normativa</t>
  </si>
  <si>
    <t>Actos administrativos ajustados a las directrices del decreto 0096 de 2021</t>
  </si>
  <si>
    <t xml:space="preserve">(No actos administrativos proyectados  ajustados a la normativa/ Total  actos administrativos proyectados) * 100 </t>
  </si>
  <si>
    <t>Se han expedido 2 actos administativos en lo corrido del año:
1- Decreto 0266 de 2022 (24 de marzo de 2022) “POR MEDIO DEL CUAL SE DELEGA LA FUNCION DE OFICIAL DE PRIVACIDAD DE DATOS AL GERENTE DE TECNOLOGÍAS DE LA INFORMACIÓN Y LAS COMUNICACIONES - TIC DE DISTRITO ESPECIAL INDUSTRIAL Y PORTUARIO DE BARRANQUILLA”.
2- Decreto 0317 de 2022, POR MEDIO DEL CUAL SE COMFORMA EL SUBCOMITE DE APOYO A LA GESTIÓN DE LA POLITICA DE USO Y TRATAMIENTO DE DATOS EN EL DISTRITO DE BARRANQUILLA.
Cumpliendo con los lineamientos definidos.</t>
  </si>
  <si>
    <t xml:space="preserve">9. Realizar uso correcto de la imagen institucional por parte del proceso en los documentos oficiales, prendas de vestir y aplicaciones implementadas en la dependencia </t>
  </si>
  <si>
    <t>Fortalecer la aplicación de las directrices de la guia de estilos</t>
  </si>
  <si>
    <t>Incluir en la matriz de comunicaciones mensajes relacionados con la guia de estilos</t>
  </si>
  <si>
    <t>Con la encuesta del 7 de marzo, realizada a todos los servidores y contratistas de la Gerencia TIC, para conocer las preferencias del uso de prendas institucionales, se socializó vía whatsaap la guía de estilos correspondientes a la camisetas.
* Se socializao por whatsapp mensaje relacionaod con membrete actualizado de la entidad, primero y segundo semestre de 2022.</t>
  </si>
  <si>
    <t>Evidencia del la encuesta realizda: https://forms.office.com/Pages/DesignPage.aspx?fragment=FormId%3D5qUDQLqcNUSosse1y5ClNomi6fQbCP9BkVadkazKS1pURDNDU1I2WUE1VFdVQkk5OUpMOVVOQ1Y0UC4u%26Token%3D4936a4a99df94b649ed92f7b15b059a4</t>
  </si>
  <si>
    <t xml:space="preserve">10. Documentar procedimiento de intercambio de información con otras entidades del estado </t>
  </si>
  <si>
    <t xml:space="preserve">MO: Falta de conocimiento en el proceso de intercambio de informacion </t>
  </si>
  <si>
    <t>Recopilar la información requerida para la construcción del procedimiento de intercambio de información con entidades del estado.</t>
  </si>
  <si>
    <t>Nombre: Martha Camargo Rojano
Cargo: Profesional de apoyo.
Nombre: Carolina Cahuna 
Cargo: Profesional de apoyo.
Nombre: Maria Jose Palma Sulbaran
Cargo: Profesional Universitario</t>
  </si>
  <si>
    <t>1 acta de reunión</t>
  </si>
  <si>
    <t>No acta</t>
  </si>
  <si>
    <t xml:space="preserve">Se recopilo la información requerida por el procedimiento intercambio de información. 
https://teams.microsoft.com/l/meetup-join/19%3ameeting_NzMxOTY1OWEtNjg1OC00NmFkLWI5NmQtMmVhZTc0Nzc5Mjgx%40thread.v2/0?context=%7b%22Tid%22%3a%224003a5e6-9cba-4435-a8b2-c7b5cb90a536%22%2c%22Oid%22%3a%22b1eee77a-0f23-48cb-b7d7-46e25c40099c%22%7d 
</t>
  </si>
  <si>
    <t xml:space="preserve">Realizar procedimiento de intercambio de informacion </t>
  </si>
  <si>
    <t>1 procedimiento documentado</t>
  </si>
  <si>
    <t>procedimiento de intercambio de información con entidades del estado</t>
  </si>
  <si>
    <t>No de procedimiento</t>
  </si>
  <si>
    <t xml:space="preserve">Se realizó borrador del procedimiento intercambio de información </t>
  </si>
  <si>
    <t>Revisión y ajustes del procedimiento intercambio de información</t>
  </si>
  <si>
    <t>1 procedimiento revisado</t>
  </si>
  <si>
    <t>acta de reunión</t>
  </si>
  <si>
    <t>No de revisiones</t>
  </si>
  <si>
    <t>Se reviso la información del borrador del procedimeinto de intercambio de información con el area administrativa.</t>
  </si>
  <si>
    <t xml:space="preserve">11. Impulsar la adquisición e instalación de tecnología que permita y facilite la comunicación de personas con discapacidad visual, con el fin de promover la accesibilidad y atender las necesidades particulares </t>
  </si>
  <si>
    <t xml:space="preserve">Fortalecer los conocimientos en la implementación de la Resolución 1519 de 2020 </t>
  </si>
  <si>
    <t>Apropiar los conocimientos requeridos para la implementación de la resolución 1519 de 2020</t>
  </si>
  <si>
    <t>No de actas</t>
  </si>
  <si>
    <t>31/04/2022</t>
  </si>
  <si>
    <t>Se socializo con el grupo de infraestructura el contenido de la resolución y se dejo como evidencia acta con los compromisos pactados.</t>
  </si>
  <si>
    <t>Gestionar la implementación del anexo tecnico de accesibilidad de la resolución 1519 de 2020</t>
  </si>
  <si>
    <t>Nombre: Carolina Cahuna 
Cargo: Profesional de apoyo
Nombre: Martha Camargo Rojano
Cargo: Profesional de apoyo.
Nombre: Maria Jose Palma Sulbaran
Cargo: Profesional Universitario</t>
  </si>
  <si>
    <t>1 implementación</t>
  </si>
  <si>
    <t>Página web con anexo tecnico de resolución 1519 de 2020 implementado</t>
  </si>
  <si>
    <t>No de implementaciones</t>
  </si>
  <si>
    <t>Se gestiono la implementación del anexo tecnico No1. directrices de accesibilidad web de la resolución 1519 de 2020 es de un 96%</t>
  </si>
  <si>
    <t>Verificar y hacer seguimiento a la implementación de la Resolución 1519 de 2020.</t>
  </si>
  <si>
    <t>Nombre: Martha Camargo Rojano
Cargo: Profesional de apoyo.
Nombre: Maria Jose Palma Sulbaran
Cargo: Profesional Universitario</t>
  </si>
  <si>
    <t>Informe de seguimiento a la implentacion de la resolución 1519 de 2020</t>
  </si>
  <si>
    <t>El porcentaje de cumplimiento en la implementación del anexo tecnico No1. directrices de accesibilidad web de la resolución 1519 de 2020 es de un 96%</t>
  </si>
  <si>
    <t>12. Verificar en su área el efectivo entrenamiento en puesto de trabajo al personal que ingresa.</t>
  </si>
  <si>
    <t>Fortalecer las habilidades y competencias del personal nuevo en su puesto de trabajo</t>
  </si>
  <si>
    <t>Convocar al personal que ingresa a  la Gerencia TIC, para realizar el entrenamiento del puesto de trabajo.</t>
  </si>
  <si>
    <t xml:space="preserve">Nombres: Carlos Escalante.
Cesar Consuegra
Cesar Mattos
Cargo: Asesor  </t>
  </si>
  <si>
    <t>1 correo</t>
  </si>
  <si>
    <t>Correo de invitación enviado al personal que ingresa a la Gerencia TIC</t>
  </si>
  <si>
    <t>No de correos</t>
  </si>
  <si>
    <t xml:space="preserve">Se comunico a través de correo electronico el día 9 de mayo, una invitación a la charla sobre los SGC y SGA,   </t>
  </si>
  <si>
    <t>Capacitar al personal que ingresa a la Gerencia en temas relacionados con el cumplimiento de sus funciones</t>
  </si>
  <si>
    <t xml:space="preserve">Funcionario designado </t>
  </si>
  <si>
    <t>100 % personas capacitadas</t>
  </si>
  <si>
    <t xml:space="preserve">Evidencia de las capacitaciones.
</t>
  </si>
  <si>
    <t>(No de personas capacitadas / No de personas que ingresan a la Gerencia TIC)*100</t>
  </si>
  <si>
    <t>Se realizo charla con los funcionarios nuevos que ingresaron a la Gerencia dando a conocer temas relacionados con el sistema de gestión de la calidad y sistema de gestión ambiental.</t>
  </si>
  <si>
    <t>Evaluar las competencias adquiridas en los aplicativos y herramientas definidas por la entidad</t>
  </si>
  <si>
    <t>100 % personas evaluadas</t>
  </si>
  <si>
    <t xml:space="preserve">EDL
Informe de actividdes de supervisión de contratos en SECOP II.
Herramienta de evaluación de los servidores provicionales.
</t>
  </si>
  <si>
    <t>(No de personas evaluadas / total de funcionarios y contratistas de la Gerencia TIC)*100</t>
  </si>
  <si>
    <t>Se realizó la evaluación anual a todos los funcionarios de planta de la Gerencia y mensualmente se evalua a los contratistas con los informes de gestión.</t>
  </si>
  <si>
    <t>13. Publicar la declaración de bienes y rentas y conflicto de interés en el aplicativo establecido por Función Pública, de conformidad con la Ley 2013 de 2019 y el Decreto 830 de 2021</t>
  </si>
  <si>
    <t>Mantener el cumplimiento de terminos en la realización de la declaración de bienes y rentas y conflicto de intereses.</t>
  </si>
  <si>
    <t>Incluir en la matriz de comunicaciones mensajes relacionados con  los terminos para la realización de la declaración de bienes y rentas y conflicto de intereses.</t>
  </si>
  <si>
    <t>Se diseño y socializo mensaje con las fechas definidas para la rendicion de cuentas.</t>
  </si>
  <si>
    <t>Elaborar y registrar evidencias de los mensajes relacionados con los terminos para realizar la declaración de bienes y rentas y conflicto de intereses.</t>
  </si>
  <si>
    <t>1 mensaje</t>
  </si>
  <si>
    <t>No de mensajes</t>
  </si>
  <si>
    <t>Se registraron las evidencias de los mensaje recordando la rendicion de cuentas a través de correo electrónico y mensaje personalizado por whatsapp.
Matriz de cominicaciones</t>
  </si>
  <si>
    <t>14. Adelantar acciones que permitan la implementación del protocolo IPV6 en la entidad</t>
  </si>
  <si>
    <t xml:space="preserve">MQ: Altos costos para migrar del protocolo IPV4 a IPV6
</t>
  </si>
  <si>
    <t>Definir estrategias tendientes a la implementación del protolo IPV4 a IPV6 u otras soluciones alternas</t>
  </si>
  <si>
    <t xml:space="preserve">1 Acta </t>
  </si>
  <si>
    <t xml:space="preserve">
Acta de reunion</t>
  </si>
  <si>
    <t>Se contruyo el plan de transición IPv4 - IPv6, teniendo en cuenta los lineamientos emtidos por MINTIC.</t>
  </si>
  <si>
    <t>Ejecutar las estrategias definidas para la implementación del del protolo IPV4 a IPV6 u otras soluciones alternas</t>
  </si>
  <si>
    <t>No se presento la realizacion de la meta por desiciones de costos elevados en la ejecucion e implementacion.</t>
  </si>
  <si>
    <t>Hacer seguimiento a las estrategias definidas para la implementación del del protolo IPV4 a IPV6 u otras soluciones alternas</t>
  </si>
  <si>
    <r>
      <rPr>
        <b/>
        <sz val="12"/>
        <rFont val="Arial"/>
        <family val="2"/>
      </rPr>
      <t>MET:</t>
    </r>
    <r>
      <rPr>
        <sz val="12"/>
        <rFont val="Arial"/>
        <family val="2"/>
      </rPr>
      <t xml:space="preserve"> La demanda de PQRS supera la capacidad lógistica de la oficina.: Hay PQRSD que por su complejidad requieren de mayor tiempo para dar una respuesta definitiva; estos pueden requerir conceptos emitidos por otras dependencias .
</t>
    </r>
    <r>
      <rPr>
        <b/>
        <sz val="12"/>
        <rFont val="Arial"/>
        <family val="2"/>
      </rPr>
      <t>MAQ-EQUI:</t>
    </r>
    <r>
      <rPr>
        <sz val="12"/>
        <rFont val="Arial"/>
        <family val="2"/>
      </rPr>
      <t xml:space="preserve"> Hay PQRSD que cuando son transferidas a esta oficina para ser asignadas a funcionarios ya tienen un recorrido previo en el sistema y ya se encuentran vencidas.
</t>
    </r>
    <r>
      <rPr>
        <b/>
        <sz val="12"/>
        <rFont val="Arial"/>
        <family val="2"/>
      </rPr>
      <t>MO:</t>
    </r>
    <r>
      <rPr>
        <sz val="12"/>
        <rFont val="Arial"/>
        <family val="2"/>
      </rPr>
      <t xml:space="preserve"> Falta de capacitación en el manejo de la herramienta SIGOB del nuevo personal  contratista.
</t>
    </r>
    <r>
      <rPr>
        <b/>
        <sz val="12"/>
        <rFont val="Arial"/>
        <family val="2"/>
      </rPr>
      <t>MO:</t>
    </r>
    <r>
      <rPr>
        <sz val="12"/>
        <rFont val="Arial"/>
        <family val="2"/>
      </rPr>
      <t xml:space="preserve"> Incumplimiento por parte de los servidores públicos de los lineamientos dados para terminar la gestión de las PQRS en la Herramienta de gestión Documental - SIGOB, dentro de los términos legales establecidos</t>
    </r>
  </si>
  <si>
    <t>1.Solicitar a la Oficina de Atención al Ciudadano y Gestión Documental una reinducción en el manejo de la herramienta de Gestión Documental - SIGOB.
2. Ampliar el término de la respuesta del  PQRSD cuando la complejidad del mismo asi lo merite.
3. Realizar un registro de los PQRSD que al ser transferidos de otra oficina ya tienen los terminos de respuesta vencidos.
4.Realizar informe con el análisis de cumplimiento de términos de respuestas a PQRS y enviar a funcionarios oficios con relación de PQRS pendientes.</t>
  </si>
  <si>
    <t>Nombre: Milton Lara
Cargo: Auxiliar</t>
  </si>
  <si>
    <t>Cumplimiento de los tiempos de respuesta a PQRSD en 90%</t>
  </si>
  <si>
    <t>Informes mensuales de seguimiento a  PQRSD.</t>
  </si>
  <si>
    <t>% de cumplimiento de PQRSD =&gt;90%</t>
  </si>
  <si>
    <t>Se mantiene la gestión de las PQRSD allegadas a la oficina y a las diferentes acciones judiciales y requerimientos en general. No obstante, con el grupo de mejoramiento de la oficina y el personal contratado, se trabajó en un  formato con mejoras, en cuanto al control y alertas para PQRSD,  que se comenzará a utilizar a partir de la nueva vigencia 2023.
Evidencia: Oficios y Mensajes de seguimiento / Plantilla de control de PQRSD.</t>
  </si>
  <si>
    <t>Revisar y actualizar esquema de publicacion de pagina web de la dependencia</t>
  </si>
  <si>
    <r>
      <t xml:space="preserve">
</t>
    </r>
    <r>
      <rPr>
        <b/>
        <sz val="12"/>
        <rFont val="Arial"/>
        <family val="2"/>
      </rPr>
      <t xml:space="preserve">MO: </t>
    </r>
    <r>
      <rPr>
        <sz val="12"/>
        <rFont val="Arial"/>
        <family val="2"/>
      </rPr>
      <t xml:space="preserve">Rotación anual de las metas asignadas a cada funcionario.
</t>
    </r>
    <r>
      <rPr>
        <b/>
        <sz val="12"/>
        <rFont val="Arial"/>
        <family val="2"/>
      </rPr>
      <t>MO:</t>
    </r>
    <r>
      <rPr>
        <sz val="12"/>
        <rFont val="Arial"/>
        <family val="2"/>
      </rPr>
      <t xml:space="preserve"> Desconocimiento de esta función por parte del funcionario asignado al proceso de comunicción.</t>
    </r>
  </si>
  <si>
    <t xml:space="preserve">1. Solicitar acompañamiento técnico-profesional a la Secretaria de Comunicaciones para revisar el estado de la página y actualizar públicaciones de nuestro proceso.
</t>
  </si>
  <si>
    <t>Nombre: Linda Jiménez / Tomas Corro
profesional universitario/ Enlace de comunicaciones</t>
  </si>
  <si>
    <t>Página Web actualizada</t>
  </si>
  <si>
    <t>N° de actualizaciones realizadas</t>
  </si>
  <si>
    <t>Con el apoyo de Secretaria de Comunicaciones, se realizó un rediseño del micrositio de la oficina en la página Web, con el proposito de que los ususrios puedan visualizar de forma clara el contenido de sus interes.
Evidencia: Página web actualizada.</t>
  </si>
  <si>
    <t>Impulsar el avance de las metas que se encuentran por debajo de lo esperado en el cuatrienio</t>
  </si>
  <si>
    <r>
      <rPr>
        <b/>
        <sz val="14"/>
        <rFont val="Arial"/>
        <family val="2"/>
      </rPr>
      <t>ME:</t>
    </r>
    <r>
      <rPr>
        <sz val="14"/>
        <rFont val="Arial"/>
        <family val="2"/>
      </rPr>
      <t xml:space="preserve"> Falta de priorización en los programas de inversión del presupuesto distrital.
</t>
    </r>
    <r>
      <rPr>
        <b/>
        <sz val="14"/>
        <rFont val="Arial"/>
        <family val="2"/>
      </rPr>
      <t>MO:</t>
    </r>
    <r>
      <rPr>
        <sz val="14"/>
        <rFont val="Arial"/>
        <family val="2"/>
      </rPr>
      <t xml:space="preserve"> Desconocimiento de la importancia de los procesos de la gestión del Riesgo de desastres en el Distrito.</t>
    </r>
  </si>
  <si>
    <t>1. Reiterar las solicitudes para el aumento del presupuesto asignado para la Gestón del Riesgo conforme a las metas establecidas en el Plan de Desarrollo Distrital.
2. Realizar los ajustes necesarios y adicionar actividades administrativas a los proyectos referenciados anteriormente en el Plan de Acción 2022 de la dependencia, con el fin de aumentar la gestión, seguimiento y avance de los mismos.</t>
  </si>
  <si>
    <t>Nombre: Ana saltarin J.
Cargo: Jefe de oficina Funcionarios encargados:
Hector Echeverria
Joel Orozco
Martin Molina
Ubaldo Racedo
Yeni Moreno
Efren camacho
Ariel Camargo</t>
  </si>
  <si>
    <t>1. Gestión de recursos  para el cumplimiento de las metas de cada proyecto.
2. Plan de Acción 2022 ajustado.</t>
  </si>
  <si>
    <t>1. Oficios realizados para gestionar recursos para el cumplimiento de las metas de cada proyecto - Actas de reunión.
2. Plan de Acción 2022.</t>
  </si>
  <si>
    <t>Proyectos gestionados</t>
  </si>
  <si>
    <t>Se continúa la gestión y reiteración de solicitudes de CDP para llevar a cabo las actividades establecidas en cada proyecto para su ejecución. 
Durante este último trimestre se dio cumplimiento a la meta "Dotación de los 5 Consejos Locales de la Gestión del Riesgo"
Evidencia: Oficios  / Informes</t>
  </si>
  <si>
    <t>Incorporar al aplicativo SECOP II la información completa relacionada con la supervisión de los contratos dentro de los tiempos establecidos</t>
  </si>
  <si>
    <r>
      <rPr>
        <b/>
        <sz val="12"/>
        <rFont val="Arial"/>
        <family val="2"/>
      </rPr>
      <t>MO</t>
    </r>
    <r>
      <rPr>
        <sz val="12"/>
        <rFont val="Arial"/>
        <family val="2"/>
      </rPr>
      <t xml:space="preserve">: Demoras en las entregas de informes de gestión u otros documentos por parte de contratistas.
</t>
    </r>
    <r>
      <rPr>
        <b/>
        <sz val="12"/>
        <rFont val="Arial"/>
        <family val="2"/>
      </rPr>
      <t>MO:</t>
    </r>
    <r>
      <rPr>
        <sz val="12"/>
        <rFont val="Arial"/>
        <family val="2"/>
      </rPr>
      <t xml:space="preserve"> Nuevas directrices derivadas de la implementación del aplicativo SECOP II</t>
    </r>
  </si>
  <si>
    <t>1. Realizar socialización a los contratistas sobre los lineamientos y cargue de información en el aplicativo SECOP II
2. Reiterar a los contratistas las fechas de entrega informes de gestión u otros documentos requeridos para la supervisión de los contratos dentro de los tiempos establecidos.
3.Verificar la información cargada por los contratistas, de acuerdo al tipo de contrato o convenio suscrito.
4. Cargar al aplicativo SECOP los informes de supervisión de acuerdo a tiempos establecidos para cada contrato.</t>
  </si>
  <si>
    <t>Nombre: Ariel Camargo
Asesor</t>
  </si>
  <si>
    <t>Aplicativo SECOP II actualizado</t>
  </si>
  <si>
    <t>Reporte SECOP II de acuerdo a cada contratista.</t>
  </si>
  <si>
    <t>N° de reportes mensuales</t>
  </si>
  <si>
    <t>Se continúa a través de oficios y mensajes al grupo creado para contratistas el seguimiento al cumplimiento de las fechas de entrega de informes de gestión u otros documentos requeridos para la supervisión de los contratos dentro de los tiempos establecidos.
Se han realizado los reportes mensuales en la plataforma, de acuerdo con la  verificación del cargue de los documentos de cada contratista.
Evidencia:  mensajes y Plataforma actualizada.</t>
  </si>
  <si>
    <t>Adecuar el mapa de riesgos de su proceso, de conformidad con la nueva política de administración de riesgos adoptada en la entidad</t>
  </si>
  <si>
    <r>
      <rPr>
        <b/>
        <sz val="12"/>
        <rFont val="Arial"/>
        <family val="2"/>
      </rPr>
      <t>MO</t>
    </r>
    <r>
      <rPr>
        <sz val="12"/>
        <rFont val="Arial"/>
        <family val="2"/>
      </rPr>
      <t>: Nuevas directrices derivadas de la actualización de la política de administración de riesgos de la entidad</t>
    </r>
  </si>
  <si>
    <t>1. Solicitar a la gerencia de Control Interno y la Secretaria de Planeación un acompañamiento para la actualización de mapa de riesgos de conformidad con la nueva política de administración de riesgos adoptada en la entidad.
2. Actualizar el mapa de riesgos del proceso  conforme a la política de administración de riesgos y directrices de Secretaría Distrital de Planeación.</t>
  </si>
  <si>
    <t>Nombre: Linda Jiménez 
Profesional universitario</t>
  </si>
  <si>
    <t>Mapa de Riesgo actualizado</t>
  </si>
  <si>
    <t>Número de seguimientos trimestrales realizados / Número de seguimientos trimestrales programados.</t>
  </si>
  <si>
    <t>Se realizó la actualización de la matriz de riesgos y oportunidades.Se encuentra cargada en la plataforma ISOLUCIÓN con sus respectivos seguimientos.</t>
  </si>
  <si>
    <t>Realizar en coordinación con la Gerencia TIC la identificación, priorización, publicación y actualización del conjunto de datos abiertos de su dependencia de acuerdo al plan de apertura de datos.</t>
  </si>
  <si>
    <r>
      <rPr>
        <b/>
        <sz val="12"/>
        <rFont val="Arial"/>
        <family val="2"/>
      </rPr>
      <t>MO:</t>
    </r>
    <r>
      <rPr>
        <sz val="12"/>
        <rFont val="Arial"/>
        <family val="2"/>
      </rPr>
      <t xml:space="preserve"> Baja cultura institucional en la entidad para hacer la identificación, priorización, publicación y actualización del conjunto de datos abiertos.</t>
    </r>
  </si>
  <si>
    <t>Realizar la actualización de los Datos Abiertos de la Oficina, teniendo en cuenta las indicaciones de la Gerencia TIC.</t>
  </si>
  <si>
    <t>Datos abiertos del proceso gestionados</t>
  </si>
  <si>
    <t>1. Reporte de publicación                                                               2. Correos electrónicos.</t>
  </si>
  <si>
    <t>N° de Reportes semestrales.</t>
  </si>
  <si>
    <t xml:space="preserve">Se indica que el reporte tiene una periodicidad semestral. </t>
  </si>
  <si>
    <r>
      <rPr>
        <b/>
        <sz val="12"/>
        <rFont val="Arial"/>
        <family val="2"/>
      </rPr>
      <t>MO</t>
    </r>
    <r>
      <rPr>
        <sz val="12"/>
        <rFont val="Arial"/>
        <family val="2"/>
      </rPr>
      <t>: Se hace necesario actualizar la información en Gerencia TIC</t>
    </r>
  </si>
  <si>
    <t>1. Solicitar a la Gerencia TIC socialización sobre el inventario de archivos de tecnología. 2.Suministrar la información requerida por la Gerencia TIC para actualizar el inventario.</t>
  </si>
  <si>
    <t>Nombre: Rosmira Angulo
Técnico</t>
  </si>
  <si>
    <t>Inventario de archivos de tecnología actualizados</t>
  </si>
  <si>
    <t>Reportes Realizados</t>
  </si>
  <si>
    <t>N° de Reportes Realizados</t>
  </si>
  <si>
    <t>Se indica que el Inventario de archivos de tecnología se encuentra actualizados.
Evidencia: correo.</t>
  </si>
  <si>
    <t>Aplicar las directrices de técnica normativa contenidas en el Decreto 0096 de 2021 para la expedición de actos administrativos proyectados por su dependencia.</t>
  </si>
  <si>
    <r>
      <rPr>
        <b/>
        <sz val="12"/>
        <rFont val="Arial"/>
        <family val="2"/>
      </rPr>
      <t>MO:</t>
    </r>
    <r>
      <rPr>
        <sz val="12"/>
        <rFont val="Arial"/>
        <family val="2"/>
      </rPr>
      <t xml:space="preserve"> Nuevas directrices derivadas de la expedición del Decreto 0096 de 2021  de la expedición de Actos Administrativos </t>
    </r>
  </si>
  <si>
    <t xml:space="preserve">Promover la retroalimentación entre los miembros del grupo juridíco del proceso las directrices de técnica normativa contenidas en el Decreto 0096 de 2021 </t>
  </si>
  <si>
    <t>Nombre: Nataly Monterrosa
Yolanda Sagbini
Profesional universitario
Claudia Miguel
Adis Diazgranados
Asesor</t>
  </si>
  <si>
    <t>Actos administrativos proyectados  de acuerdo a las directrices de técnica normativa contenidas en el Decreto 0096 de 2021 .</t>
  </si>
  <si>
    <t>Actos administrativos expedidos de acuerdo a la normatividad</t>
  </si>
  <si>
    <t>N° de actos administrativos expedidos de acuerdo a la normatividad</t>
  </si>
  <si>
    <t>Proyección de documentos con las directrices de técnica normativa contenidas en el Decreto 0096 de 2021 .</t>
  </si>
  <si>
    <t>Realizar uso correcto de la imagen institucional por parte del proceso en los documentos oficiales, prendas de vestir y aplicaciones implementadas en la dependencia</t>
  </si>
  <si>
    <r>
      <rPr>
        <b/>
        <sz val="12"/>
        <rFont val="Arial"/>
        <family val="2"/>
      </rPr>
      <t>MO</t>
    </r>
    <r>
      <rPr>
        <sz val="12"/>
        <rFont val="Arial"/>
        <family val="2"/>
      </rPr>
      <t>: Desconocimiento de manual de estilo de la alcaldia.
Ausencia de un instructivo de uso correcto de la imagen institucional por parte del proceso en los documentos oficiales, prendas de vestir y aplicaciones implementadas en cada proceso.</t>
    </r>
  </si>
  <si>
    <t>1.Implementar acciones que permitan el correcto  uso de la imagen institucional por parte del proceso en los documentos oficiales y aplicaciones implementadas.</t>
  </si>
  <si>
    <t>Nombre: Linda Jiménez / Nelly Castro
Profesional universitario
Nombre:Rosmira Angulo
Técnico.</t>
  </si>
  <si>
    <t>Acciones de mejora implementadas</t>
  </si>
  <si>
    <t>formatos / oficios</t>
  </si>
  <si>
    <t>No. de acciones realizadas</t>
  </si>
  <si>
    <t>Se mantuvo la labor de actualización de membretes en documentos oficiales.
Evidencias: Plataforma de Isolución actualizada, Imágenes.</t>
  </si>
  <si>
    <t>Promocionar con el apoyo de comunicaciones los trámites y otros procedimientos administrativos disponibles en línea y parcialmente en línea para incrementar su uso y fortalecer las estrategias de</t>
  </si>
  <si>
    <t>MO: Desconocimiento por parte de los ciudadanos de los trámites y otros procedimientos administrativos de nuestro proceso.</t>
  </si>
  <si>
    <t>1.Coordinar con el apoyo de la Secretaria de comunicaciones campañas para la promoción de los  trámites y otros procedimientos administrativos de nuestro proceso.</t>
  </si>
  <si>
    <t>Nombre: Nelly Castro
profesional universitario</t>
  </si>
  <si>
    <t>Campañas de socialización llevadas a cabo</t>
  </si>
  <si>
    <t>Se mantiene trabajo conjunto con la secretaria de comunicaciones.Para esta vigencia se realizó una actualización del micrositio web de la oficina. 
Evidencia: Correo, campañas publicadas.</t>
  </si>
  <si>
    <t>Revisar y/o ajustar los procedimientos asociados a los trámites, teniendo en cuenta los cambios generados en la última vigencia</t>
  </si>
  <si>
    <r>
      <rPr>
        <b/>
        <sz val="12"/>
        <rFont val="Arial"/>
        <family val="2"/>
      </rPr>
      <t>MO:</t>
    </r>
    <r>
      <rPr>
        <sz val="12"/>
        <rFont val="Arial"/>
        <family val="2"/>
      </rPr>
      <t xml:space="preserve"> Por la baja cultura institucional de la evaluación y seguimiento del Sistema de Gestión de la Calidad en la entidad.                                  </t>
    </r>
    <r>
      <rPr>
        <b/>
        <sz val="12"/>
        <rFont val="Arial"/>
        <family val="2"/>
      </rPr>
      <t>MAQ-EQUI:</t>
    </r>
    <r>
      <rPr>
        <sz val="12"/>
        <rFont val="Arial"/>
        <family val="2"/>
      </rPr>
      <t xml:space="preserve"> Por fallas técnicas presentadas en el aplicativo Isolución, para su correcta utilización  en el edificio central de la alcaldía Distrital.</t>
    </r>
  </si>
  <si>
    <t>1. Revisar semestralmente la información colgada en el aplicativo ISOLUCION y actualizar según la necesidad.
2. Informar, cuando se requiera, a la Gerencia de Control Interno los problemas presentados del aplicativo Isolución.</t>
  </si>
  <si>
    <t>Nombre: Linda Jiménez   Cargo: Profesional Universitario.                     EQUIPO DE MEJORAMIENTO CONTINÚO.</t>
  </si>
  <si>
    <t>Aplicativo ISOLUCION actualizado.</t>
  </si>
  <si>
    <t>Formatos, procedimientos, caracterización actualizados en el aplicativo ISOLUCIÓN.</t>
  </si>
  <si>
    <t>Número de documentos actualizados en Isolución / Número de documentos programados por actualizar en Isolución.</t>
  </si>
  <si>
    <t>Se mantuvo el trabajo con  Gerencia de Control Interno para la actualización de la Plataforma Isolución.
Se cargaron los indicadores con sus respectivos seguimientos.
Evidencia: Plataforma actualizada.</t>
  </si>
  <si>
    <r>
      <rPr>
        <b/>
        <sz val="12"/>
        <rFont val="Arial"/>
        <family val="2"/>
      </rPr>
      <t xml:space="preserve">MO: </t>
    </r>
    <r>
      <rPr>
        <sz val="12"/>
        <rFont val="Arial"/>
        <family val="2"/>
      </rPr>
      <t>Omisión en el proceso de inducción al personal que ingresa. 
Rotación de personal nombrado y contratado.
Actualización de conceptos y normatividad asociada al proceso.</t>
    </r>
  </si>
  <si>
    <t xml:space="preserve">1. Solicitar a la Gerencia de Gestión humana la implementación de planes de entrenamiento especifícos en temáticas relacionadas con la Gestión del Riesgo. 
2.Socializar las funciones y competencias de la oficina al personal que ingresa en calidad de Funcionario y/o contratista.
                                                                   </t>
  </si>
  <si>
    <t>Nombre: profesional universitario desigando.</t>
  </si>
  <si>
    <t>Funcionarios/Contratistas entrenados y/ socializados</t>
  </si>
  <si>
    <t>oficios/ Listas de asistencia</t>
  </si>
  <si>
    <t>Personal actual entrenado para las funciones.</t>
  </si>
  <si>
    <t>Publicar la declaración de bienes y rentas y conflicto de interés en el aplicativo establecido por Función Pública, de conformidad con la Ley 2013 de 2019 y el Decreto 830 de 2021</t>
  </si>
  <si>
    <r>
      <rPr>
        <b/>
        <sz val="12"/>
        <rFont val="Arial"/>
        <family val="2"/>
      </rPr>
      <t>MO</t>
    </r>
    <r>
      <rPr>
        <sz val="12"/>
        <rFont val="Arial"/>
        <family val="2"/>
      </rPr>
      <t xml:space="preserve">: Desconocimiento de este actividad por parte de los gerentes publicos, funcionarios y contratistas. </t>
    </r>
  </si>
  <si>
    <t xml:space="preserve">                         
1. Realizar apoyo en la difusión del mensaje enviado por la Secretaria de Gestión Humana para el  diligenciamiento de  la declaracion de bienes y rentas en las fechas establecidas  y la actulizacion de la hoja de vida anualmente. </t>
  </si>
  <si>
    <t xml:space="preserve">Nombre: Miryam Nieto
Agente ético
</t>
  </si>
  <si>
    <t>declaración de bienes y rentas y conflicto de interés</t>
  </si>
  <si>
    <t>Reporte de declaración realizada</t>
  </si>
  <si>
    <t>No. Reporte de declaración realizada</t>
  </si>
  <si>
    <t>Durante las socializaciones de la Gestión ética, se conmina a todos los funcionarios para que cumplan con sus deberes.</t>
  </si>
  <si>
    <t xml:space="preserve"> Documentar e impulsar las oportunidades a perseguir por parte del proceso, en la matriz de riesgos y oportunidades.</t>
  </si>
  <si>
    <t>Poca socialización de la metodologia e interiorizacion para la identificacion de las oportunidades y su registro en la matriz de riesgo</t>
  </si>
  <si>
    <t xml:space="preserve">Registrar las oportunidades a perseguir dentro del proceso de gestion juridica en la matriz de riesgos y oportunidades </t>
  </si>
  <si>
    <t xml:space="preserve">Adalberto Palacios </t>
  </si>
  <si>
    <t xml:space="preserve">Dos oportunidades registradas en la matriz de riesgos y oportunidades </t>
  </si>
  <si>
    <t xml:space="preserve"> Matriz de riesgos y oportunidades </t>
  </si>
  <si>
    <t>Numero de oportunidades identificadas / registradas</t>
  </si>
  <si>
    <t xml:space="preserve">Se Registó una oportunidad de mejora en la matriz de riesgos y oportunidades, y se realizaron los seguimientos correspondientes </t>
  </si>
  <si>
    <t xml:space="preserve"> Continuar con el seguimiento al cumplimiento de la resolución no. 0002 del 18 de enero de 2021 “Por medio de la cual se actualiza
el reglamento del ejercicio del derecho de petición y su trámite interno en la Alcaldía del Distrito Especial, Industrial y Portuario de
Barranquilla. por parte de todos los procesos de la entidad; lo anterior en razón a las acciones de tutela que se generan por derechos
de petición en las dependencias de la Alcaldía Distrital de Barranquilla</t>
  </si>
  <si>
    <t xml:space="preserve">Omision en la tramite de respuestas de manera oportuna, resolución de fondo de los derechos de petición asignados a las diferentes dependencias de la Alcaldia Distrital que terminan en una acción de tutela. </t>
  </si>
  <si>
    <t xml:space="preserve">Convocar a mesas de trabajo y firmas de actas de compromisos con todos los enlaces juridicos de todas las dependencias de la Alcaldia Distrital. </t>
  </si>
  <si>
    <t>Nelcy Mosquera</t>
  </si>
  <si>
    <t xml:space="preserve">Dos mesas de trabajo con los enlaces juridicos de las dependencias </t>
  </si>
  <si>
    <t>Actas de compromiso</t>
  </si>
  <si>
    <t xml:space="preserve"> Acta de compromiso firmada por cada grupo/ numero de grupos convocados</t>
  </si>
  <si>
    <t xml:space="preserve">Se realizaron mesas de trabajo con los enlaces juridicos de cada dependencia, en donde se socializo resultados de analisis de causas realizados a las pqrsd </t>
  </si>
  <si>
    <t xml:space="preserve"> Impulsar el avance de las metas que se encuentran por debajo de lo esperado en el cuatrienio</t>
  </si>
  <si>
    <t>A pesar de las gestiones realizadas  ante los respectivos despachos judiciales que poseen titulos a favor del Distrito  los procesos no surten las etapas dentro de los plazos establecidos, lo cual imposibilita la recuperacion de los titulos con la celeridad requerida</t>
  </si>
  <si>
    <t xml:space="preserve">Realizar las gestiones correspondientes ante los despachos judiciales de manera reiterativa para la obtencion de los titulos judiciales </t>
  </si>
  <si>
    <t xml:space="preserve">Carlos Castro </t>
  </si>
  <si>
    <t xml:space="preserve">Impulsos procesales presentados ante los despachos judiciales </t>
  </si>
  <si>
    <t xml:space="preserve">Impulsos procesales </t>
  </si>
  <si>
    <t xml:space="preserve">Memorial presentado /  numero de  proceso donde haya de reclamarse un titulo judicial </t>
  </si>
  <si>
    <t xml:space="preserve">Memorial de reiteracion en proceso en donde se encontraba titulo judicial por retirar </t>
  </si>
  <si>
    <t>SE RECOMIENDA:  para el Proyecto DEFENSA JURIDICA, Para el segundo indicador % de titulos ejecutivos recuperados hacer un analisis del comportamiento del indicador desde el año 2020 hasta la culminación del 2023 para evidenciar su cumplimiento durante el cuatrienio y poder  establecer la meta mas aproximada para el proximo cuatrienio.</t>
  </si>
  <si>
    <t>Incorporar al aplicativo SECOP II la información completa relacionada con la supervisión de los contratos dentro de los tiempos
establecidos</t>
  </si>
  <si>
    <t xml:space="preserve">Poca socializacion del manejo del SECOP II  a los contratistas de la dependencia </t>
  </si>
  <si>
    <t>Realizar jornadas de socializacion de la herramienta secop II</t>
  </si>
  <si>
    <t xml:space="preserve">Marcelo Molina </t>
  </si>
  <si>
    <t xml:space="preserve">una jornada de capacitacion a los contratistas </t>
  </si>
  <si>
    <t xml:space="preserve">Lista de asistencia </t>
  </si>
  <si>
    <t>90% de contratistas capacitados</t>
  </si>
  <si>
    <t xml:space="preserve">Capacitaciones realizadas con los contratistas </t>
  </si>
  <si>
    <t>Adecuar el mapa de riesgos de su proceso, de conformidad con la nueva política de administración de riesgos adoptada en la
entidad</t>
  </si>
  <si>
    <t xml:space="preserve">Mantener actualizado el mapa de riesgos de acuerdo con las politicas y lineamientos que imparta la entidad </t>
  </si>
  <si>
    <t xml:space="preserve">Adecuar el mapa de riesgos del proceso a la nueva metodología </t>
  </si>
  <si>
    <t xml:space="preserve">Analisis y adecuacion del mapa de riesgo del proceso de gestion juridica </t>
  </si>
  <si>
    <t xml:space="preserve">Mapa de de riesgo del proceso de gestion juridica actualizado </t>
  </si>
  <si>
    <t xml:space="preserve">Un documento </t>
  </si>
  <si>
    <t xml:space="preserve">Mapa de riesgo actualizado según las indicaciones realizadas por la secretaria de planeacion y cargado en isolucion. </t>
  </si>
  <si>
    <t>Publicar la declaración de bienes y rentas y conflicto de interés en el aplicativo establecido por Función Pública, de conformidad
con la Ley 2013 de 2019 y el Decreto 830 de 2021</t>
  </si>
  <si>
    <t>Mantener actualizada las publicaciones de la declaracion de bienes y rentas y confictos en la pagina que se disponga para tal fin</t>
  </si>
  <si>
    <t>Validar en la fecha respectiva que cada funcionario publiqué  la declaración de bienes y rentas y conflicto de interés en el aplicativo establecido por Función Pública</t>
  </si>
  <si>
    <t xml:space="preserve">Marjorie Pacheco </t>
  </si>
  <si>
    <t xml:space="preserve">Validacion en la fecha respectiva que cada funcionario publiqué  la declaración de bienes y rentas y conflicto de interés en el aplicativo establecido por Función Pública </t>
  </si>
  <si>
    <t xml:space="preserve"> Declaración de bienes y rentas y conflicto de interés en el aplicativo establecido por Función Pública publicadas </t>
  </si>
  <si>
    <t xml:space="preserve">N° de funcionarios / N° Declaraciones publicadas </t>
  </si>
  <si>
    <t>Declaraciones de bienes y rentas presentadas conforme a las fechas de vencimiento</t>
  </si>
  <si>
    <t xml:space="preserve"> Realizar en coordinación con la Gerencia TIC la identificación, priorización, publicación y actualización del conjunto de datos
abiertos de su dependencia de acuerdo al plan de apertura de datos</t>
  </si>
  <si>
    <t xml:space="preserve">fortalecer la identificacion de los datos abiertos de la entidad </t>
  </si>
  <si>
    <t xml:space="preserve">Identificar, publicar y actualizar el cojunto de datos abiertos de la dependencia </t>
  </si>
  <si>
    <t xml:space="preserve">Cojunto de datos abiertos Identificados, actualizados y publicados </t>
  </si>
  <si>
    <t xml:space="preserve">Registro de publicacion de cojunto de datos abiertos </t>
  </si>
  <si>
    <t xml:space="preserve">Registro de datos abiertos publicado </t>
  </si>
  <si>
    <t xml:space="preserve">Cojuntos de datos abiertos publicados según las indicaciones de la gerencia tics en la pagina dispuesta para ello- </t>
  </si>
  <si>
    <t>Realizar uso correcto de la imagen institucional por parte de los procesos en los documentos oficiales, prendas de vestir y
aplicaciones implementadas en las dependencias</t>
  </si>
  <si>
    <t xml:space="preserve">Fortalecer en los funcionarios el uso correctode la imagen institucional de la entidad </t>
  </si>
  <si>
    <t>Socializar a todos los funcionarios y contratistas sobre los liniamientos institucionales de la imagen institucional de la entidad en prendas de vestir y en documentos oficiales que se tramitan en la dependencia</t>
  </si>
  <si>
    <t xml:space="preserve">Sara Rodriguez </t>
  </si>
  <si>
    <t xml:space="preserve">Una jornada de socializacion con los funcionarios y contratistas sobre la imagen institucional de la Alcaldia de Barranquilla </t>
  </si>
  <si>
    <t xml:space="preserve">Registro fotografico </t>
  </si>
  <si>
    <t>90% de funcionarios capacitados</t>
  </si>
  <si>
    <t xml:space="preserve">Socializacion por correo y por whatsapp de los nuevos logos de la entidad </t>
  </si>
  <si>
    <t>Suministrar la información requerida por la Gerencia TIC para mantener actualizado el inventario de archivos de tecnología de su
dependencia</t>
  </si>
  <si>
    <t xml:space="preserve">Suministrar la informacion de los recursos tecnologicos de la dependencia a la gerencia tic's </t>
  </si>
  <si>
    <t xml:space="preserve">Reporte de Inventario actualizado de los equipos de la dependencia a la gerencia de las Tic's </t>
  </si>
  <si>
    <t>Marjorie Pacheco - Mayerli Lozano</t>
  </si>
  <si>
    <t xml:space="preserve">Intentariar los recursos tecnologicos de la dependencia </t>
  </si>
  <si>
    <t xml:space="preserve">Inventario actualizado y reportado a la gerencia de las Tic's </t>
  </si>
  <si>
    <t xml:space="preserve">90% de inventario actualizado </t>
  </si>
  <si>
    <t>Implementar acciones para la adecuada recepción, direccionamiento, traslado (interno) respuesta y notificación de las PQRSD</t>
  </si>
  <si>
    <t>Desconocimiento de información del destinatario de la respuesta de PQRSD</t>
  </si>
  <si>
    <t>Capacitación en NOTIFICACIONES de las actuaciones administrativas (citación a través de página web y lugar de acceso al público, notificación por aviso, etc)</t>
  </si>
  <si>
    <t>Secretaría Jurídica Distrital</t>
  </si>
  <si>
    <t>1 Programa de Capacitación formulado y aprobado</t>
  </si>
  <si>
    <t>Programa de capacitación aprobado</t>
  </si>
  <si>
    <t>No. Funcionarios capacitados / No. Total de funcionarios de la entidad</t>
  </si>
  <si>
    <t>7/30/2022</t>
  </si>
  <si>
    <t xml:space="preserve">Se monto el curso para la capacitacion sobre parametrizacion de PQRSD establecido por la ANDJE en la plataforma  elearning que tiene la alcaldia. Se esta a la espera que la dependencia encargada realice el lanzamiento. </t>
  </si>
  <si>
    <t>PERIODO/VIGENCIA: Vigencia 2022 (Enero 1/22 a Diciembre 31/22)</t>
  </si>
  <si>
    <t>DEPENDENCIA Y PROCESO: Oficina de Protocolo y Relaciones Públicas</t>
  </si>
  <si>
    <t xml:space="preserve">Fortalecer desde el nivel directivo las actividades de gestión ética y de sostenimiento del sistema de control interno. </t>
  </si>
  <si>
    <t>El autocontrol ha sido una de las políticas adoptadas por la Alcaldía y su aplicación conlleva al mejoramiento continuo</t>
  </si>
  <si>
    <t xml:space="preserve"> Diseñar e implementar los ejercicios de autocontrol, reportando trimestralmente los seguimientos de las actividades</t>
  </si>
  <si>
    <t>Nombre: Rosa Herrera Cargo: Asesora</t>
  </si>
  <si>
    <t>3 reportes entregados trimestralmente</t>
  </si>
  <si>
    <t>Reporte trimestral de informes de PQRS, seguimientos al PA, seguimiento al Plan de Mejoramiento.</t>
  </si>
  <si>
    <t>No de reportes</t>
  </si>
  <si>
    <t>Se envió a Control Interno el Avance del Plan de Mejoramiento, Reporte de PQRSD y avance del mapa de riesgo. Se diligenció en la plataforma Mi Plan el cuarto seguimiento del plan de acción.</t>
  </si>
  <si>
    <t xml:space="preserve">Es necesario que todos los miembros del equipo estén enterados de las directrices, acciones y metas contempladas en el SGC y SGA para trabajar de manera más armónica y eficiente. </t>
  </si>
  <si>
    <t>Socializar dentro de la dependencia información con relación a los Sistemas de gestión de la calidad y sistema de gestión ambiental</t>
  </si>
  <si>
    <t xml:space="preserve">1 reunión trimestral de revisión de actividades individuales y grupales </t>
  </si>
  <si>
    <t>1 acta de reunión del equipo (trimestral)</t>
  </si>
  <si>
    <t>Durante el año se realizaron 4 reuniones de socialización del SGC y SGA. Se avanzó en la coordinación de trabajo en equipo con Secretaría Privada y Comunicaciones.</t>
  </si>
  <si>
    <t>La gestión ética es un componente muy importante dentro del sistema de gestión de calidad que necesita estar soportado en las actividades diarias con el apoyo de cada uno de los miembros del equipo de trabajo en cada oficina y especialmente por los jefes.</t>
  </si>
  <si>
    <t>Implementar actividades lúdicas para la apropiación del Código de Integridad en la Dependencia, como la realización del curso de integridad</t>
  </si>
  <si>
    <t>Nombre: Gina Moreno  Cargo: Técnico Operativo</t>
  </si>
  <si>
    <t>1 registro audiovisual o fotográfico de las actividades lúdicas realizadas</t>
  </si>
  <si>
    <t>1 video o archivo fotográfico trimestral</t>
  </si>
  <si>
    <t># evidencias</t>
  </si>
  <si>
    <t>Se cuenta con los informes trimestrales de avances del plan de acción de gestión ética y la carpeta de evidencias fotográficas.</t>
  </si>
  <si>
    <t>El mapa de riesgos debe estar ajustado a conformidad</t>
  </si>
  <si>
    <t>1 mapa de riesgo ajustado</t>
  </si>
  <si>
    <t>1 cuadro de mapa de riesgo</t>
  </si>
  <si>
    <t>No de cuadro</t>
  </si>
  <si>
    <t>Mapa de riesgo diligenciado con los avances y controles.</t>
  </si>
  <si>
    <t>Se verifica y se reocmienda interaccion con la sec de comunicaciones y privada</t>
  </si>
  <si>
    <t>La entidad sigue los lineamientos de Transparencia y Gobierno en línea</t>
  </si>
  <si>
    <t>Nombre: Missell Rangel Cargo: Técnico Operativo</t>
  </si>
  <si>
    <t>1 base de datos enviada</t>
  </si>
  <si>
    <t>1 consolidado de información</t>
  </si>
  <si>
    <t># listado</t>
  </si>
  <si>
    <t>Se envió lo solicitado por la Gerencia TIC en cuanto a base de datos de manejo de la dependencia. La base de datos se mantiene actualizada y consolidada.</t>
  </si>
  <si>
    <t>La entidad debe manejar una uniformidad y una imagen institucional unificada</t>
  </si>
  <si>
    <t>Supervisar el uso correcto de la imagen institucional durante los eventos asesorados por la Oficina de Protocolo y verificar que los documentos emitidos por la dependencia se ajusten al manual de imagen, así como los uniformes o prendas de vestir usados por las funcionarias.</t>
  </si>
  <si>
    <t>Nombre: Alba Pérez Cargo: Jefe de Oficina</t>
  </si>
  <si>
    <t>100% revisión</t>
  </si>
  <si>
    <t>1 carpeta de fotografías, videos y formatos de eventos</t>
  </si>
  <si>
    <t xml:space="preserve">Se cumplió con la tarea de supervisión de la imagen institucional y el protocolo durante los eventos. </t>
  </si>
  <si>
    <t>Verificar en su área el efectivo entrenamiento en puesto de trabajo al personal que ingresa (cuando aplique)</t>
  </si>
  <si>
    <t>Respondiendo a una nueva necesidad de la oficina, en el área de archivo y manejo de actos administrativos, documentos y tablas de retención, ingresó una nueva funcionaria.</t>
  </si>
  <si>
    <t>Supervisar que el proceso de  entrenamiento y adaptación de la funcionaria nueva sea efectivo</t>
  </si>
  <si>
    <t>1 funcionario entrenado</t>
  </si>
  <si>
    <t>1 Acta de reunión de reinducción a la dependencia</t>
  </si>
  <si>
    <t># funcionarios entrenados</t>
  </si>
  <si>
    <t xml:space="preserve">La funcionaria Elizabeth Sánchez Martínez ingresó en el mes de octubre por traslado de la Secretaría de Gestión Humana, para cumplir labores en el área de Despacho, con asignación a la Oficina de Protocolo. </t>
  </si>
  <si>
    <t xml:space="preserve">Se observa el ingreso por traslado y se verifica el entrenamiento </t>
  </si>
  <si>
    <t>Por disposición del Decreto 830 de 2021 todos los directivos de entidades públicas deben publicar la declaración de bienes y rentas y conflicto de interés.</t>
  </si>
  <si>
    <t>Diligenciar y publicar el formulario de declaración de bienes y rentas y conflicto de interés en el aplicativo establecido por Función Pública.</t>
  </si>
  <si>
    <t>formulario conflicto de interés 100% diligenciado y publicado en el aplicativo de Función Pública</t>
  </si>
  <si>
    <t>1 formulario publicado</t>
  </si>
  <si>
    <t>1 publicación</t>
  </si>
  <si>
    <t>Diligenciado lo correspondiente</t>
  </si>
  <si>
    <t>Aplicar las directrices de técnica normativa contenidas en el Decreto 0096 de 2021 en caso de expedición de actos administrativos proyectados por su dependencia</t>
  </si>
  <si>
    <t>Nueva disposición en la Administración Distrital para regular la expedición de actos administrativos</t>
  </si>
  <si>
    <t>Ajustar los decretos protocolarios a las directrices del decreto 0096 de 2021 y garantizar su envío para publicación</t>
  </si>
  <si>
    <t>100% decretos protocolarios enviados a Gaceta/ 100% decretos protocolarios ajustados a la norma</t>
  </si>
  <si>
    <t>Archivo de decretos actualizado mensual</t>
  </si>
  <si>
    <t>No decretos protocolarios</t>
  </si>
  <si>
    <t>En lo que va del año se proyectaron y entregaron 18 decretos protocolarios (11 de condecoración, 4 de exaltación, 2 de homenaje póstumo y 1 entrega de llaves a reina del carnaval y días cívicos), todos ajustados a las normas.</t>
  </si>
  <si>
    <t>PERIODO/VIGENCIA: 2021/2022</t>
  </si>
  <si>
    <t>DEPENDENCIA Y PROCESO: Oficina para la Seguridad y Convivencia Ciudadana - Gestión de la Seguridad</t>
  </si>
  <si>
    <t>1. Adecuar el mapa de riesgos del proceso de gestión de seguridad conforme a la política de administración de riesgos versión 2. Con base en las etapas de monitoreo y evaluación de la gestión de riesgos, se recomienda a la Oficina de
Seguridad y Convivencia Ciudadana adecuar el mapa de riesgos del proceso conforme a las disposiciones fijadas en la política de administración de riesgos versión 2.</t>
  </si>
  <si>
    <t xml:space="preserve">Nuevas directrices derivadas de la actualización de la política de administración de riesgos de la entidad
</t>
  </si>
  <si>
    <t>* Solicitar acompañamiento a la Secretaría Distrital de Planeación  para la actualización del mapa de riesgos del proceso</t>
  </si>
  <si>
    <t>Nelson Patrón Jefe de Oficina - Zindy Herrera Tecnico Operativo Agente de Cambio</t>
  </si>
  <si>
    <t>Se realiza solicitud de acompañamiento via correo electronico a la Secretaría Distrital de Planeación a jtorresm@barranquilla.gov.co y a dramirezumana@gmail.com                                                - El dia jueves 31 Marzo se asiste a una jornada de socialización de la politica de administración de riesgos de la Alcaldia</t>
  </si>
  <si>
    <t xml:space="preserve">Conclusión: Se constató solicitud de acompañamiento dirigida a la Secretaria Distrital de Planeación
Evidencias: Correo electrónico enviado </t>
  </si>
  <si>
    <t>* Actualizar el mapa de riesgos del proceso  conforme a la política de administración de riesgos y directrices de Secretaría Distrital de Planeación.</t>
  </si>
  <si>
    <t>Zindy Herrera Tecnico Operativo Agente de Cambio- Lideres de Proceso</t>
  </si>
  <si>
    <t>1 Mapa de riesgos actualizado alienado a la política de administración de riesgos</t>
  </si>
  <si>
    <t>Luego de identificados los riesgos de gestión, de elborado el DOFA establecimos las oportunidades y subimos el documento final al aplicativo ISOLUCION, para continuar con el seguimiento a los controles establecidos para mitigar llos riesgos</t>
  </si>
  <si>
    <t xml:space="preserve">Conclusión: Se constató ajustes al mapa de riesgos de gestión  
Evidencias: Matriz mapa de riesgos 
Recomendaciones: Priorizar los riesgos de gestión atendiendo el análisis del contexto realizado </t>
  </si>
  <si>
    <t>2. Impulsar el avance de las metas que se encuentran por debajo de lo esperado en el cuatrienio</t>
  </si>
  <si>
    <t>Por metas de la dependencia que no se cumplieron a cabalidad</t>
  </si>
  <si>
    <t xml:space="preserve">* Sensibilizar al personal la cultura del autocontrol para  la ejecución de las actividades asignadas al 100%   </t>
  </si>
  <si>
    <t>Viviana Pascuas Contratista Agente de Cambio - Lider de proceso</t>
  </si>
  <si>
    <t xml:space="preserve">Actividades asignadas para ejecución de los proyectos cumplidas a cabalidad </t>
  </si>
  <si>
    <t>Correo de socialización</t>
  </si>
  <si>
    <t>No de actividades asignadas/No de actividades cumplidas</t>
  </si>
  <si>
    <t>Socializamos a los compañeros de la dependencia link para que participaran en la charla de autocontrol  del dia 26 de abril, asi mismo desde la alta gerencia se sensibilizó al personal para participar e n la encuesta de Autocontrol</t>
  </si>
  <si>
    <t>Conclusión: Se constató participación de los funcionarios en la charla de autocontrol
Evidencias: Socialización del link de la charla por teams</t>
  </si>
  <si>
    <t xml:space="preserve">* Realizar seguimiento y ajuste a las desviaciones presentadas en las metas de los proyectos de inversión                 </t>
  </si>
  <si>
    <t>Formato de autocontrol del proceso diligenciado con los seguimientos pertinentes y con los registros que evidencien la gestióN</t>
  </si>
  <si>
    <t>Avance en la gestion teniendo en cuenta la medicion de poblacion y se realiza seguimiento alas actividades pertienentes para el cumplimiento</t>
  </si>
  <si>
    <t xml:space="preserve">Conclusión: Se constató seguimientos a la gestión
Evidencias: Registros que soportan la gestión realizada </t>
  </si>
  <si>
    <t xml:space="preserve">                                                                                      * Realizar acciones administrativas requeridas para dar cumplimiento</t>
  </si>
  <si>
    <t xml:space="preserve">* Actas de reunión                                                                                                            * Solicitud de acompañamiento para la puesta en marcha por parte de la Gerencia TIC Aplicación)                          * Recibido de proyecto en el Banco de Proyectos(Viabilidad, codigo BPIN).(Equipo Automotor)
* Lista de especificaiones  entregadas  por parte de la fuerza publica para la adquision de vehiculos.                                                               * Estudio previo, Solicitud de CDP                                * Entrega de vehiculos en comodato. </t>
  </si>
  <si>
    <t>Se realizo la puesta en marcha la aplicación baqreporta, ( este aplicativo se puede descargar desde las app store)  Se presento proyecto al ministerio para el equipo Automotor y se realizaron las acciones administrativas que se requieren para la ejecución, asi mismo se tiene la lista de especificaciones requeridas.</t>
  </si>
  <si>
    <t>Conclusión: Se constató puesta en marcha de la aplicación baqreporta
Evidencias: Aplicativo baqreporta</t>
  </si>
  <si>
    <t xml:space="preserve">3. Determinación del impacto de los planes, programas, proyectos e inversiones. Con base en el seguimiento y operación a los proyectos ejecutados por la Oficina de Seguridad y Convivencia Ciudadana enmarcados en el Plan de Desarrollo Distrital, se recomienda continuar fortaleciendo la evaluación a los resultados de los planes, programas, proyectos e inversiones que permita cuantificar los beneficios y efectos positivos sobre las comunidades relacionados a seguridad y bienestar social. Criterio: Departamento Nacional de Planeación – Presupuesto orientado a resultados
</t>
  </si>
  <si>
    <t>Nuevos lineamientos del Departamento Nacional de Planeación frente a la valoración y cuantificación de beneficios dentro del proceso de identificación, preparación, evaluación, programación y ejecución de los propyectos de Inversión Pública</t>
  </si>
  <si>
    <t xml:space="preserve">* Realizar seguimiento a los beneficiarios y metricas resultantes de la ejecución de los programas y proyectos desarrollados por la Oficina con miras a determinar el impacto de las intervenciones e inversiones realizadas  </t>
  </si>
  <si>
    <t>Viviana Pascuas Contratista Agente de Cambio-Lideres de Procesos</t>
  </si>
  <si>
    <t>2 Informes de seguimientos</t>
  </si>
  <si>
    <t>Informes de Seguimientos</t>
  </si>
  <si>
    <t>Se esta implementando el seguimiento al impacto de las actividades realizadas en programas de prevencion del delito y la violencia, mediante la aplicacion survey, por otra parte se esta realizando la medicion  mediante los formatos de autocontrol para verificar y hacer seguimiento  a los resultado de lo implementado.</t>
  </si>
  <si>
    <t xml:space="preserve">Conclusión: Se constató elaboración del impacto de las actividades realizadas 
Evidencias: Informes realizados </t>
  </si>
  <si>
    <t xml:space="preserve">4. Incorporar al aplicativo SECOP II la información completa relacionada con la supervisión de los contratos dentro de los tiempos establecidos
</t>
  </si>
  <si>
    <t>La entrega tardía de informes de gestion por parte del Contratista (PERSONA NATURAL Y/O JURÍDICA) ocasiona que el cargue a la plataforma SECOP II de la información no se realice como lo establece el contrato</t>
  </si>
  <si>
    <t>* Realizar seguimiento al cumplimiento de los documentos publicados en la plataforma SECOP II</t>
  </si>
  <si>
    <t>Contratista-Supervisor- Jefe de Oficina</t>
  </si>
  <si>
    <t>100% de los documentos requeridos publicados en SECOP II                               100% Contratos ejecutados de la vigencia</t>
  </si>
  <si>
    <t>Consolidado del estado de la contratación</t>
  </si>
  <si>
    <t>100% de los documentos requeridos publicados en SECOP II</t>
  </si>
  <si>
    <t>Mensual</t>
  </si>
  <si>
    <t xml:space="preserve">En la dependencia a partir de la implementación de SECOP II como plataforma de contratación estatal, se realizan los seguimientos pertinentes lque permiten tener un control adecuado en la supervisión de los informes presentados a la fecha por los contratistas tanto Persona natural como Persona Juridica </t>
  </si>
  <si>
    <t>Conclusión: Se constató documentos de contratación publicados en SECOP II
Evidencias: Plataforma SECOP II</t>
  </si>
  <si>
    <t xml:space="preserve">5. Realizar en coordinación con la Gerencia TIC la identificación, priorización, publicación y actualización del conjunto de datos abiertos de su dependencia de acuerdo al plan de apertura de datos. </t>
  </si>
  <si>
    <r>
      <t xml:space="preserve">La información identificada no se estableció como datos abiertos por ser  clasificada de acuerdo al fundamento juridico </t>
    </r>
    <r>
      <rPr>
        <i/>
        <sz val="12"/>
        <rFont val="Arial"/>
        <family val="2"/>
      </rPr>
      <t>por contener análisis de índice de criminalidad y violencia en seguridad pública</t>
    </r>
    <r>
      <rPr>
        <sz val="12"/>
        <rFont val="Arial"/>
        <family val="2"/>
      </rPr>
      <t xml:space="preserve">  numeral 19, literales A y B de Ley 1712 del 2014</t>
    </r>
  </si>
  <si>
    <t>* Identificar si la dependencia tiene conjunto de datos para priorizar</t>
  </si>
  <si>
    <t>Agente de Cambio -Lideres de Proceso</t>
  </si>
  <si>
    <t>Datos abiertos identificados</t>
  </si>
  <si>
    <t>Infografias - Ficha tecnica para la estructuración del conjunto de datos</t>
  </si>
  <si>
    <t xml:space="preserve">Datos abiertos identificados </t>
  </si>
  <si>
    <t>Datos estadisticos identificados para realizar el ejercicio de datos abiertos de la dependencia.</t>
  </si>
  <si>
    <t xml:space="preserve">Conclusión: Se constató datos estadísiticos identifcados 
Evidencias: Ficha técnica de datos abiertos </t>
  </si>
  <si>
    <t>* Solicitar acompañamiento de ser necesaria la publicacion de los conjuntos de datos identificados</t>
  </si>
  <si>
    <t>Agente de cambio-Enlace de comunicaciones</t>
  </si>
  <si>
    <t>Datos abiertos publicados</t>
  </si>
  <si>
    <t>Soolicitud de publicación realizada</t>
  </si>
  <si>
    <t>Datos abiertos públicados</t>
  </si>
  <si>
    <t>Se realiza actualización de de los datos en cuanto se recibe actualización por parte de la fuente</t>
  </si>
  <si>
    <t xml:space="preserve">Conclusión: Se constató ficha técnica de datos abiertos 
Evidencias: Solicitud de publicación de matriz de datos abiertos </t>
  </si>
  <si>
    <t>Se hace necesario actualizar la información en Gerencia TIC</t>
  </si>
  <si>
    <t>* Mantener actualizado los archivos de acuerdo a los lineamientos que entregue la gerencia TIC</t>
  </si>
  <si>
    <t>Jefe de Oficina - Equipo OSCC</t>
  </si>
  <si>
    <t>Inventario de Activos de Tecnologia actualizado</t>
  </si>
  <si>
    <t>Formato Matriz Actualizado</t>
  </si>
  <si>
    <t xml:space="preserve">No de Activos de Tecnologia Actualizado </t>
  </si>
  <si>
    <t>Se realizó el ejercicio de actualización de los archivos de tecnología de la información y se envió..</t>
  </si>
  <si>
    <t xml:space="preserve">Conclusión: Se constató actualización activos de tecnología
Evidencias: Matriz actualizada </t>
  </si>
  <si>
    <t>7. Aplicar las directrices de técnica normativa contenidas en el Decreto 0096 de 2021 para la expedición de actos administrativos proyectados por su dependencia.</t>
  </si>
  <si>
    <t xml:space="preserve">Nuevas directrices derivadas de la expedición del Decreto 0096 de 2021  de la expedición de Actos Administrativos </t>
  </si>
  <si>
    <t xml:space="preserve">* Solicitar información a la Secretaría Juridica, en cuanto a la posible derogación del Decreto 0372 de 2018 en el Decreto 0096 de 2021                                           </t>
  </si>
  <si>
    <t>Jefe de Oficina, Marianella Ochoa Juridica, Zindy Herrera Tecnico Operativo Agente de Cambio</t>
  </si>
  <si>
    <t>Establecer que Resolución expedida y firmada por el Jefe de la Oficina no contravenga lo dispuesto en el Decreto 0096 de 2021.</t>
  </si>
  <si>
    <t xml:space="preserve">1 Solicitud de Información,                             1  Respuesta a Solicitud,     </t>
  </si>
  <si>
    <t>Un Decreto ratificado</t>
  </si>
  <si>
    <t>Se realiza solicitud de información via correo electronico a la Secretaría Juridica a secretariajuridica@barranquilla.gov.co y a mmolinav@barranquilla.gov.co</t>
  </si>
  <si>
    <t>Conclusión: Se constató solicitud de información
Evidencias: Correo electrónico enviado</t>
  </si>
  <si>
    <t>* Solicitar revisión del formato establecido para expedir las resoluciones</t>
  </si>
  <si>
    <t xml:space="preserve">Un Formato para Resoluciones actualizado </t>
  </si>
  <si>
    <t>Un formato para resoluciones actualizado</t>
  </si>
  <si>
    <t>Se mantiene formato para las resoluciones</t>
  </si>
  <si>
    <t>Conclusión: Se constató actualización formato de resoluciones
Evidencias: Fomato ajustado y socializado</t>
  </si>
  <si>
    <t xml:space="preserve">8. Realizar uso correcto de la imagen institucional por parte del proceso en los documentos oficiales, prendas de vestir y aplicaciones implementadas en la dependencia
</t>
  </si>
  <si>
    <t xml:space="preserve">No hay claridad en la identificación de los formatos actualizados y autorizados para uso, asi como tambien existe el desconocimiento de los lineamientos establecidos para el uso de las prendas institucionales y los proveedores autorizados </t>
  </si>
  <si>
    <t xml:space="preserve">* Socialización de los membretes actualizados y autorizados para uso.    </t>
  </si>
  <si>
    <t>Nelson Patrón Jefe de oficina, Zindy Herrera Tecnico Operativo Agente de Cambio</t>
  </si>
  <si>
    <t xml:space="preserve">100% de la información socializada  </t>
  </si>
  <si>
    <t xml:space="preserve">Un correo de socialización   </t>
  </si>
  <si>
    <t>Un correo de socialización</t>
  </si>
  <si>
    <t>Enero de 2022</t>
  </si>
  <si>
    <t>Diciembre  de 2022</t>
  </si>
  <si>
    <t>Solicitamos la actualización del membrete para la oficina de Seguridad y Convivencia Ciudadana a la Secretaría de Comunicaciones, este fue recibido y socializado en la dependencia para el manejo del mismo, solicitamos Gestión Documental actualizarnos para el uso los formatos en SIGOB y actualizamos todos los formatos en ISOLUCION</t>
  </si>
  <si>
    <t>Conclusión: Se constató socialización membrete actualizado
Evidencias: Correo de socialización</t>
  </si>
  <si>
    <t xml:space="preserve">* Socialización de las instrucciones impartidas para el uso de las prendas institucionales.   </t>
  </si>
  <si>
    <t xml:space="preserve">Una socialización de Uso de las prendas Institucionales                          Una Solicitud de información        </t>
  </si>
  <si>
    <t>Un mensaje de socialización</t>
  </si>
  <si>
    <t>El dia 21 de enero de la vigencia se socializó en el grupo de la oficina la publicidad realizada por parte de la secretaría de comunicaciones "Tu presentación personal es parte de la Imagen Institucional"</t>
  </si>
  <si>
    <t xml:space="preserve">Conclusión: Se constató socialización sobre el uso de prendas institucionales 
Evidencias: Mensaje de socialización publicado </t>
  </si>
  <si>
    <t>* Solicitud de información concerniente a la actualización de los formatos en ISOLUCION (Membrete, Tipo de letra, etc)</t>
  </si>
  <si>
    <t>Un correo solicitando lineamientos para la actualizacion, creación y publicación de formatos</t>
  </si>
  <si>
    <t>Una solicitud de información</t>
  </si>
  <si>
    <t xml:space="preserve">Se solcito información via WhatsAopp el dia 20 de Abril y recibimos respuesta con procedimiento CONTROL DE LA INFORMACIÓN DOCUMENTADA y  formato con nueva imagen y con ejemplo de creación como guia </t>
  </si>
  <si>
    <t>Conclusión: Se constató solicitud lineamientos para la actualización de formatos 
Evidencias: Correo electrónico enviado</t>
  </si>
  <si>
    <t>Omisión en el proceso de inducción al personal que ingresa.</t>
  </si>
  <si>
    <t>* Realizar jornada de inducción al personal que ingresa de acuerdo a lo asignado por el jefe inmediato de manera verbal o escrita.</t>
  </si>
  <si>
    <t>Nelson Patrón Jefe de Oficina-Zindy Herrera Tecnico Operativo Agente de Cambio</t>
  </si>
  <si>
    <t>Una jornada de inducción al personal recién vinculado.</t>
  </si>
  <si>
    <t>Acta y/o registro de asistencia de las jornadas de inducción realizadas.</t>
  </si>
  <si>
    <t xml:space="preserve">No. de Jornadas de Inducción Realizadas.
</t>
  </si>
  <si>
    <t>Se realizaron jornadas de inducción en la dependencia para el personal nuevo dos en Prevención, una en Observatorio y una en gestión administrativa.</t>
  </si>
  <si>
    <t>Conclusión: Se constató jornadas de inducción realizadas 
Evidencias: Registro de asistencia</t>
  </si>
  <si>
    <t>Falta de compromiso en la actualizacion de la hoja de vida anual y para realizar la declaracion de bienes y rentas</t>
  </si>
  <si>
    <t xml:space="preserve">* Socializar la Ley 2013 de 2019 y el Decreto 830 de 2021 con los funcionarios e identificar la importacia de cumplimiento de la misma.                            * Sensibilizar al personal en el diligenciamiento de  la declaracion de bienes y rentas en las fechas establecidas  y la actulizacion de la hoja de vida anualmente. </t>
  </si>
  <si>
    <t>Nelson Patrón Jefe de Oficina, Asesores, Profesionales especializados, Profesional Univertsitario, Tecnicos Operativos, Asistenciales</t>
  </si>
  <si>
    <t xml:space="preserve">Involucrar a los enlaces de oficinas para que apoyen a sus jefes en el cumplimiento de las actulizaciones de hojas de vidas y cumplimiento de la declaracion de bienes y rentas en los tiempos establecidos.
Socializacion de la Ley 2013 de 2019 y el Decreto 830 de 2021 </t>
  </si>
  <si>
    <t xml:space="preserve">Soporte de socialización  Ley 2013 de 2019 y del Decreto 830 de 2021 
Hojas de vida actualizadas en sigep
Formatos de bienes y rentas diligenciados por funcionarios y contratistas.
</t>
  </si>
  <si>
    <t xml:space="preserve">Una Socialización  de la Ley 2013 de 2019 y del Decreto 830 de 2021 
No de Hojas de vidas actualizadas en el sigep
</t>
  </si>
  <si>
    <t>El 100% de los funcionarios adscritos a la dependencia al corte diligenciaron la declaración de bienes y renta asi mismo realizaron la actualización de su hoja de3 vida</t>
  </si>
  <si>
    <t>Conclusión: Se constató socialización Ley 2013 de 2019
Evidencias: Registro de asistencia</t>
  </si>
  <si>
    <t>OFICINA PARA LA SEGURIDAD Y CONVIVENCIA CIUDADANA</t>
  </si>
  <si>
    <t xml:space="preserve">1. Realizar estrategias para el cumplimiento de las oportunidades de mejora formuladas por la Oficina de Control Disciplianario Interno. </t>
  </si>
  <si>
    <t>Deficiencia en cuanto a la planificación de estrategias tendientes al cumplimiento de las oportunidades de mejora formuladas.</t>
  </si>
  <si>
    <t>Planear y ejecutar estrategias tendientes al cumplimiento de las oportunidades de mejora formuladas por la Oficina de Control Disciplinario Interno.</t>
  </si>
  <si>
    <t>Técnico Operativo.</t>
  </si>
  <si>
    <t>Cumplimiento de las oportunidades de mejora formuladas.</t>
  </si>
  <si>
    <t>1. Formatos de oportunidades de mejora diligenciados.</t>
  </si>
  <si>
    <t>Nro de oportunidades de mejora por cumplir o diligenciar / Nro de oportunidades de mejora cumplidas o diligenciadas</t>
  </si>
  <si>
    <t>Se diligenció el respectivo formato de oportunidad de mejora, con los seguimientos correspondientes.</t>
  </si>
  <si>
    <t>se formularon las oportunidades de mejora</t>
  </si>
  <si>
    <t>2. Continuar actualizando la página WEB en el link de transparencia con las preguntas fecuentes</t>
  </si>
  <si>
    <t>Reciente públicación de las preguntas frecuentes en el link de transparencia.</t>
  </si>
  <si>
    <t>Realizar periodicamente la revisión y/o actualización de la información publicada, en la link de transparencia, con relación a las preguntas frecuentes.</t>
  </si>
  <si>
    <t>Revisión y/o actualización de la información publicada, en el link de transparencia, con relación a las preguntas frecuentes.</t>
  </si>
  <si>
    <t>1. Revisión y/o actualización de las preguntas frecuentes, de darse el caso.</t>
  </si>
  <si>
    <t>Nro de revisiones y/o actualizaciones periodicas por realizar / Nro de revisiones y/o actualizaciones periodicas realizadas.</t>
  </si>
  <si>
    <t>2101/2023</t>
  </si>
  <si>
    <t>Ya se encuentra actualizada la información en la página web con la nueva legislación disciplinaria, ley 1952 de 2019 (glosario y preguntas frecuentes).</t>
  </si>
  <si>
    <t>PAGINA WEB  actualizada</t>
  </si>
  <si>
    <t>3. Adecuar el mapa de riesgos de su proceso, de conformidad con la nueva política de administración de riesgos adoptada en la entidad.</t>
  </si>
  <si>
    <t>Debilidad en la adecuación del mapa de riesgos de su proceso, de conformidad con la nueva política de administración de riesgos adoptada en la entidad.</t>
  </si>
  <si>
    <t>Cumplimiento de la adecuación del mapa de riesgos de su proceso, de conformidad con la nueva política de administración de riesgos adoptada en la entidad.</t>
  </si>
  <si>
    <t>1. Mapa de riesgos adecuado, de conformidad con la nueva política de administración de riesgos adoptada en la entidad.</t>
  </si>
  <si>
    <t>Nro de mapas de riesgo por adecuar / Nro de mapa de riesgos adecuados.</t>
  </si>
  <si>
    <t>Se realizó y adecuó el mapa de riesgos conforme a la nueva política.</t>
  </si>
  <si>
    <t>mapa de riesgos actualizado en ISOLUCION</t>
  </si>
  <si>
    <t>4. Suministrar la información requerida por la Gerencia TIC para mantener actualizado el inventario de activos de tecnología de su proceso.</t>
  </si>
  <si>
    <t>Novedad en el formato generado por la Gerencia de las TIC para mantener actualizado el inventario de activos de tecnología de cada proceso.</t>
  </si>
  <si>
    <t xml:space="preserve">Diligenciar la  información requerida por la Gerencia TIC para mantener actualizado el inventario de activos de tecnología de su proceso. </t>
  </si>
  <si>
    <t>Cumplimiento de suministrar la información requerida por la Gerencia TIC para mantener actualizado el inventario de activos de tecnología de su proceso.</t>
  </si>
  <si>
    <t>1. Formato de inventario de activos de tecnología del proceso de Gestión Disciplinaria, debidamente diligenciado.</t>
  </si>
  <si>
    <t>Nro de formatos por entregar / Nro de formatos entregados</t>
  </si>
  <si>
    <t>Se realizó el inventario en conjunto con la Gerencia de las TIC y se encuentra actualizado.</t>
  </si>
  <si>
    <t>se cumplio con la actividad</t>
  </si>
  <si>
    <t>5. Aplicar las directrices de técnica normativa contenidas en el Decreto 0096 de 2021 para la expedición de actos administrativos</t>
  </si>
  <si>
    <t>Deficiencia en la aplicación del Decreto 0096 de 2021.</t>
  </si>
  <si>
    <t>Aplicar las directrices de técnica normativa contenidas en el Decreto 0096 de 2021 para la expedición de actos administrativos.</t>
  </si>
  <si>
    <t>Jefe de Oficina y demás funcionarios.</t>
  </si>
  <si>
    <t>Cumplimineto de la aplicación de  las directrices de técnica normativa contenidas en el Decreto 0096 de 2021.</t>
  </si>
  <si>
    <t>1. Decretos presentados por parte de la Oficinad de Control Interno Disciplinario que cumplan con las directrices de técnica normativa contenidas en el Decreto 0096 de 2021.</t>
  </si>
  <si>
    <t>Nro de decretos presentados que cumplan con las directrices / Nro de decretos por presentar</t>
  </si>
  <si>
    <t>Se han aplicado las directirces contenidas en el Decreto 0096 de 2021.</t>
  </si>
  <si>
    <t>no se proyectaron decretos vigencia 2022</t>
  </si>
  <si>
    <t>6. Realizar uso correcto de la imagen institucional por parte del proceso en los documentos oficiales, prendas de vestir y aplicaciones implementadas en la dependencia</t>
  </si>
  <si>
    <t>Deficiencias en cuanto al uso  correcto de la imagen institucional por parte del proceso en los documentos oficiales, prendas de vestir y aplicaciones implementadas en la dependencia.</t>
  </si>
  <si>
    <t>Realizar uso correcto de la imagen institucional por parte del proceso en los documentos oficiales, prendas de vestir y aplicaciones implementadas en la dependencia.</t>
  </si>
  <si>
    <t>Cumplimineto del uso correcto de la imagen institucional por parte del proceso en los documentos oficiales, prendas de vestir y aplicaciones implementadas en la dependencia.</t>
  </si>
  <si>
    <t>1. Documentos oficiales, prendas de vestir y aplicaciones implemenbtadas en la dependencia.</t>
  </si>
  <si>
    <t>Nro de veces que se usa la imagen institucional  de forma correcta / Nro total de veces que se debe usar.</t>
  </si>
  <si>
    <t>Se ha realizado uso correcto de la imagen institucional por parte del proceso en los documentos oficiales, prendas de vestir y aplicaciones implementadas en la dependencia.</t>
  </si>
  <si>
    <t>se cumplio conla actividad</t>
  </si>
  <si>
    <t>7. Verificar en su área el efectivo entrenamiento en puesto de trabajo al personal que ingresa</t>
  </si>
  <si>
    <t>Debilidades en la verificación del entrenamientos al personal que ingresa.</t>
  </si>
  <si>
    <t>Realizar y verificar capacitaciones y/o entrenamientos internos dirigidos al nuevo personal que ingrese a la Oficina.</t>
  </si>
  <si>
    <t>Jefe de Oficina.</t>
  </si>
  <si>
    <t>Cumplimiento de la verificación y el entrenamiento efectivo, en puesto de trabajo, del personal que ingresa a la Oficina de Control Interno Disciplinario.</t>
  </si>
  <si>
    <t>1. Revisón de aprehensión del conocimiento en razón a los diversos entregables, según las funciones designadas al personal; informes, seguimientos, actas, autos, etc.</t>
  </si>
  <si>
    <t>Nro de personal  capacitado y/o verificado / Nro total del personal para capacitar y/o verificar.</t>
  </si>
  <si>
    <t>Se han realizado y verificado las capacitaciones y/o entrenamientos internos dirigidos al nuevo personal que ingrese a la Oficina.</t>
  </si>
  <si>
    <t>8. Publicar la declaración de bienes y rentas y conflicto de interés en el aplicativo establecido por Función Pública, de conformidad con la Ley 2013 de 2019 y el Decreto 830 de 2021</t>
  </si>
  <si>
    <t>Deficiencia en la publicación de la declaración de bienes y rentas y conflicto de interés en el aplicativo establecido por Función Pública, de conformidad con la Ley 2013 de 2019 y el Decreto 830 de 2021.</t>
  </si>
  <si>
    <t>Verificar la públicación oportuna de la declaración de bienes y rentas y conflicto de interés en el aplicativo establecido por Función Pública, de conformidad con la Ley 2013 de 2019 y el Decreto 830 de 2021, por parte de los funcionarios de la Oficina de Control Interno Disciplinario.</t>
  </si>
  <si>
    <t>Cumplimiento de verificar la publicación de la declaración de bienes y rentas y conflicto de interés en el aplicativo establecido por Función Pública, de conformidad con la Ley 2013 de 2019 y el Decreto 830 de 2021, por parte de los funcionarios de la Oficina de Control Interno Disciplinario.</t>
  </si>
  <si>
    <t>1. Publicación oportuna de la declaración de bienes y rentas y conflicto de interés en el aplicativo establecido por Función Pública, de conformidad con la Ley 2013 de 2019 y el Decreto 830 de 2021, por parte de los funcionarios de la Oficina de Control Interno Disciplinario.</t>
  </si>
  <si>
    <t>Nro de personal que publique  / Nro de personal con el deber de publicar.</t>
  </si>
  <si>
    <t>Todos los funcionarios de las Oficina han diligenciado el formato de declaración de bienes y rentas.</t>
  </si>
  <si>
    <t>Se evidencio reporte</t>
  </si>
  <si>
    <t>Impulsar acciones para avanzar en los proyectos cuyas metas están rezagadas con relación al resultado esperado en el cuatrienio, como son: Estrategia de promoción de los derechos y prevención de violencia contra mujeres y niñas, Estrategia de fortalecimiento productivo y competitivo a mujeres y géneros y promoción de la inclusión de mujeres y población LGBTI al trabajo formal, Estrategia para el fomento a la participación social y política de las mujeres para la construcción de ciudadanía y sociedad, Diagnóstico situacional de la población LGBTIQ en Barranquilla y actualización de la política pública de mujeres y género.</t>
  </si>
  <si>
    <t>Necesidad de Implementación del plan de acción de la política pública</t>
  </si>
  <si>
    <t xml:space="preserve">1. Realizar gestiones de articulación con actores claves en cada proyecto de la dependencia para potencializar el cumplimiento de las metas del cuatrienio.
2. Realizar articulación interinstitucional con dependencias del Distrito para la realización de acciones conjuntas que permitan el avance en el cumplimiento de metas.
3. Articular con agencias de cooperación internacional para el apoyo técnico en proyectos de la dependencia.
</t>
  </si>
  <si>
    <t>Jefe de Oficina Mujer, equidad y Genero</t>
  </si>
  <si>
    <t xml:space="preserve">1) 13.700 personas impactadas por la   estrategia de promocion de los derechos y prevención de violencia contra mujeres y niñas y poblacion LGBTI                                                        2) 8 espacios o acciones de ciudad para promoción de la inclusión de mujeres al trabajo formal y sensibilizar a actores del mercado laboral y 500   Mujeres y personas de la población LGBTI cualificadas y fortalecidas en temas productivos y competitivos. 
 3) 1300 Mujeres participando en acciones que promuevan el liderazgo y la participación social y política para la construcción de ciudadanía y sociedad.          
 4) 30% del diagnostico situacional de la poblacion LGBTI                       
5)  50% de la actualizacion de la politica publica de mujeres y genro                           </t>
  </si>
  <si>
    <t>Fichas tecnica, actas de reuniones. Registros fotograficos, registros de asistencias de participantes y beneficiarios, cronogramas e informes de gestion</t>
  </si>
  <si>
    <t xml:space="preserve">1) Numero de sensibilizaciones realizadas/ numero de sensibilizaciones programadas.   2) Espacios de ciudad realizados/ espacios programados.                             3) Acciones de fomento a la  participación social y política de las mujeres realizados/ acciones programadas
              4) y 5) Porcentaje de avance de actualización de política pública y diagnóstico situacional cumplidos/  los programados.            </t>
  </si>
  <si>
    <t>1) 11.291 personas sensibilizadas en los diferentes temas. 2) 11 espacios de ciudad realizados. 3) 1.370 personas participaron en acciones sociales y politicas. 4) 50% de avance de la actualizacion d ela politica publica y el diagnostico situacional de la poblacion LGBTI.</t>
  </si>
  <si>
    <t xml:space="preserve"> Definir e implementar los parámetros de medición del cumplimiento de la política publica de mujeres y géneros</t>
  </si>
  <si>
    <t>Falta de parámetros de medición con relación a la meta del avance en la actualización de la Política Pública.</t>
  </si>
  <si>
    <t>Definición de parámetros de medición para el avance de la Política Pública de mujeres y equidad de género.</t>
  </si>
  <si>
    <t>Elaborar un cronograma con parametros  de medición para el avance del 50% de  la actualización de la Política Pública elaborado y con seguimiento.</t>
  </si>
  <si>
    <t xml:space="preserve">Cronograma  de medición del avance del 50% de  la actualización de la Política Pública/ </t>
  </si>
  <si>
    <t>Cumplimieto del crocronogramas de avance de la actualización de la Política Pública/ parametro establecido.</t>
  </si>
  <si>
    <t xml:space="preserve">El avance del cronograma para el cumplimiento de la politica publica se encuentra en un 50%. </t>
  </si>
  <si>
    <t xml:space="preserve">Realizar análisis e implementación de mejoras a partir de las encuestas de percepción realizadas </t>
  </si>
  <si>
    <t>Necesidad de implementar mejoras en el servicio a partir de la evaluación de satisfacción al cliente final.</t>
  </si>
  <si>
    <t xml:space="preserve">1. Implementar encuestas de satisfacción a la población obetivo de los proyectos de la dependencia.
2. Realizar análisis de satisfacción de las encuestas realizadas.
3. Documentar acciones de mejoras a partir del análisis de satisfacción realizado.
4. Hacer seguimiento a las acciones de mejora implementadas </t>
  </si>
  <si>
    <t xml:space="preserve">1 Plan de mejoramiento elaborado </t>
  </si>
  <si>
    <t xml:space="preserve">1. Encuestas de satisfacción.
2. Documento de evalución y análisis de satisfacción.
3. Elaboración Plan de mejoramiento </t>
  </si>
  <si>
    <t>No. de planes de mejoramientos realizados a partir de las encuentas de percepción realizadas</t>
  </si>
  <si>
    <t>A todos los espacios de sensibilización realizados se aplican las encuestas de satisfaccion, los cuales se llevan en una matriz con su respectivo analisis de satisfaccion. Se lleva plan de mejoramientos a las recomendaciones hechas por la comunidad</t>
  </si>
  <si>
    <t>Falencias en el uso correcto de la marca institucional</t>
  </si>
  <si>
    <t xml:space="preserve">Implementar el buen uso de la marca institucional en los documentos oficiales, prendas de vestir y aplicaciones implementadas por la dependencia de acuerdo con los lineamientos de Secretaría de Comunicaciones y el manual de marca institucional </t>
  </si>
  <si>
    <t>Responsable de comunicaciones</t>
  </si>
  <si>
    <t>100% de documentos oficiales, prendas de vestir y aplicaciones implementadas en la dependencia con uso correcto de imagen institucional</t>
  </si>
  <si>
    <t>1. Evidencias digitales de los productos de la dependencia con el uso correcto de marca institucional</t>
  </si>
  <si>
    <t>Porcentaje de productos de la dependencia con el uso correcto de la marca institucional.</t>
  </si>
  <si>
    <t>Articulación con Secretaría de comunicaciones para el diseño y aprobación de la marca institucional en piezas gráficas y campañas de publicidad de la dependencia.</t>
  </si>
  <si>
    <t>Estructurar el plan de trabajo a implementar en el 2022 para avanzar en el diagnóstico situacional de la población LGTBI y actualización de la política pública de mujeres y géneros</t>
  </si>
  <si>
    <t>Necesidad de medicion, estandarizacion e implementacion de la politica publica de mujeres y genero</t>
  </si>
  <si>
    <t>1. Establecer actividades, productos o entregables y plazos respecto al avance del 50% de la elaboración del diágnostico situacional de la población LGTBI 2. Establecer actividades, productos o entregables y plazos respecto al avance del 50% de la actualización de la política pública de mujer y género.</t>
  </si>
  <si>
    <t xml:space="preserve"> 1 plan de trabajo implementado en el 2022 para determinar el avance en el diagnósticosituacional de la población LGBTI y la actualización de la Política Pública de mujeres y equidad de género.</t>
  </si>
  <si>
    <t xml:space="preserve">1. Cronograma de trabajo sobre el avance del diágnostico situacional de la población LGTBI. 2. Cronograma de trabajo sobre el avance de la actualización de la política pública de mujer y género </t>
  </si>
  <si>
    <t>1. Porcentaje del avance del plan de trabajo de la actualización de la política pública de mujer y género. 2.  Porcentaje del avance del plan de trabajo en la realización del diagnóstico situacional de la población LGTBI</t>
  </si>
  <si>
    <t>50% del avance del plan de trabajo de la actualización de la política pública de mujer y género.
50% del avance en el plan de trabajo de la actualización de la política pública de mujeres consistente en la realización de la estructura metodológica, mesas de trabajo y documento de análisis de progres</t>
  </si>
  <si>
    <t xml:space="preserve">Incorporar al aplicativo SECOP II la información completa relacionada con la supervisión de los contratos dentro de los tiempos establecidos </t>
  </si>
  <si>
    <t xml:space="preserve">Obligación de las Entidades Estatales de suscribir los contratos a través de esta Plataforma transaccional </t>
  </si>
  <si>
    <t>1. Verificacion mensual de la informacion cargada de los proveedores en la plataforma SECOP II relacionadas con la ejecución de los contratos.
2. Llevar un registro de las evidencias de cumplimiento de las obligaciones de los contratistas de la dependencia.</t>
  </si>
  <si>
    <t>100% de  información relacionada con la supervisión de los contratos de la dependencia cargada en SECOP II</t>
  </si>
  <si>
    <t>Evidencias digitales de la información cargada en SECOP II
Evidencias digitales del cumplimiento de obligaciones de los contratistas de la dependencia.</t>
  </si>
  <si>
    <t>Porcentaje de información relacionada con la supervisión de contratos de la dependencia cargadas en SECOP II</t>
  </si>
  <si>
    <t xml:space="preserve">50% de la información relacionada con la supervisión de los contratos de la dependencia cargada en SECOP II </t>
  </si>
  <si>
    <t xml:space="preserve">Adecuar el mapa de riesgos de su proceso, de conformidad con la nueva política de administración de riesgos adoptada en la entidad y realizar la evaluación de los controles para definir si es necesario replantear riesgos o fortalecer con nuevos controles </t>
  </si>
  <si>
    <t>Necesidad de actualizar el mapa de riesgos de conformidad a la nueva política de administración de riesgos de la entidad y  hacer monitoreo, seguimiento y evaluación a todas las actividades y poder así detectar alertas tempranas de riesgo a las acciones e impedir que los riesgos se materialicen.</t>
  </si>
  <si>
    <t>Adecuar el mapara de riesgos  y realizar seguimiento a los controles establecidos para mitigar los riesgos identificados  y abordar oportunidades implementadas para la oficina</t>
  </si>
  <si>
    <t>1 mapa de riesgos adecuado
100% de control de riesgo evaluados y con seguimiento</t>
  </si>
  <si>
    <t>Matriz de riesgos diligenciada y con seguimiento de controles</t>
  </si>
  <si>
    <t>No. de mapa de riesgos adecuado
Porcentaje de controles de riesgos evaluados y con seguimiento</t>
  </si>
  <si>
    <t>1 mapa de riesgos adecuado
50% de control de riesgo evaluados y con seguimiento</t>
  </si>
  <si>
    <t>Necesidad de mejora en la publicidad de datos de interés a la comunidad</t>
  </si>
  <si>
    <t>Coordinar con la Gerencia TIC la identificación, priorización, publicación y actualización del conjunto de datos abiertos de su dependencia de acuerdo al plan de apertura de datos.</t>
  </si>
  <si>
    <t>100%  de cumplimiento en la identificación, priorización, publicación y actualización del conjunto de datos abiertos de la Oficina de la Mujer de acuerdo al plan de apertura de datos.</t>
  </si>
  <si>
    <t>Evidencias de coordinación con la Gerencia TIC para la identificación, publicación y actualización de datos.
 Evidencia de publicaciones en el portal de datos abiertos en caso de que aplique</t>
  </si>
  <si>
    <t>Porcentaje de cumplimiento en la identificación, priorización, publicación y actualización del conjunto de datos abiertos de la Oficina ded la Mujer de acuerdo al plan de apertura de datos.</t>
  </si>
  <si>
    <t>Las acciones de la oficina, cumplen los requisitos para ser incluidas en los datos abiertos, toda vez que por periodicidad e información de carácter reservada que se encuentra inmersa en la mayoría de acciones de la dependencia resulta complejo determinar cuáles datos cumplen con los requisitos salvaguardando los derechos de las victimas de violencia de género y comunidad en general, considerada población objeto de la oficina de la mujer, equidad y genero</t>
  </si>
  <si>
    <t xml:space="preserve">Suministrar la información requerida por la Gerencia TIC para mantener actualizado el inventario de archivos de tecnología de su dependencia </t>
  </si>
  <si>
    <t>Necesidad de unificar la información frente a los archivos de tecnología de la entidad</t>
  </si>
  <si>
    <t>Cumplir con el suministro de información requerida por la Gerencia TIC sobre los archivos de tecnología de la dependencia</t>
  </si>
  <si>
    <t>100% de cumplimiento  en el suministro de información requerida por la Gerencia TIC sobre los archivos de tecnología de la dependencia</t>
  </si>
  <si>
    <t xml:space="preserve">Evidencias digitales de cumplimiento de suministro de información a la Gerencia TIC </t>
  </si>
  <si>
    <t>Porcentaje de cumplimiento  en el suministro de información requerida por la Gerencia TIC sobre los archivos de tecnología de la dependencia</t>
  </si>
  <si>
    <t>Falencias en la aplicación de las directrices de técnica normativa contenidas en el Decreto 0096 de 2021</t>
  </si>
  <si>
    <t>Realizar la adecuada aplicación de las directrices de técnica normativa contenidas en el Decreto 0096 de 2021 para la expedición de actos administrativos proyectados por la Oficina de la Mujer.</t>
  </si>
  <si>
    <t>Melissa Franco
Cargo: Abogada</t>
  </si>
  <si>
    <t>100% de actos administrativos proyectados por la dependencia con aplicación de las directrices de técnica normativa  contenidas en el Decreto 0096 de 2021</t>
  </si>
  <si>
    <t>Evidencias digitales de los proyectos de actos administrativos</t>
  </si>
  <si>
    <t>Porcentaje de actos administrativos proyectados por la dependencia con aplicación de las directrices de técnica normativa  contenidas en el Decreto 0096 de 2021</t>
  </si>
  <si>
    <t>A la fecha la depencia no ha proyectado actos administrativos.</t>
  </si>
  <si>
    <t>Falencias en el entrenamiento de puesto de trabajo al personal que ingresa</t>
  </si>
  <si>
    <t>Realizar el efectivo entrenamiento en puesto de trabajo al personal que ingresa</t>
  </si>
  <si>
    <t>100% de personal que ingresa con efectivo entrenamiento de puesto de trabajo realizado</t>
  </si>
  <si>
    <t>Actas y registros de capacitación y entrenamiento del personal que ingresa</t>
  </si>
  <si>
    <t>Porcentaje de personal que ingresa con efectivo entrenamiento de puesto de trabajo realizado</t>
  </si>
  <si>
    <t>se realizó  el efectivo entrenamiento a los contratistas vinculados en el año 2022.</t>
  </si>
  <si>
    <t>Obligación de publicar  la declaración de bienes y rentas y conflicto de interés en el aplicativo establecido por Función Pública, de conformidad con la Ley 2013 de 2019 y el Decreto 830 de 2021</t>
  </si>
  <si>
    <t>Realizar la debida publicación de  la declaración de bienes y rentas y conflicto de interés en el aplicativo establecido por Función Pública, de conformidad con la Ley 2013 de 2019 y el Decreto 830 de 2021</t>
  </si>
  <si>
    <t>100% de los funcionarios públicos obligados con publicación realizada de la declaración de bienes y rentas y conflicto de interés en el aplicativo establecido por Función Pública, de conformidad con la Ley 2013 de 2019 y el Decreto 830 de 2021</t>
  </si>
  <si>
    <t>Evidencias digitales del cumplimiento de la publicación de la declaración de bienes y rentas y conflicto de interés</t>
  </si>
  <si>
    <t>Porcentaje de funcionarios públicos obligados con publicación de declaración de bienes y rentas y conflicto de interés realizada.</t>
  </si>
  <si>
    <t>Todos los funcionarios adscritos a la dependencia realizaron la respectiva declaracion de bienes en el Sigep II</t>
  </si>
  <si>
    <t xml:space="preserve">DEPENDENCIA Y PROCESO: Gestión de la Comunicación </t>
  </si>
  <si>
    <t>1. Implementar acciones para la concertación y evaluación del desempeño de los funcionarios en los diferentes aplicativos dispuestos por la entidad.</t>
  </si>
  <si>
    <t>No está completamente interiorizada la cultura de la concertación y evaluación entre los funcionarios.</t>
  </si>
  <si>
    <t>1. Concientizar a los jefes y coordinadores de grupos de trabajo sobre la importancia de el proceso de evaluación. 2. Difundir las capacitaciones sobre el tema ofrecidas por la CNSC.</t>
  </si>
  <si>
    <t>Alberto Martínez - Asesor de despacho</t>
  </si>
  <si>
    <t>1. Fijación de compromisos. 2 Seguimientos realizados.</t>
  </si>
  <si>
    <t>Formato de seguimiento en aplicativos G+ y EDL.</t>
  </si>
  <si>
    <t>Número de funcionarios con compromisos concertados por la dependencia/Número de funcionarios de la dependencia</t>
  </si>
  <si>
    <t>31.12.22</t>
  </si>
  <si>
    <t xml:space="preserve">Se realizaron 2 publicaciones en correo masivo relacionadas con capacitaciones de la Comisión Nacional del Servicio Civil y una publicación en redes sociales sobre cocurso de ascenso. Se realizaron las evaluaciones con corte a 31 de julio. </t>
  </si>
  <si>
    <t xml:space="preserve">Se evidencia que algunos funcionarios no cuentan con concertacion y evaluacion. </t>
  </si>
  <si>
    <t>2. Fortalecer la gestión del conocimiento en el proceso con el fin de generar y conservar la memoria histórica de la entidad.</t>
  </si>
  <si>
    <t>Es importante documentar las lecciones aprendidas y compartirlas al interior de la entidad.</t>
  </si>
  <si>
    <t>1. Identificar una (1) lección aprendida. 2. Documentarla en el respectivo formato.</t>
  </si>
  <si>
    <t>Alejandra Sánchez M. - Agente de Cambio</t>
  </si>
  <si>
    <t>Una (1) buena práctica documentada.</t>
  </si>
  <si>
    <t>Formato institucional</t>
  </si>
  <si>
    <t>Una (1) buena práctica</t>
  </si>
  <si>
    <t>Se identificó una buena práctica y fue documentada.</t>
  </si>
  <si>
    <t xml:space="preserve">se verifica el cumplimiento de la meta </t>
  </si>
  <si>
    <t>3. Fortalecer la gestión de los enlaces de comunicación en las diferentes dependencias de la entidad.</t>
  </si>
  <si>
    <t>Se requiere tener actualizado y formado a nuestro recurso humano para obtener mejores resultados.</t>
  </si>
  <si>
    <t>1. Realizar cuatro  (4) reuniones o capacitaciones con el grupo de enlaces.</t>
  </si>
  <si>
    <t>Jorge Mario Erazo - Jefe de prensa</t>
  </si>
  <si>
    <t>Equipo de enlaces fortalecido.</t>
  </si>
  <si>
    <t>Registro fotográfico y de asistencia.</t>
  </si>
  <si>
    <t>Número de reuniones realizadas /Número de reuniones programadas</t>
  </si>
  <si>
    <t xml:space="preserve">Se realizó la primera reunión general de Comunicacione el 4 de febrero. Se realizó la segunda reunión general el 8 de spetiembre para socializar la nueva estrategia de marca ciudad Se vale soñar. El 30 de agosto se realizó la tercera reunión de coordinación y lineamientos de trabajo. La última reunión del año 2022 se realizó el 21 de noviembre con la finalidad de coordinar la preparaci+on del balance de fin de año. </t>
  </si>
  <si>
    <t xml:space="preserve">4.Mantener el avance de las metas del cuatrienio en el cumplimiento esperado </t>
  </si>
  <si>
    <t>Es necesario realizar el monitoreo periódico de las metas consignadas en el Plan de Desarrollo para el cuatrienio, con la finalidad de asegurar que sus avances no se encuentren por debajo de lo esperado.</t>
  </si>
  <si>
    <t>1. Hacer seguimiento trimestral a los indicadores del Plan de Desarrollo. 2. Trazar acciones de mejora en caso de ser necesario, de acuerdo con los resultados del seguimiento trimestral.</t>
  </si>
  <si>
    <t>Alejandra M. Sánchez M. - Agente de Cambio.</t>
  </si>
  <si>
    <t>Cuatro (4) acciones de seguimiento durante el año.</t>
  </si>
  <si>
    <t>Formato de seguimiento al plan de acción y a las metas del cuatrienio.</t>
  </si>
  <si>
    <t>Número de seguimientos realizados/Número de seguimientos proyectados</t>
  </si>
  <si>
    <t>Se realizó el último  seguimiento con corte 31 de diciembre y se observa un buen ritmo en el avance de las metas, con un avance general del 73,39 %.</t>
  </si>
  <si>
    <t>5. Incorporar al aplicativo SECOP II la información completa relacionada con la supervisión de los contratos dentro de los tiempos establecidos.</t>
  </si>
  <si>
    <t>Se requiere mantener actualizado y completo el cargue de documentación relacionada con la supervisión de la ejecución contractual, correspondiente a los procesos a cargo de la Secretaría Distrital de Comunicaciones.</t>
  </si>
  <si>
    <t>1. Hacer seguimiento cada tres (3) meses a las obligaciones relativas a la incorporación al aplicativo SECOP II de la información completa relacionada con la supervisión de los contratos. 2. Requerir a los supervisores de contratos de la Secretaría Distrital de Comunicaciones para mantener actualizado el cargue de documentación de supervisión contractual en el SECOP II, en caso de evidenciarse falencias en ese proceso durante los seguimientos periódicos.</t>
  </si>
  <si>
    <t>William Guerrero-Asesor de Despacho.</t>
  </si>
  <si>
    <t>Formato de seguimiento al cargue periódico de información de supervisión contractual al SECOP II.</t>
  </si>
  <si>
    <t>Número de seguimientos realizados / Número de seguimientos proyectados.</t>
  </si>
  <si>
    <t>La dependencia cumple con lo establecido en la norma en términos de información y oportunidad. Se hacen los seguimientos en los periodos establecidos y la información se encuentra actualizada al 100 % a la fecha de corte.</t>
  </si>
  <si>
    <t>6. Adecuar el mapa de riesgos de su proceso, de conformidad con la nueva política de administración de riesgos adoptada en la entidad.</t>
  </si>
  <si>
    <t>Es necesario fortalecer nuestra cultura de riesgos y ajustarla a las nuevas políticas.</t>
  </si>
  <si>
    <t>1.  Definir el mapa de riesgos de la dependencia para la vigencia 2022 según la nueva política de riesgos.</t>
  </si>
  <si>
    <t>Alejandra Sánchez - Agente de Cambio</t>
  </si>
  <si>
    <t>Matriz implementada</t>
  </si>
  <si>
    <t>Formato de matriz de riesgos.</t>
  </si>
  <si>
    <t>Una (1) matriz actualizada</t>
  </si>
  <si>
    <t>Se actualizó del mapa de riesgos de la dependencia según la nueva política y solicitudes del líder del tema. Se hacen los seguimientos institucionales periódicos. Se cargó en la plataforma Isolution.</t>
  </si>
  <si>
    <t>7. Realizar, en coordinación con la Gerencia TIC, la identificación, priorización, publicación y actualización del conjunto de datos abiertos de su dependencia de acuerdo al plan de apertura de datos.</t>
  </si>
  <si>
    <t>No se ha interiorizado la cultura de publicar datos abiertos.</t>
  </si>
  <si>
    <t>1. Identificar bases de datos pertinentes para publicar. 2. Publicar conjunto de datos abiertos.</t>
  </si>
  <si>
    <t>Un (1) conjunto de datos abiertos publicados.</t>
  </si>
  <si>
    <t>Portal nacional de datos abiertos.</t>
  </si>
  <si>
    <t>Datos identificados/datos publicados</t>
  </si>
  <si>
    <t>No se cumplió con esta actividad en esta vigencia.</t>
  </si>
  <si>
    <t>No se logro la meta</t>
  </si>
  <si>
    <t>8. Suministrar la información requerida por la Gerencia TIC para mantener actualizado el inventario de archivos de tecnología de su dependencia.</t>
  </si>
  <si>
    <t>Atender la necesidad de consolidar y mantener actualizado el inventario de archivos de tecnología de la Secretaría de Comunicaciones.</t>
  </si>
  <si>
    <t>1. Documentar un registro de las asignaciones de equipos de cada funcionario adscrito a esta dependencia.</t>
  </si>
  <si>
    <t>Candelaria Auña - Profesional Universitario</t>
  </si>
  <si>
    <t>Un (1) inventario actualizado.</t>
  </si>
  <si>
    <t>Carpetas actualizadas</t>
  </si>
  <si>
    <t>Un (1) inventario actualizado</t>
  </si>
  <si>
    <t xml:space="preserve">Se actualizó el inventario de los equipos tecnológicos de la dependencia. </t>
  </si>
  <si>
    <t>9. Aplicar las directrices de técnica normativa contenidas en el Decreto 0096 de 2021 en caso de expedición de actos administrativos proyectados por su dependencia.</t>
  </si>
  <si>
    <t>Es importante socializar entre los funcionarios de la Secretaría Distrital de Comunicaciones, las directrices institucionales de Técnica normativa contenidas en el Decreto No. 0096 de 2021.</t>
  </si>
  <si>
    <t>1. Realizar una (1) jornada de socialización dirigida a los funcionarios de la Secretaría de Comunicaciones y a los enlaces de comunicación de las diferentes dependencias distritales, para dar a conocer el contenido y alcance del Decreto No. 0096 de 2021.</t>
  </si>
  <si>
    <t>Una (1) jornada de socialización.</t>
  </si>
  <si>
    <t>Registro de asistencia de los funcionarios y contratistas a la jornada de socialización.</t>
  </si>
  <si>
    <t>Una (1) jorndada realizada</t>
  </si>
  <si>
    <t>Se realizó una jornada de socialización el 8 de septiembre, con todos los enlaces y funcionarios de comunicaciones, en donde se dio a conocer el alcance e implicaciones en materia de publicidad de los actos administrativos expedidos por el distrito, conforme a las disposiciones del Decreto 0096 del 2021</t>
  </si>
  <si>
    <t>10. Coordinar con las dependencias la promoción de los trámites y otros procedimientos administrativos disponibles en línea para incrementar su uso y fortalecer las estrategias de transparencia.</t>
  </si>
  <si>
    <t>Atendiendo su competencia de establecer canales de comunicación con las dependencias distritales para identificar sus necesidades en materia de divulgación y comunicación, se hace necesario que la Secretaría de Comunicaciones coordine con las diferentes dependencias la promoción de los trámites institucionales disponibles en línea.</t>
  </si>
  <si>
    <t>1. Formalizar a través de circular dirigida a los responsables de Comunicación de las diferentes dependencias, el procedimiento para promocionar los trámites y procedimientos administrativos disponibles en línea,  a través de los canales de comunicación institucionales.</t>
  </si>
  <si>
    <t>Una (1) circular expedida.</t>
  </si>
  <si>
    <t>Registro de envío de circular a través del SIGOB y correo electrónico.</t>
  </si>
  <si>
    <t>Una (1) circular expedida y comunicada a las dependencias distritales.</t>
  </si>
  <si>
    <t>A través de un oficio, con radicado QUILLA-22-125170, del 14 de junio de 2022, se formalizó a los miembros del nivel directivo la necesidad de mantener actualizada la infomación de trámites, servicios y procedimientos administrativos disponibles en linea, con la finalidad de que pudieran participar del sistema de comunicación omnicanal-ALBA-, que tiene como objetivo facilitar el acceso a la información y mejorar la calidad de vida de los ciudadanos.</t>
  </si>
  <si>
    <t>11. Divulgar el Manual de Estilo con los lineamientos de la Guía de Lenguaje Claro del PNSC-DNP</t>
  </si>
  <si>
    <t>Atender la necesidad de fortalecer el uso del lenguaje claro en nuestra entidad.</t>
  </si>
  <si>
    <t>1. Actualizar el Manual de Estilo en la web institucional. 2. Difundir el contenido del Manual a través de piezas internas. 3. Hacer entrega formal a los responsables y funcionarios de Comunicación.</t>
  </si>
  <si>
    <t>Alejandra Sánchez - Profesional Especializado</t>
  </si>
  <si>
    <t>Manual divulgado e implementado.</t>
  </si>
  <si>
    <t>Nueva edición del manual, físico y virtual.</t>
  </si>
  <si>
    <t>Un (1) Manual divulgado e implementado</t>
  </si>
  <si>
    <t>El 4 de febrero, en reunión general, se hizo entrega a todos los responsables de Comunicaciones. Se actualizó en el sitio web el 18 de febrero. Publicamos historia en IG el 18 de febrero. Publicamos videos en Tklos días 16 y 25 de febrero infomando que teníamos manuales disponibles. Se hizo entrega física a los colaboradores interesados el 21 de febrero. De igual forma, de manera periódica se publica en redes internas tips o recomendaciones ortográficas tomadas del mencionado documento.</t>
  </si>
  <si>
    <t>12. Actualizar el esquema de publicación de la entidad, acorde con los cambios en los otros instrumentos de información pública.</t>
  </si>
  <si>
    <t>Fortalecer el compromiso institucional frente a la necesidad de actualizar el esquema de información.</t>
  </si>
  <si>
    <t>1. Realizar cuatro (4) revisiones al año  esquema de publicación. 2. Realizar los ajustes y actualizaciones necesarias.</t>
  </si>
  <si>
    <t>Idanis Duarte - Profesional Universitario</t>
  </si>
  <si>
    <t>Un (1) esquema actualizado.</t>
  </si>
  <si>
    <t>Formato esquema de información.</t>
  </si>
  <si>
    <t>Seguimientos realizados/Seguimientos planificados</t>
  </si>
  <si>
    <t>Se hizo la revisión de manera oportuna. Se envían los informes a la Gerencia de Control Interno de Gestión como insumo para las auditorías.</t>
  </si>
  <si>
    <t>13. Estructurar y publicar los  documentos, instructivos e infografías de su competencia, que presenten los pasos y requisitos para adelantar trámites en la entidad y demás, aplicando los lineamientos establecidos en la Circular 100-010- 2021 del DAFP, sobre lenguaje claro.</t>
  </si>
  <si>
    <t>Es necesario fortalecer el lenguaje claro en nuestra entidad.</t>
  </si>
  <si>
    <t>1. Realizar cuatro (4) reuniones o capacitaciones con el grupo de enlaces.</t>
  </si>
  <si>
    <t>14. Verificar en su área el efectivo entrenamiento en puesto de trabajo al personal que ingresa.</t>
  </si>
  <si>
    <t>Se requiere brindar entrenamiento en puesto de trabajo al personal de nuevo ingreso en la Secretaría de Comunicaciones para asegurar el cabal cumplimiento de sus funciones.</t>
  </si>
  <si>
    <t>1. Verificar la órbita funcional y las tareas específicas a cargo del personal de nuevo ingreso. 2. Programar una jornada de entrenamiento en puesto de trabajo al personal de nuevo ingreso, en armonía con los objetivos establecidos en el Plan de Comunicaciones anualizado.</t>
  </si>
  <si>
    <t>Alejandra Sánchez, Agente de Cambio.</t>
  </si>
  <si>
    <t>Jornadas de entrenamiento realizadas conforme a ingreso de nuevo personal.</t>
  </si>
  <si>
    <t>Acta de realización de la jornada.</t>
  </si>
  <si>
    <t>Número de jornadas realizadas / número de personal de nuevo ingreso</t>
  </si>
  <si>
    <t>A la fecha se han realizado dos ingreso de  funcionarios a quienes se le hizo la inducción del caso el día 4 de abril de 2022.</t>
  </si>
  <si>
    <t>15. Recordar a los colaboradores, a través de una pieza informativa, el compromiso de actualizar y publicar la declaración de bienes y rentas y conflicto de interés en el aplicativo establecido por Función Pública, de conformidad con la Ley 2013 de 2019 y el Decreto 830 de 2021.</t>
  </si>
  <si>
    <t>No está interiorizada la cultura de actualización y publicación de este documento.</t>
  </si>
  <si>
    <t>1. Diseñar una (1) pieza informativa relativa al cumplimiento de esta obligación. 2. Difundir la pieza.</t>
  </si>
  <si>
    <t>Una (1) Pieza difundida</t>
  </si>
  <si>
    <t>Registro de publicación</t>
  </si>
  <si>
    <t>Una (1) pieza difundida</t>
  </si>
  <si>
    <t>Durante el trimestre se realizó, el 10 de junio, una publicación en redes sociales, a través de una pieza audiovisual en TC3 sobre actualización de declaración de bienes y renta, una publicación en correo masivo Info para invitar a actualizar información en Sigep 2 sobre bienes y rentas, y una publicación en redes sobre conflicto de interés el día 30 de abril.</t>
  </si>
  <si>
    <t xml:space="preserve">MIGUEL LOZANO ARIZA </t>
  </si>
  <si>
    <t>Registrar en el aplicativo SIGOB la trazabilidad de todas las PQRSD que evidencie la gestión realizada, de modo que quede enlazada la respuesta emitida. Se
recomienda elaborar de manera mensual informe de gestión de las PQRSD, y conciliar con la oficina de gestión documental el informe que ellos reportan para así
de esta manera puedan controlar los fallos que se presentan en la dependencia, en este caso el porcentaje de cumplimiento es del 86,98%.</t>
  </si>
  <si>
    <r>
      <rPr>
        <b/>
        <sz val="12"/>
        <rFont val="Arial"/>
        <family val="2"/>
      </rPr>
      <t xml:space="preserve">M: </t>
    </r>
    <r>
      <rPr>
        <sz val="12"/>
        <rFont val="Arial"/>
        <family val="2"/>
      </rPr>
      <t>Diligenciamiento erroneo en la trazabilidad por parte de funcionarios y contratistas al responder las PQRSDT</t>
    </r>
  </si>
  <si>
    <t>Solicitar por diferentes medios el correcto diligenciamiento en el SIGOB por parte de los funcionarios</t>
  </si>
  <si>
    <t xml:space="preserve">Zareth Romero / asesora de despacho </t>
  </si>
  <si>
    <t>Disminuir a cero (0%) el número de PQRST que aparecen FINALIZADAS NO RESPONDIDAS</t>
  </si>
  <si>
    <t>INFORME DE PQRSDT, CORREOS Y OFICIOS</t>
  </si>
  <si>
    <t>Número de PQRSDT reportadas/ Número de PQRSDT tramitadas</t>
  </si>
  <si>
    <t>El total de PQRSD remitidas a la SCUEP fue de 12,722, de las cuales el aplicativo Sigob reporta 99 PQRSD FINALIZADAS NO RESPONDIDAS,  que corresponde al 0,007%</t>
  </si>
  <si>
    <t>Según reporte de Relción con el ciudadano la SDCU tiene un cumplimiento del 94% , realizado el analisis por parte de la secretaria se evidencio 99 finlizadas no respondidas; ose ano se cumplio al 100%</t>
  </si>
  <si>
    <r>
      <rPr>
        <b/>
        <sz val="12"/>
        <rFont val="Arial"/>
        <family val="2"/>
      </rPr>
      <t>M:</t>
    </r>
    <r>
      <rPr>
        <sz val="12"/>
        <rFont val="Arial"/>
        <family val="2"/>
      </rPr>
      <t xml:space="preserve"> Dilaciones en la incorporación de la información completa de los contratistas por parte de la supervisión </t>
    </r>
  </si>
  <si>
    <t>1.	Envío de circular informativa que conmina a los distintos funcionarios que ejercen actuaciones como supervisores e interventores contractuales para  que realicen el  correcto y eficiente seguimiento técnico, administrativo, financiero, contable y jurídico sobre el cumplimiento del objeto del contrato del cual tienen la supervisión, teniendo en consideración que las actividades concernientes a la supervisión deberán ser ejercidas desde el momento de la designación formal hasta la liquidación del contrato.
2.	Revisiones aleatorias del control y buen manejo de la ejecución de los contratos en SECOP II</t>
  </si>
  <si>
    <t>Reportar al 100% la información relacionada con la supervisión de contratos en el SECOP II</t>
  </si>
  <si>
    <t>INFORME DE REPORTES, CIRCULAR Y REPORTE DE ENTREGA</t>
  </si>
  <si>
    <t>Número de información reportada</t>
  </si>
  <si>
    <t>Se emitió Circular Interna N°10 de 2022, dirigida a supervisores contractuales. Asi mismo, se envió oficio con radicado QUILLA-22-134304 el día 28 de junio de 2022</t>
  </si>
  <si>
    <t>Se cumplio con la actividad</t>
  </si>
  <si>
    <t>Realizar en coordinación con la Gerencia TIC la identificación, priorización, publicación y actualización del conjunto de datos abiertos de su dependencia de acuerdo</t>
  </si>
  <si>
    <r>
      <rPr>
        <b/>
        <sz val="12"/>
        <rFont val="Arial"/>
        <family val="2"/>
      </rPr>
      <t>M</t>
    </r>
    <r>
      <rPr>
        <sz val="12"/>
        <rFont val="Arial"/>
        <family val="2"/>
      </rPr>
      <t>: Desconocimiento acerca de la funcionabilidad e importancia del tema</t>
    </r>
  </si>
  <si>
    <t>Capacitar al personal acerca de la importancia y funcionabilidad</t>
  </si>
  <si>
    <t>Rafael Salzedo-Alfredo Vargas / Agentes de cambio</t>
  </si>
  <si>
    <t>Crear un equipo de enlace que se encargue de suministrar la actualización del conjunto de datos abiertos de la SDCUEP</t>
  </si>
  <si>
    <t>CORREOS Y PORTAL WEB</t>
  </si>
  <si>
    <t>El 100% de la información generada para la actualización de los conjuntos de datos abiertos de la SDCUEP suministrados</t>
  </si>
  <si>
    <t xml:space="preserve">Se creó un equipo de enlace en cabeza de Rafael Salzedo, que se encarga de actualizar y capacitar al personla de la SCUEP en el tema de sistemas de información </t>
  </si>
  <si>
    <r>
      <rPr>
        <b/>
        <sz val="12"/>
        <rFont val="Arial"/>
        <family val="2"/>
      </rPr>
      <t>M</t>
    </r>
    <r>
      <rPr>
        <sz val="12"/>
        <rFont val="Arial"/>
        <family val="2"/>
      </rPr>
      <t>: No contar con las herramientas necesarias  para este proceso</t>
    </r>
  </si>
  <si>
    <t>Definir y documentar estrategias y acciones que permitan a la dependencia el cumplimiento de las metas de los proyectos que faltan aún por registrar</t>
  </si>
  <si>
    <r>
      <t>M:</t>
    </r>
    <r>
      <rPr>
        <sz val="12"/>
        <rFont val="Arial"/>
        <family val="2"/>
      </rPr>
      <t xml:space="preserve"> Retraso en el cumplimiento de 8 metas del plan de desarrollo</t>
    </r>
  </si>
  <si>
    <t xml:space="preserve">Ejecutar actividades que propendan por el adecuado cumplimiento de las metas de los proyectos </t>
  </si>
  <si>
    <t>Iván castro / Jefe Oficina de GU - Zareth Romero / Asesora de despacho - María Rubio /Jefe oficina PU - Gina Rodríguez / Asesora Jurídica</t>
  </si>
  <si>
    <t xml:space="preserve">Cumplir con el 100% del porcentaje de ejecución para lograr el cumplimiento superior en la calificación final de la meta </t>
  </si>
  <si>
    <t>MATRIZ DE EVALUACIÓN FINAL DE PLANEACIÓN</t>
  </si>
  <si>
    <t>Número de metas cumplidas en el 2022</t>
  </si>
  <si>
    <t>En la vigencia 2022 se logró alcanzar el 100% de avance en 4 de los proyectos de la SCUEP</t>
  </si>
  <si>
    <t>Seguir fortaleciendo las estrategias para el cumplimiento de las metas</t>
  </si>
  <si>
    <r>
      <rPr>
        <b/>
        <sz val="12"/>
        <rFont val="Arial"/>
        <family val="2"/>
      </rPr>
      <t xml:space="preserve">M: </t>
    </r>
    <r>
      <rPr>
        <sz val="12"/>
        <rFont val="Arial"/>
        <family val="2"/>
      </rPr>
      <t>Falta de actualización del mapa</t>
    </r>
  </si>
  <si>
    <t>Actualizar el documento correspondiente con los posibles riesgos analizados</t>
  </si>
  <si>
    <t>Desarrollar una matriz como mapa de riesgo para la SDCUEP</t>
  </si>
  <si>
    <t>DOCUMENTO EN EXCEL</t>
  </si>
  <si>
    <t>Matriz de mapa de riesgo actualizada</t>
  </si>
  <si>
    <t>El mapa de Riesgo se envío a revisión a Secretaría de Planeación y estamos a la espera de respuesta</t>
  </si>
  <si>
    <t>Se cumplio ocn la actividad</t>
  </si>
  <si>
    <r>
      <rPr>
        <b/>
        <sz val="12"/>
        <rFont val="Arial"/>
        <family val="2"/>
      </rPr>
      <t>M:</t>
    </r>
    <r>
      <rPr>
        <sz val="12"/>
        <rFont val="Arial"/>
        <family val="2"/>
      </rPr>
      <t xml:space="preserve"> Completar las directrices establecidas por el decreto 0096 del 2021</t>
    </r>
  </si>
  <si>
    <t>Implementar todas las directrices establecidas por el decreto 0096 del 2021</t>
  </si>
  <si>
    <t>Gina Rodríguez /  Asesora jurídica</t>
  </si>
  <si>
    <t>Emitir el 100% de los actos administrativos que lo requieran con las directrices establecidas en el decreto 0096 del 2021</t>
  </si>
  <si>
    <t>CORREOS, OFICIOS Y DOCUMENTOS ADMINISTRATIVOS</t>
  </si>
  <si>
    <t>Porcentaje de actos administrativos emitidos cumpliendo lo establecido en el decreto 0096 del 2021</t>
  </si>
  <si>
    <t>El día 16 Septiembre de 2022, por parte de la asesora Jurídica Gina Rodriguez se socializó por correo electrónico el Decreto 0096 del 2021 a todos los jefes y asesores de la SCUEP</t>
  </si>
  <si>
    <r>
      <t xml:space="preserve">Medición: </t>
    </r>
    <r>
      <rPr>
        <sz val="12"/>
        <rFont val="Arial"/>
        <family val="2"/>
      </rPr>
      <t>Deficientes mecanismos de verificación o inspección del cumplimiento</t>
    </r>
  </si>
  <si>
    <t>Mejorar los mecanismos de inspección y verificación del cumplimiento del uso de la imagen institucional</t>
  </si>
  <si>
    <t>Inspeccionar al 100% las diferentes aplicaciones y usos de la imagen institucional dentro de la SDCUEP</t>
  </si>
  <si>
    <t>CORREOS Y OFICIOS</t>
  </si>
  <si>
    <t>Número de acciones realizadas para ejercer la inspección y verificación del uso adecuado de la imagen institucional en la SDCUEP</t>
  </si>
  <si>
    <t>Se expidió la Circular Interna 003 del 21 de febrero de 2022, sobre el uso correcto de la imagen institucional</t>
  </si>
  <si>
    <r>
      <rPr>
        <b/>
        <sz val="12"/>
        <rFont val="Arial"/>
        <family val="2"/>
      </rPr>
      <t>M</t>
    </r>
    <r>
      <rPr>
        <sz val="12"/>
        <rFont val="Arial"/>
        <family val="2"/>
      </rPr>
      <t>: No se deja registro de la inducción y el entrenamiento que se realiza del personal que ingresa al puesto de trabajo, inducción e reinducción</t>
    </r>
  </si>
  <si>
    <t xml:space="preserve">Desarrollar una herramienta de soporte para la secretaría como para el empleado con las evidencias de instrucción y entrenamiento requeridas para ejercer las funciones pertinentes. </t>
  </si>
  <si>
    <t>Un documento de verificación de entrenamiento desarrollado y diligenciado</t>
  </si>
  <si>
    <t xml:space="preserve">FORMATO </t>
  </si>
  <si>
    <t>Número de documentos elaborados y diligenciados</t>
  </si>
  <si>
    <t>Se diseñó Formato de Inducción, el cual es utilizado para la inducción y reinducción del personal de la SCUEP</t>
  </si>
  <si>
    <r>
      <rPr>
        <b/>
        <sz val="12"/>
        <rFont val="Arial"/>
        <family val="2"/>
      </rPr>
      <t xml:space="preserve">M: </t>
    </r>
    <r>
      <rPr>
        <sz val="12"/>
        <rFont val="Arial"/>
        <family val="2"/>
      </rPr>
      <t>Retraso en el diligenciamiento del formato de bienes y rentas</t>
    </r>
  </si>
  <si>
    <t xml:space="preserve">Realizar seguimiento a los empleados de la SDCUEP con respecto al diligenciamiento de los formatos </t>
  </si>
  <si>
    <t xml:space="preserve">Realizar el 100% del seguimiento a los empleados de la SDCUEP </t>
  </si>
  <si>
    <t>FORMATOS EN LINEA</t>
  </si>
  <si>
    <t xml:space="preserve">Número de seguimientos realizados </t>
  </si>
  <si>
    <t>Los dia 16 de mayo y 18 de julio del año 2022, se enviaron correos electrónicos recordando la actualización de la información en las fechas establecidas</t>
  </si>
  <si>
    <t>Promocionar con el apoyo de comunicaciones los trámites y otros procedimientos administrativos disponibles en línea y parcialmente en línea para incrementar su</t>
  </si>
  <si>
    <r>
      <rPr>
        <b/>
        <sz val="12"/>
        <rFont val="Arial"/>
        <family val="2"/>
      </rPr>
      <t>M:</t>
    </r>
    <r>
      <rPr>
        <sz val="12"/>
        <rFont val="Arial"/>
        <family val="2"/>
      </rPr>
      <t xml:space="preserve"> Deficiente promoción de los trámites internos ante los usuarios dificulta la correcta presentación o utilización de sus peticiones.</t>
    </r>
  </si>
  <si>
    <t xml:space="preserve">Realizar con el equipo de comunicaciones, campañas de promoción de trámites y servicios </t>
  </si>
  <si>
    <t>Realizar 2 actividades de promoción de los trámites y servicios de la SDCUEP en el año</t>
  </si>
  <si>
    <t>FOTOGRAFÍAS, ACTAS, CORREOS, MATERIAL POP</t>
  </si>
  <si>
    <t>Número de promociones realizadas</t>
  </si>
  <si>
    <t>Se realizaron actividades de publicidad referente a los trámites y servicios de la SCUEP, a traves de las redes sociales institucionales, tales como Instagram y Twitter</t>
  </si>
  <si>
    <t xml:space="preserve"> Revisar y/o ajustar los procedimientos asociados a los trámites, teniendo en cuenta los cambios generados en la última vigencia</t>
  </si>
  <si>
    <r>
      <rPr>
        <b/>
        <sz val="12"/>
        <rFont val="Arial"/>
        <family val="2"/>
      </rPr>
      <t>M:</t>
    </r>
    <r>
      <rPr>
        <sz val="12"/>
        <rFont val="Arial"/>
        <family val="2"/>
      </rPr>
      <t xml:space="preserve"> Los procedimientos desactualizados generan confusión al momento de solicitar los servicios por parte de los usuarios</t>
    </r>
  </si>
  <si>
    <t>Realizar semestralmente las solicitudes sobre las actualizaciones necesarias a que haya lugar en los formatos o trámites para cargarlos a la página web.</t>
  </si>
  <si>
    <t xml:space="preserve">Realizar 2 solicitudes de actualización referentes a los procedimientos y formatos de los trámites de la SDCUEP </t>
  </si>
  <si>
    <t>OFICIOS</t>
  </si>
  <si>
    <t>Número de solicitudes realizadas</t>
  </si>
  <si>
    <t xml:space="preserve">Se envió oficio con radicado QUILLA-22-275138 con el objetivo de solicitar la actualización de los procedimientos y formatos de los trámites de la SCUEP, dirigido a Jefes de oficina y área </t>
  </si>
  <si>
    <t>SDCUEP</t>
  </si>
  <si>
    <t>ANGELO CIANCI DÍAZ</t>
  </si>
  <si>
    <t>PERIODO/VIGENCIA:  2022</t>
  </si>
  <si>
    <t>DEPENDENCIA Y PROCESO: Secretaria Distrital de Hacienda - Gestión Financiera</t>
  </si>
  <si>
    <t>Registrar en el aplicativo SIGOB la trazabilidad de todas las PQRSD que evidencie la gestión realizada, de modo que quede enlazada la respuesta emitida. Se recomienda elaborar de manera mensual informe de gestión de las PQRSD, y conciliar con la oficina de gestión documental el informe que ellos reportan para así de esta manera puedan controlar los fallos que se presentan en la dependencia, y el porcentaje de cumplimiento fue del 89,33%</t>
  </si>
  <si>
    <t>Mejorar el nivel de conciencia de los funcionarios asignados a la Secretaria Distrital de hacienda sobre la importancia de cerrar las solicitudes en el SIGOB y responder dentro de los terminos legales</t>
  </si>
  <si>
    <t>Analizar las PQRS mensualmente con el proposito de identificar fallas en el proceso de respuestas de las mismas, elaborando informes de gestión que permita tomar acciones con los equipos de trabajo</t>
  </si>
  <si>
    <t>Enlaces de PQRS</t>
  </si>
  <si>
    <t>Mejorar los tiempos de respuestas de las PQRS</t>
  </si>
  <si>
    <t>12 informes</t>
  </si>
  <si>
    <t># de informes realizados</t>
  </si>
  <si>
    <t>Se analizaron 12 informes</t>
  </si>
  <si>
    <t xml:space="preserve">Se realizó la revisión de los informes de PQRSD, Se observó a 31 de diciembre de 2022, de acuerdo al Informe de PQRSD de Gestión Documental, que la la SD de Hacienda aumento el porcentaje de cumplimiento de PQRSD con respecto a la misma fecha de 2021, pasando de 89.33% de cumplimiento a 95.82%     </t>
  </si>
  <si>
    <t>Para la vigencia del año 2022, cumplir el indicador de gestión de cartera recuperada ya que durante la vigencia 2021 no se cumplió en su totalidad. 17,48% del 18%</t>
  </si>
  <si>
    <t>Factores externos como la pandemia y la dificil situacion economica de los Barranquilleros conllevo que no se alcanzara el 18% de recaudo</t>
  </si>
  <si>
    <t>Desarrollar y ejecutar programas de gestión, recaudación, fiscalización, determinación, discusión, devolución y cobro de los tributos distritales, de acuerdo a la normatividad vigente.</t>
  </si>
  <si>
    <t>Gerencia de Gestión de Ingresos</t>
  </si>
  <si>
    <t>Cumnplir con el indicador de recuperacion de cartera del 19%</t>
  </si>
  <si>
    <t>Seguimiento al indicador de recuperación de cartera</t>
  </si>
  <si>
    <t>Cartera recuperada IPU / Total de la cartera</t>
  </si>
  <si>
    <t>Es importante mencionar que este tipo de indicador es descendiente, cada vez se registra menos cartera por concepto de impuesto predial pendiente por cancelar, por lo que cada vez mas personas cancelan su impuesto predial de manera oportuna, esto se ve reflejado en el indicador de Índice de Recaudo, el cual es ascendente.</t>
  </si>
  <si>
    <t xml:space="preserve">La meta para la vigencia 2022, de recuperación de cartera era del 19% del total de la cartera, logrando a 31 de diciembre de 2022 el recaudo del 15%  </t>
  </si>
  <si>
    <t>Falta mejorar la socialización de la imagen institucional</t>
  </si>
  <si>
    <t>Crear mensajes cortos sobre la imagen institucional de la entidad</t>
  </si>
  <si>
    <t>Area de comunicaciones de la Secretaria de Hacienda</t>
  </si>
  <si>
    <t>Dar a conocer mediante estrategias de comunicación la imagen institucional</t>
  </si>
  <si>
    <t>2 estrategias de comunicación</t>
  </si>
  <si>
    <t># de estrategias realizadas/ Total de estrategias planeadas</t>
  </si>
  <si>
    <t>Se dio a conocerel membrete oficial de la entidad y se actualizaron los formatos en isolucion.
Se utilizo el grupo de whatssap para dar a conocer las estrategias comunicativas</t>
  </si>
  <si>
    <t>Se observó en Isolucion, actualización de la documentación asociada al proceso de Gestión de Recursos Financieros, el cual es líderado por la SD de Hacienda.</t>
  </si>
  <si>
    <t>Falta de una metodología estandar en los formatos y en la politica de riesgos</t>
  </si>
  <si>
    <t>Planear, adecuar y verificar  el mapa de riesgo de conformidad con la nueva política de administración de riesgos adoptada en la entidad</t>
  </si>
  <si>
    <t>Agentes de cambio</t>
  </si>
  <si>
    <t>Adecuar el mapa de riesgo a la nueva estructura determinada por la entidad</t>
  </si>
  <si>
    <t>Mapa de riesgo actualizado</t>
  </si>
  <si>
    <t>1 mapa de riesgo actualizado</t>
  </si>
  <si>
    <t>Se realizó  la actualizacion del mapa de riesgo bajo la supervisión de la secretaria de planeación, se comenzaran a medir en el 2023</t>
  </si>
  <si>
    <t>Se realizó la modificación del Mapa de Riesgo del Proceso de Gestión de Recursos Financieros líderado por la Secretaría Distrital de Hacienda, sin embargo, se recomienda que se revisen de conformidad, con la política de administración de riesgo aprobada en la entidad.</t>
  </si>
  <si>
    <t>Realizar en coordinación con la Gerencia TIC la identificación, priorización, publicación y actualización del conjunto de datos abiertos de su dependencia de acuerdo al plan de apertura de datos</t>
  </si>
  <si>
    <t>Falta de comunicación y coordinación entre las TIC y los dueños de los procesos</t>
  </si>
  <si>
    <t>Actualización de los datos abiertos y reservados</t>
  </si>
  <si>
    <t>Datos abiertos y resrvados actualizados</t>
  </si>
  <si>
    <t>1 relacion de datos abiertos y reservados actualizados</t>
  </si>
  <si>
    <t>Se realizó la revisión de la actualizacion de los datos abiertos y reservados</t>
  </si>
  <si>
    <t>Se verificó el cumplimiento de la acción, en la auditoria de seguimiento a la gestión efectuada en el mes de julio de 2022.</t>
  </si>
  <si>
    <t>YULY PATRICIA CAREY MARCHENA</t>
  </si>
  <si>
    <r>
      <rPr>
        <b/>
        <sz val="14"/>
        <color theme="1"/>
        <rFont val="Arial"/>
      </rPr>
      <t xml:space="preserve">                                                                     </t>
    </r>
    <r>
      <rPr>
        <b/>
        <sz val="22"/>
        <color theme="1"/>
        <rFont val="Arial"/>
      </rPr>
      <t xml:space="preserve"> PLAN DE MEJORAMIENTO A LA GESTIÓN </t>
    </r>
    <r>
      <rPr>
        <b/>
        <sz val="14"/>
        <color theme="1"/>
        <rFont val="Arial"/>
      </rPr>
      <t xml:space="preserve">                                                                                                                      Codigo:EC-EC-F-011</t>
    </r>
  </si>
  <si>
    <t>Registrar en el aplicativo SIGOB la trazabilidad de todas las PQRSD que evidencie la gestión realizada, de modo que quede enlazada la respuesta emitida. Se recomienda elaborar de
manera mensual informe de gestión de las PQRSD, y conciliar con la oficina de gestión documental el informe que ellos reportan para así de esta manera puedan controlar los fallos que
se presentan en las distintas áreas que conforman la dependencia y a su vez sincronizar SAC vs SIGOB.</t>
  </si>
  <si>
    <t>Mantener el uso de la herramienta (SAC) para recibir los PQRS  y generar repuestas.
El sistema SAC está adaptado a las necesidades y trámites que presenta la secretaría de Educación.</t>
  </si>
  <si>
    <t>Recibir la petición a través del sigob, se revisa y de acuerdo a su tipología se radica en el sac y se le asigna al funcionario correspondiente.</t>
  </si>
  <si>
    <t>Responsable: Fabian Salcedo
Cargo: Profesional Universitario</t>
  </si>
  <si>
    <t>100% del registro de las peticiones en el aplicativo SAC</t>
  </si>
  <si>
    <t>Base de datos EXCEL de los radicados SIGOB vs SAC</t>
  </si>
  <si>
    <t>100% de solIcitudes recibidas en SIGOB registradas en el SAC</t>
  </si>
  <si>
    <t>En los requerimientos SIGOB se está colocando el No. del radicado en el SAC y se está llevando una planilla con la relación del radicado SAC asociado a cada requerimiento del SIGOB.</t>
  </si>
  <si>
    <t>Registrar en el aplicativo SIGOB el No. de radicado SAC y el nombre de funcionario responsable del requerimiento.</t>
  </si>
  <si>
    <t xml:space="preserve">100% del registro en el SIGOB de los radicados SAC </t>
  </si>
  <si>
    <t xml:space="preserve"> N°de solicitudes recibidas en el SIGOG registrados en el SAC/No de solicitudes recibidas en el sigob*100 </t>
  </si>
  <si>
    <t xml:space="preserve">Se realiza registro en el aplicativo SIGOB la trazabilidad de las PQRSD asignadas a el SAC. Se registra en base de datos de Excel los EXT-QUILLA asociados al radicado en SAC y el funcionario responsable. </t>
  </si>
  <si>
    <t>Realizar seguimiento a las peticiones para verificar que sean respondidos en los tiempos establecidos por la ley.</t>
  </si>
  <si>
    <t>Responsable:Fabian Salcedo
Cargo: Profesional Universitario</t>
  </si>
  <si>
    <t>Indicador de oportunidad de respuesta(Meta 97%)</t>
  </si>
  <si>
    <t>Indicador Medido</t>
  </si>
  <si>
    <t>No de requerimientos respondidos a tiempo/No de requerimientos radicados en el SAC</t>
  </si>
  <si>
    <t xml:space="preserve">Se envió a la oficina de atención al ciudadano de la Secretaría General los informes de PQRSD a corte 31 de diciembre de 2022.  
Se recibió reporte PQRSD del Sigob a corte 31 de diciembre del 2022, se revisaron que aparecen como "finalizados sin responder"; los cuales se verificó que aparecen en este estado por un tema operativo en el SIGOB pero en el SAC si están respondidos.
Se envió correo de seguimiento a los funcionarios de la secretaría de los requerimientos vencidos, por vencer y pendientes de revisar y/o aprobar
</t>
  </si>
  <si>
    <t xml:space="preserve">Realizar Informes mensuales de las PQRS </t>
  </si>
  <si>
    <t>12 informes en el año</t>
  </si>
  <si>
    <t>Informes</t>
  </si>
  <si>
    <t>No informes en el año</t>
  </si>
  <si>
    <t xml:space="preserve">Se envió a la oficina de atención al ciudadano de la Secretaría General los informes de PQRSD a corte 31 de  Diciembre de 2022.  
Se envió correo de seguimientoa los funcionarios de la secretaría de los requerimientos vencidos, por vencer y pendientes de revisar y/o aprobar
</t>
  </si>
  <si>
    <t>Promocionar con el apoyo de comunicaciones los trámites y otros procedimientos administrativos disponibles en línea y parcialmente en línea para incrementar su uso y fortalecer las
estrategias de transparencia.</t>
  </si>
  <si>
    <t>Nuevas Estrategias establecidas para incrementar el uso de los tramites en linea.</t>
  </si>
  <si>
    <t xml:space="preserve">Enviar correo Electrónicos a los procesos para seguir promocionando la importancia de la disponibilidad de los tramites en linea a traves de los canales virtuales (alba) y verificar si han habido cambios o han surgido nuevos. </t>
  </si>
  <si>
    <t>1 correo electronico enviado</t>
  </si>
  <si>
    <t>Correo Electrónico</t>
  </si>
  <si>
    <t>No de correos enviados</t>
  </si>
  <si>
    <t>Se realizó la actualización del 100% de los trámites en el SUIT . Se actualizaron formatos en trámites frecuentes del SAC y página web de la SED - sección de trámites y servicios. Se fomenta el uso de SAC virtual a través de instructivo.</t>
  </si>
  <si>
    <t>Enviar los cambios o nuevos tramites a comunicaciónes, en caso de generase.</t>
  </si>
  <si>
    <t>Resposable:Fabian Salcedo
Cargo: Profesional Universitario</t>
  </si>
  <si>
    <t>100% de trámites en linea modificados, reportados a comunicaciones.</t>
  </si>
  <si>
    <t>No hubo cambios que requiera actualización de tramites y preguntas frecuentes en los canales de atención.</t>
  </si>
  <si>
    <t>Realizar seguimiento a los tramites y al directorio de tramites de la SED contenidos en la pag WEB</t>
  </si>
  <si>
    <t>100% de tramites publicados en la pagina que esten actualizados</t>
  </si>
  <si>
    <t>Publicación en la pagina WEB</t>
  </si>
  <si>
    <t>Se realizó actualización de trámites y servicios en la página web de la secretaría de educación.</t>
  </si>
  <si>
    <t xml:space="preserve">
Afectación de programas y estrategias que ofrece la secretaría Distrital de Educación debido a la pandemia por covid 19.
Dismininución de la matricula oficial </t>
  </si>
  <si>
    <t xml:space="preserve">Reunión con los procesos que tuvieron las metas por debajo de lo esperado. 
</t>
  </si>
  <si>
    <t>Responsable:Valeria Criales
Cargo: Contratista</t>
  </si>
  <si>
    <t>1reunión realizada</t>
  </si>
  <si>
    <t>Listado de Asistencia</t>
  </si>
  <si>
    <t>No de reuniones realizadas</t>
  </si>
  <si>
    <r>
      <rPr>
        <sz val="12"/>
        <color theme="1"/>
        <rFont val="Arial"/>
      </rPr>
      <t xml:space="preserve">Se revisó con los líderes de los procesos internos de la SED los proyectos con avance de ejecución por debajo de la meta, las respectivas causales </t>
    </r>
    <r>
      <rPr>
        <sz val="12"/>
        <color theme="1"/>
        <rFont val="Arial"/>
      </rPr>
      <t>y acciones a tomar al respecto</t>
    </r>
    <r>
      <rPr>
        <sz val="12"/>
        <color theme="1"/>
        <rFont val="Arial"/>
      </rPr>
      <t>.</t>
    </r>
  </si>
  <si>
    <t>Documentar estrategías o planes de acción con los procesos que se encuentren por debajo de la meta esperada en el cuatrenio, en caso de requerirlo.</t>
  </si>
  <si>
    <t>100% planes de acción documentados</t>
  </si>
  <si>
    <t>Planes de acción documentados</t>
  </si>
  <si>
    <t>(No de planes de acción Documentdos/total de planes de acción requeridos)*100</t>
  </si>
  <si>
    <t>Se documentó plan de acción por incumplimiento de meta del indicador de calidad educativa</t>
  </si>
  <si>
    <t>Realizar seguimientos trimestrales para verificar avances de los planes de acción.</t>
  </si>
  <si>
    <t>4 segumientos</t>
  </si>
  <si>
    <t>Reportes de Seguimientos del plan de acción.</t>
  </si>
  <si>
    <t>No de seguimentos realizados</t>
  </si>
  <si>
    <t xml:space="preserve">Se solicitó la información correspondiente al avance del cuarto seguimiento al plan de acción a las oficinas de la SED y se diligenció en el aplicativo de reporte de la Alcaldía </t>
  </si>
  <si>
    <t xml:space="preserve">Hacer seguimiento a la implementación de las acciones, correctivas y mejora derivadas de las auditorías internas y de las emitidas por los entes de control (contraloría General de la
Republica y Contraloría Distrital). </t>
  </si>
  <si>
    <t xml:space="preserve">Fortalecer con los equipos de trabajo de la SED la implentación de acciones y verificar el cumplimiento de sus actividades. </t>
  </si>
  <si>
    <t>Proyectar en el cronograma de actividades de gestión organizacional las fechas para realizar visitas trimestrales a las dependencias de la sed.</t>
  </si>
  <si>
    <t>Responsable:Margarita Jacquin
Cargo:Técnico Operativo</t>
  </si>
  <si>
    <t>1 cronograma al año</t>
  </si>
  <si>
    <t>Cronograma de actividades</t>
  </si>
  <si>
    <t>No de Cronogramas</t>
  </si>
  <si>
    <t>Se elaboró cronograma de actividades de gestión organizacional. En el que se incluyen las visitas trimestrales a los procesos para verificación de las actividades del SGC.</t>
  </si>
  <si>
    <t>Reportar  los planes de acciones propuestos a las acciones correctivas  o de mejora</t>
  </si>
  <si>
    <t>4 seguimientos en el año.</t>
  </si>
  <si>
    <t>Cargue de acciones en el aplicativo Isolucion.</t>
  </si>
  <si>
    <t>No de seguimientos realizados</t>
  </si>
  <si>
    <t xml:space="preserve">Seguimientp a las actividades planteadas por los procesos.
Se registró seguimiento a las acciones reportadas en el aplicativo ISOLUCIóN
</t>
  </si>
  <si>
    <t>Realizar seguimiento trimestral a las acciones correctivas y de mejora que se generan de las auditorias internas, externas y de los entes de control.</t>
  </si>
  <si>
    <t>Se realizó seguimiento a las acciones reportadas en el aplicativo ISOLUCION.
Seguimiento al plan de mejoramiento de la CGR vigencia 2020 en formato establecio por el ente de control.</t>
  </si>
  <si>
    <t>En caso de que algun plan de acción no sea efectivo se solicita a la dependencia realizar un nuevo plan de acción</t>
  </si>
  <si>
    <t>Se han realizado cuatro seguimientos trimestrales a las dependencias de la SED.
Se cargo en el aplicativo ISOLUCION las acciones</t>
  </si>
  <si>
    <t>Realizar la actualización de todos los formatos utilizados en la dependencia, con el fin de poder cumplir con el 100% del cargue en el aplicativo Isolucion.</t>
  </si>
  <si>
    <t>Mantener actualizado los formatos actualizados de acuerdo a los cambios en las actividades de los procesos</t>
  </si>
  <si>
    <t>Solicitar a los procesos mediante correo electronico que si han realizado cambios  en los formatos se envien al proceso de gestión Organizacional.</t>
  </si>
  <si>
    <t>Responsable:Zully Oñate
Cargo: Profesional Universitario</t>
  </si>
  <si>
    <t>1 Correo elecrónico enviado</t>
  </si>
  <si>
    <t>Campaña a traves de capsulas informativas y correos electrónicos informando cambio de membrete de la SED.
Se realizó actualización de logos de los formatos de la SED teniendo en cuenta las recomendaciones de control interno de gestión.
Seguimiento de aplicación del nuevo membrete de la secretaría en las visitas trimestrales</t>
  </si>
  <si>
    <t>Realizar cargue de los formatos en el aplicativo Isolucion de los formatos que fueron actualizados</t>
  </si>
  <si>
    <t>100% de los formatos actualizados cargados en el aplicativo Isolusión</t>
  </si>
  <si>
    <t>Reporte de cargue de documentos en Isolusion.</t>
  </si>
  <si>
    <t>(# de formatos cargados en el aplicativo ISOLUCION)
/
(# Total de formatos actualizados por los procesos)*100</t>
  </si>
  <si>
    <t>Se encuentran los logos actualizados en todos los formatos de la Secretaría de Educación, y están aprobados en ISOLUCION.</t>
  </si>
  <si>
    <t>Verificar en el aplicativo Isolucion el cargue de los formatos actualizados</t>
  </si>
  <si>
    <t>Responsable: Zully Oñate
Cargo: Profesional Universitario</t>
  </si>
  <si>
    <t>100% de los formatos  cargados en el aplicativo Isolusión</t>
  </si>
  <si>
    <t>(# de formatos actualizados en el aplicativo ISOLUCION)
/
(# Total de formatos actualizados por los procesos)*100</t>
  </si>
  <si>
    <t>Actualización del logo institucional en el 100% de los formatos del proceso.</t>
  </si>
  <si>
    <t>Desconocimiento en el uso de la herramienta Secop por parte supervisores de qué información debe ingresar en el aplicativo secop II.</t>
  </si>
  <si>
    <t>Solicitar por correo electronico a la secretaría general, capacitación  a los supervisores  en el uso del SECOP II.</t>
  </si>
  <si>
    <t>Responsable: Kelly Sierra
Cargo: Contratista</t>
  </si>
  <si>
    <t>La solicitud de capacitación no fue necesaria debido a que la secretaría General envió invitación a los supervisores para capacitarlos en en el uso de la herramienta Secop.
Los supervisores resivieron capacitación teórica-práctica en el manejo de la plataforma SECOP II, dirigida a la gestión propia de los Supervisores de los contratos el día 11 de Marzo de 2022</t>
  </si>
  <si>
    <t>Capacitar a los supervisores en el uso del aplicativo SECOP II.</t>
  </si>
  <si>
    <t>Responsable:Kelly Sierra
Cargo: Contratista</t>
  </si>
  <si>
    <t>1 Capacitación realizada</t>
  </si>
  <si>
    <t>No de supervisores capacitados/total de supervisores convocados</t>
  </si>
  <si>
    <t>Participación de los supervisores de la secretaría de Educación en la capacitación del uso de la herramienta Secop</t>
  </si>
  <si>
    <t>Verificar que la información relacionada con la supervisión de los contratos este completa registrada en el Secop II.</t>
  </si>
  <si>
    <t xml:space="preserve">90% de la información relacionada con la supervisión de los contratos registrada en el Secop II. </t>
  </si>
  <si>
    <t>Reporte</t>
  </si>
  <si>
    <t xml:space="preserve">No. de contratos con la información de supervisión completa reportada en Secop II  
/
No.total de contratos   </t>
  </si>
  <si>
    <t>Revisada la información relacionada con la supervisión de los contratos reportada en la plataforma SECOP II, se evidencia que la información se encuentra debidamente cargada.</t>
  </si>
  <si>
    <t>Mejorar la Matriz de riesgos de confirmidad con la nueva politica de administración de Riesgos</t>
  </si>
  <si>
    <t>Socialización por parte de control interno de los cambios sugeridos por la DAFP en la matriz de riesgos.</t>
  </si>
  <si>
    <t xml:space="preserve">Responsable: Secretaría Planeación.
</t>
  </si>
  <si>
    <t xml:space="preserve">AsistenciaCapacitación </t>
  </si>
  <si>
    <t>Asistencia 100% de capación programadas</t>
  </si>
  <si>
    <t xml:space="preserve">Asistencia a reunión en Planeación para recibir indicaciones de cargue de riesgos en plataforma ISOLUCION.  Se encuentran ya cargados los de la Secretaría de Educación, junto con sus respectivos seguimientos.  </t>
  </si>
  <si>
    <t>Realizar modificaciones de acuerdo a los lineamientos establecidos por la gerencia de control interno en conformidad con la nueva politica de administración de Riesgos.</t>
  </si>
  <si>
    <t>Responsable:Mailin Claro
Cargo: Contratista</t>
  </si>
  <si>
    <t>100% Matriz de riesgo actualizada</t>
  </si>
  <si>
    <t>Matriz de Riesgos Actualizada</t>
  </si>
  <si>
    <t>100% Matriz de Riesgo Actualizada</t>
  </si>
  <si>
    <t>Fueron cargados en ISOLUCION los riesgos de  la dependencia y los controles establecidos para cada uno de ellos.</t>
  </si>
  <si>
    <t xml:space="preserve">Realizar seguimiento trimestral a la matriz de Riesgos. </t>
  </si>
  <si>
    <t>Resposable:Mailin Claro
Cargo: Contratista</t>
  </si>
  <si>
    <t>4 seguimientos realizados</t>
  </si>
  <si>
    <t>Matriz de Riesgos</t>
  </si>
  <si>
    <t>Se reportó seguimiento a los controles establecidos para los riesgos en el aplicativo ISOLUCION correspondientes al cuarto trimestre.</t>
  </si>
  <si>
    <t>Dudas e Inquietudes al momento de identificar la información relacionada a los datos abiertos.</t>
  </si>
  <si>
    <t>Solicitar reunión con la gerencia TIC para la identificación y priorización del conjunto de datos abiertos de la dependencia</t>
  </si>
  <si>
    <t>Responsable:Jose Cantillo
Cargo: Contratista</t>
  </si>
  <si>
    <t>1 reunión realizada</t>
  </si>
  <si>
    <t>Acta de Reunión</t>
  </si>
  <si>
    <t>No reuniónes realiazadas</t>
  </si>
  <si>
    <t>Se realizó reunión el día 26 de Julio de 2022 con la funcionaria de la Secretaría de las TICS, socializó el tema referente a Datos Abiertos y ficha de estructuración de datos abiertos.</t>
  </si>
  <si>
    <t>Revisar los datos abiertos publicados.</t>
  </si>
  <si>
    <t>100% de datos abiertos revisados</t>
  </si>
  <si>
    <t>Registro de los datos abiertos públicados</t>
  </si>
  <si>
    <t>100% de los datos abiertos publicados</t>
  </si>
  <si>
    <t>Se revisó la informacion de la secretría Distrital de Educación publicada en la pagina de datos abiertos, en la reunión se sugirio que información se puede publicar como datos Abiertos.</t>
  </si>
  <si>
    <t>Actualizar los datos abiertos publicados.</t>
  </si>
  <si>
    <t>100% de los datos abiertos públicados</t>
  </si>
  <si>
    <t>Registro de actualización de datos abiertos públicados</t>
  </si>
  <si>
    <t>100% de datos abiertos publicados</t>
  </si>
  <si>
    <t xml:space="preserve">Se envió los conjunto de datos estructurados a la Gerencia de las TICs para su revisión y aprobación. </t>
  </si>
  <si>
    <t>Verificar los datos abiertos actualizados y publicados en la pag Web.</t>
  </si>
  <si>
    <t>100% de los datos actualizados abiertos públicados en la pag Web</t>
  </si>
  <si>
    <t>100% de datos abiertos publicados verificados</t>
  </si>
  <si>
    <t>Se  propusieron para publicar en el portal de datos abiertos los conjuntos de datos de los diferentes procesos internos de la SED, los cuáles fueron revisados por el equipo de calidad de datos de la Gerencia de las TICs, quienes realizaron observaciones a los mismos, las cuales se están revisando para publicar en el primer trimestre de 2023.</t>
  </si>
  <si>
    <t>Suministrar la información requerida por la Gerencia TIC para mantener actualizado el inventario de activos de tecnología de su dependencia</t>
  </si>
  <si>
    <t>No se cuenta con directrices claras respecto a que información del inventario de tecnología se debe suministrar a la gerencia de las TIC.</t>
  </si>
  <si>
    <t>Convocar  reunión con la gerencia TIC para que nos indiquen la información que requieren de los archivos de tecnologia de la dependencia.</t>
  </si>
  <si>
    <t>1 Reunión realizada</t>
  </si>
  <si>
    <t>Asistencia a reunión el 24/03/2022 con Gerencia TICs, en la cual se socializaron Políticas y Registro de Activos de Información realizada; en la que se recibió herramientas y material de apoyo para el Registro de Activos de TI.</t>
  </si>
  <si>
    <t>Enviar la información requerida de los archivos de tecnología a la gerencia TIC</t>
  </si>
  <si>
    <t xml:space="preserve">100% de la información enviada a la gerencia de las TIC </t>
  </si>
  <si>
    <t>Registro Identificación de activos de Tecnología</t>
  </si>
  <si>
    <t>Se envió a Gerencia TICs:
- Identificación de Activos de Tecnología
- Plantilla Inventario y Configuración Infraestructura (PCs, Portátiles y Softwares), 
- Registro de Activos de Información e Índice de Información Reservada y Clasificada, reportados a Gestión Documental en los respectivos formatos: MA-GD-F-018 y MA-GD-F-019.
Durante el cuarto trimestre no se presentó actualizaciones para reportar.</t>
  </si>
  <si>
    <t>Verificar con la gerencia de las TIC, que la información enviada corresponda a la solicitada.</t>
  </si>
  <si>
    <t>100% de la información enviada a la gerencia de las TIC</t>
  </si>
  <si>
    <t>Nuevas directrices para la expedición de actos administrativos de la dependencia</t>
  </si>
  <si>
    <t xml:space="preserve">Solicitar al area de jurídica de la SED sesibilización en el decreto 0096 de 2021 para la expedición de actos administrativos. </t>
  </si>
  <si>
    <t>1 solicitud realizada</t>
  </si>
  <si>
    <t>Se realizó visita al area de juridica de la secretaría Distrital de Educación para tratar el tema de la socialización del decreto 0096 de 2021 para la expedición de actos administrativos proyectados por la dependencia, se deja como evidencia acta de reunión.</t>
  </si>
  <si>
    <t>Socializar a los funcionarios encargados de proyectar actos administrativos el decretro 0096 de 2021 expedición de actos administrativos.</t>
  </si>
  <si>
    <t>Responsable:Francisco Romero
Cargo: Contratista</t>
  </si>
  <si>
    <t>1 socialización realizada</t>
  </si>
  <si>
    <t>No. de funcionarios capacitados/No. de funcionarios convocados</t>
  </si>
  <si>
    <t>Se realizó socialización a los funcionarios encargados de proyectar actos administrativos en el decretro 0096 de 2021.</t>
  </si>
  <si>
    <t>Realizar seguimiento a la aplicación del decreto 0096 de 2021 en los actos administrativos</t>
  </si>
  <si>
    <t>Responsable: Francisco Romero
Cargo:Contratista</t>
  </si>
  <si>
    <t>1 seguimiento realizado</t>
  </si>
  <si>
    <t>No. De seguimientos realizados</t>
  </si>
  <si>
    <t>Se realizó visita al area de juridíca para revizar la aplicación del decreto 0096 de 2021 en los actos administrativos, a la fecha no se han elaborado actos administratovos que requieran la firma del Alcalde.</t>
  </si>
  <si>
    <t>Poca socialización a los funcionarios sobrel uso correcto de la imagen institucional.</t>
  </si>
  <si>
    <t>Solicitar a la oficina de comunicaciones capacitación sobre el uso correcto de la imagen institucional en los documentos oficiales, prendas de vestir y aplicaciones implentadas en la dependencia.</t>
  </si>
  <si>
    <t>Responsable: Nicole Brown
Cargo:Contratista</t>
  </si>
  <si>
    <t>1Solicitud realizada</t>
  </si>
  <si>
    <t>Se divulgaron cápsulas informativas sobre correcto uso de prendas de vestir y uso del membrete institucional actualizado</t>
  </si>
  <si>
    <t>Solicitar el apoyo de la oficina de comunicaciones para capacitación en el uso correcto de la imagen institucial</t>
  </si>
  <si>
    <t>1solicitud realizada</t>
  </si>
  <si>
    <t>No correo electronico enviado</t>
  </si>
  <si>
    <t>El área de comunicaciones de la secretaría distrital de educación diseñó de cápsulas informativas sobre correcto uso de prendas de vestir y uso del membrete institucional actualizado</t>
  </si>
  <si>
    <t>Realizar capacitación sobre el  uso correcto de la imagen institucional en los documentos oficiales, prendas de vestir y aplicaciones implementadas en la dependencia</t>
  </si>
  <si>
    <t>1Capacitación realizada</t>
  </si>
  <si>
    <t>No de funcionarios capacitados/No de funcionarios convocados</t>
  </si>
  <si>
    <t>Se divulgaron dos cápsulas informativas sobre correcto uso de colores y logos institucionales en las prendas de vestir; y sobre el nuevo membrete institucional para uso en documentos oficiales de la Secretaría de Educación.</t>
  </si>
  <si>
    <t>Realizar seguimiento a las presentaciones informativas por oficina y visitar a las Instalaciones de la SED para verificar el correcto uso de los logos en las prendas de vestir</t>
  </si>
  <si>
    <t>5 presentaciones revisadas
5 visitas realizadas</t>
  </si>
  <si>
    <t>presentaciones enviadas
1 Informe</t>
  </si>
  <si>
    <t>No de presentaciones enviadas
No de Informes enviados</t>
  </si>
  <si>
    <t>El área de comunicaciones de la secretaría distrital de educación realizó informe sobre los acompañamientos realizados en diferentes áreas de esta dependencia, con el fin de que se de correcto uso de la imagen institucional.</t>
  </si>
  <si>
    <t>Cambios generdos en la última vigencia</t>
  </si>
  <si>
    <t>Realizar reuniones con los procesos para verificar si se han realizado cambios en los procedimientos asociados a trámites.</t>
  </si>
  <si>
    <t xml:space="preserve">Se han realizado cuatro seguimietos a los diferentes procesos de la Secretaría Distrial de Educación  en donde se verifica si se han presentado cambios en los procedimientos.
Actualización de procedimientos. </t>
  </si>
  <si>
    <t>Actualizar los procedimientos que requieran cambios</t>
  </si>
  <si>
    <t>100% de los procedimientos actualizados</t>
  </si>
  <si>
    <t>Procedimiento actualizado</t>
  </si>
  <si>
    <t>No de procedimientos actualizados/No de procedimientos que requieran cambios*100</t>
  </si>
  <si>
    <t>Actualización de procedimientos cada vez que surja la necesidad.</t>
  </si>
  <si>
    <t>Verificar a traves de los seguimientos trimestrales los cambios realizados</t>
  </si>
  <si>
    <t>Se verificó la actualización de procedimientos requeridos.</t>
  </si>
  <si>
    <t>Mantener las inducciones en el SGC al personal que ingresa a la SED.</t>
  </si>
  <si>
    <t>Proyectar en el cronograma de actividades de GEFI- gestión organizacional las fechas para realizar visitas trimestrales a las dependencias de la sed.</t>
  </si>
  <si>
    <t>Responsable: Margarita Jacquin- lideres de proceso.
Cargo: Técnico operativo-Jefes de Oficina</t>
  </si>
  <si>
    <t>1 Cronograma</t>
  </si>
  <si>
    <t xml:space="preserve">Cronograma de actividades </t>
  </si>
  <si>
    <t>N° de Cronograma realizado</t>
  </si>
  <si>
    <t>Se incluyo en el cronograma de gestión organizacional inducción al personal de la sed</t>
  </si>
  <si>
    <t>Convocar para inducción SGC a los  funcionarios o contratistas que han ingresado para la vigencia en la dependencia.</t>
  </si>
  <si>
    <t>1inducción realizada</t>
  </si>
  <si>
    <t>Enviar solicitud</t>
  </si>
  <si>
    <t>N° de solicitudes realizada</t>
  </si>
  <si>
    <t>Convocatoria de personal para la  inducción el dia 14 de febrero de 2022</t>
  </si>
  <si>
    <t>Realizar inducción SGC y de las actividades a realizar en el puesto de trabajo del personal que ingrese.</t>
  </si>
  <si>
    <t>No de Inducciones realizadas</t>
  </si>
  <si>
    <t>Listado de asistencia inducción el dia 14 de febrero de 2023</t>
  </si>
  <si>
    <t>Desconocimiento en  la fecha de publicación  de la declaración de bienes y rentas</t>
  </si>
  <si>
    <t>Planificar campañas para   recordar a los funcionarios  la importancia de públicar la declaración de rentas y conflicto de intereses(en los casos que aplique)</t>
  </si>
  <si>
    <t>100% campaña planificada</t>
  </si>
  <si>
    <t xml:space="preserve">Se planificó esta actividad en el cronograma de actividades de la dependencia </t>
  </si>
  <si>
    <t>Realizar campañas  recordando a los funcionarios de la importancia de públicar la declaración de rentas y conflicto de intereses(en los casos que aplique) en el aplicativo establecido por la función pública.</t>
  </si>
  <si>
    <t>Responsable: Mailin Claro
Cargo:Contratista</t>
  </si>
  <si>
    <t>2 campañas realizadas</t>
  </si>
  <si>
    <t>No de campañas realizadas</t>
  </si>
  <si>
    <t>Se envió por correo electrónico cápsula informativa: Servidor público, actualiza tu declaración de bienes y rentas en SIGEP II.
Se divulgó por chat institucional video tutorial para declaración de bienes y rentas en SIGEP II.</t>
  </si>
  <si>
    <t>Verificar resultados mediante una encuesta a los funcionarios.</t>
  </si>
  <si>
    <t>1 encuesta realizada</t>
  </si>
  <si>
    <t>Resultados de la encuesta</t>
  </si>
  <si>
    <t>No. de encuesta realizada</t>
  </si>
  <si>
    <t>Se aplicó encuesta a servidores públicos de la Secretaria Distrital de Educación</t>
  </si>
  <si>
    <t>DEPENDENCIA Y PROCESO: SECRETARIA DISTRITAL DE GESTIÓN HUMANA - GESTIÓN HUMANA</t>
  </si>
  <si>
    <t>Documentar las lecciones aprendidas de la secretaria, utilizando los formatos dispuestos para su registro y documentación, los cuales se encuentran disponibles en la página web de la entidad</t>
  </si>
  <si>
    <t xml:space="preserve">1. No había un formato claro o definido para la documentación de las lecciones aprendidas.
2. Falta de socialización de lecciones aprendidas al interior de la dependencia
</t>
  </si>
  <si>
    <t>1. Documentar las lecciones aprendidas que impacten en el conocimiento y desempeño de la dependencia
2. Socializar la herramienta de lecciones aprendidas con los funcionarios de la dependencia</t>
  </si>
  <si>
    <t>Agentes de cambio de la Secretaría Distrital de Gestión Humana</t>
  </si>
  <si>
    <t>Documentar mínimo 3 lecciones aprendidas para la vigencia 2022</t>
  </si>
  <si>
    <t>Lecciones aprendidas documentadas en el formato dispuesto para ello</t>
  </si>
  <si>
    <t>3 LECCIONES APRENDIDAS DOCUMENTADAS</t>
  </si>
  <si>
    <t xml:space="preserve">Se realizó una reunión de trabajo con los agentes de cambio del proceso para identificar las lecciones aprendidas. Se lograron identificar 4 lecciones aprendidas, que serán diligenciadas en el formato previsto. </t>
  </si>
  <si>
    <t xml:space="preserve">No se documentaron lecciones aprendidas. Se va a solicitar a control interno una capacitación para la creación de las lecciones aprendidas. </t>
  </si>
  <si>
    <t>De acuerdo a la verificación realizada y a las evidencias presentadas, se considera que el porcentaje de cumplimiento corresponde a lo reportado por la dependencia. Las evidencias se encuentran en la presente carpeta.</t>
  </si>
  <si>
    <t>Implementar acciones para el mejoramiento del porcentaje de cumplimiento de los PQRSD</t>
  </si>
  <si>
    <t>1. Deficiencia tipificación / clasificación de los documentos asignados a la dependencia por la herramienta SIGOB, lo que conlleva a tiempos de respuesta errados.
2. La herramienta SIGOB no permite visualizar y ordenar por fecha de ingreso o registro a la entidad del PQRSD sino que visualiza en bandeja de entrada  la fecha de asignación del támite al funcionario, generando errores en el orden y oportunidad  de respuesta
3. No finalizar gestión del radicado en el SIGOB pese que ya se le ha dado respuesta.</t>
  </si>
  <si>
    <t>1. Realizar análisis y evaluación de los resultados de cumplimiento en oportunidad de respuesta a PQRSD de acuerdo al reporte generado por la Oficina de Atención al Ciudadano y Gestión Documental.
2. Solicitar revisión y capacitación sobre los clasificadores en el SIGOB al enlace de Gestión Documental.
3. Enviar a cada funcionario responsable los radicados que reporten vencidos para su análisis de causas y acciones de autocontrol
4. Organizar capacitaciones con la Oficina de Atención al Ciudadano y Gestión Documental, para los enlaces de la herramienta SIGOB, para fortalecer su rol dentro de las dependencias y darle el manejo adecuado.
5. Realizar jornadas de reinducción sobre el manejo de la herramienta SIGOB
6. Articular con la Secretaría Juridica seguimiento para mejorar el trámite de atención de los derechos de petición que originan acciones de tutela, para determinar sus causas.</t>
  </si>
  <si>
    <t>Enlace SIGOB de la Secretaría Distrital de Gestión Humana</t>
  </si>
  <si>
    <t>Dar respuesta dentro de los términos legales al 80% de los PQRSD asignados a la dependencia.</t>
  </si>
  <si>
    <t>Informe de PQR remitido por la Oficina de Relación con el Ciudadano
Correos electrónicos de seguimiento.
Formato de asistencia.</t>
  </si>
  <si>
    <t>PQRSD en términos / Total de PQRSD recibidos X 100</t>
  </si>
  <si>
    <t xml:space="preserve">Revisado el indicador reportado por la Oficina de Relación con el Ciudadano a corte de junio de 2022, se observó que se tuvo un porcentaje de cumplimiento de 85,23%., resultado que supera la meta establecida. 
La Secretaría de Gestión Humana,  mantiene la cultura del autocontrol y se comparte a los funcionarios los reportes para su seguimiento y acciones correspondientes. </t>
  </si>
  <si>
    <t>El indicador reportado por la Oficina de Relación con el Ciudadano a corte de junio de 2022, se observó que se tuvo un porcentaje de cumplimiento de 85,23%., resultado que supera la meta establecida. 
Se realizaron capacitaciones con la Oficina de Atención al Ciudadano y Gestión Documental, para los enlaces de la herramienta SIGOB, para darle el manejo adecuado.</t>
  </si>
  <si>
    <t>Complementar el mapa de aseguramiento de la entidad con las actividades que debe reportar el área de Gestión Humana, de acuerdo con la metodología establecida</t>
  </si>
  <si>
    <t xml:space="preserve">Fortalcer los controles de la entidad, en especial de Gestión Humana, cómo segunda línea de defensa en diferentes lineamientos establecidos por la normatividad vigente. </t>
  </si>
  <si>
    <t>1. Realizar reunión con el equipo de agentes de cambio para establecer la informacion a reportar.
2. Diligenciar el mapa de aseguramiento de acuerdo con los lineamentos establecidos por control interno.
3. Reportar la información a Control Interno en los periodos especificados.</t>
  </si>
  <si>
    <t>Completar Mapa de Aseguramiento de GH</t>
  </si>
  <si>
    <t xml:space="preserve">Mapa de aseguramiento </t>
  </si>
  <si>
    <t>MAPA DE ASEGURAMIENTO</t>
  </si>
  <si>
    <t>Se realizó reunión con los agentes de cambio para elaborar la propuesta de Gestión Humana, el día 30 de marzo se socializó y el 01 de abril fue enviado a la Gerencia de Control Interno.</t>
  </si>
  <si>
    <t>N/A</t>
  </si>
  <si>
    <t>Promover e incorporar ejercicios de capacitación o formación en materia de lenguaje claro en el plan institucional de capacitación (PIC) garantizando su abordaje en las jornadas de inducción y reinducción; de acuerdo con lo establecido en la Circular 100-010- 2021 del DAFP</t>
  </si>
  <si>
    <t>Mejorar la capacidad de los funcionarios de transmitir información (oral y escrita) y/o conocimiento de forma clara y  ordenada a todas las partes interesadas de la Alcaldía.</t>
  </si>
  <si>
    <t>1. Incluir en las necesidades de capacitación temas referenciados al lenguaje claro, comunicación asertiva, etc. para incentivar la formulación de un Proyecto de Aprendizaje en Equipo (PAE)
2. Relizar jornadas de capacitación para fortalecer la comunicación asertiva.
3.Incluir en el programa de inducción y reinducción temas relacionados a la mejora de la comunicación asertiva.</t>
  </si>
  <si>
    <t>Profesionales y asesores asignados por la Secretaría Distrital de Gestión Humana</t>
  </si>
  <si>
    <t>1. Realizar minimo 3 actividades de capacitación relacionadas con comunicación asertiva.</t>
  </si>
  <si>
    <t>Registros de asistencia, evaluación de la actividad y registro fotográfico</t>
  </si>
  <si>
    <t>3 actividades realizadas</t>
  </si>
  <si>
    <t>1. En EL PIC 2022 se incluyó el tema de comunicación acertiva, identificado en las necesidades de capcitación siendo uno de los temas priorizados. Además, se incluyó en temas propuestos para los Proyectos de Aprendizaje en Equipo donde se formuló "Presentaciones Efectivas" el cual actualmente se encuentra en ejecución. También se ha realizado una capacitación en conjunto con la Secretaría de Comunicaciones el 07 de mayo relacionada con la rendición de cuentas.
2. En el programa de inducción-re inducción la Secretaría de Comunicaciones tiene su espacio donde se hablan de temás de marca e imagén institucional.</t>
  </si>
  <si>
    <t>Se realizaron charlas de comunicación asertiva a las diferentes dependencias de la alcaldía.</t>
  </si>
  <si>
    <t>Registrar la información exigida en el SECOP ll relacionada con la supervisión de los contratos dentro de los tiempos establecidos</t>
  </si>
  <si>
    <t>1. Cargar formato de interventoria debidamente diligenciado
2. Elaborar acta de liquidación y remitir a la oficina de contratación para su posterior cargue</t>
  </si>
  <si>
    <t>Enlaces de contratación</t>
  </si>
  <si>
    <t>100% de los contratos con información registrada</t>
  </si>
  <si>
    <t>Plataforma-SECOP ll con información cargada</t>
  </si>
  <si>
    <t># contratos con información registrada / # total de contratos</t>
  </si>
  <si>
    <t xml:space="preserve">Toda la información se encuentra cargada en aplicativo,  cumpliendo con todos los flujos de aprobación necesarios para la ejecución de los contratos. </t>
  </si>
  <si>
    <t>Mantener actualizado el inventarios de archivos de tecnología de la dependencia</t>
  </si>
  <si>
    <t>1. Realizar inventario de archivos de tecnología de la dependencia
2. Comunicar el listado a la Gerencia de las TICs
3. Realizar seguimiento del inventario semestralmente</t>
  </si>
  <si>
    <t>Funcionario designado por la  Secretaría Distrital de Gestión Humana</t>
  </si>
  <si>
    <t>100% del inventario reportado y actualizado</t>
  </si>
  <si>
    <t xml:space="preserve">Inventario documentado </t>
  </si>
  <si>
    <t>Inventario reportado</t>
  </si>
  <si>
    <t>El día 16 de mayo se envió a la Gerencia de las TICs el reporte con todo el inventario de la dependencia.</t>
  </si>
  <si>
    <t>Aplicar las directrices de técnica normativa contenidas en el decreto 0096 de 2021 para la expedición de actos administrativos proyectados por la dependencia</t>
  </si>
  <si>
    <t>Proyectar los actos administrativos cumpliendo las directrices de ténica normativa</t>
  </si>
  <si>
    <t>1. Proyectar los actos administrativos para la firma del Alcalde de acuerdo a la técnica normativa contenida en el decreto 0096 de 2021.</t>
  </si>
  <si>
    <t>Profesionales y asesores designados por la Secretaría Distrital de Gestión Humana</t>
  </si>
  <si>
    <t>100% de los actos administrativos</t>
  </si>
  <si>
    <t>Actos administrativos expedidos</t>
  </si>
  <si>
    <t>No. De actos Administrativos firmados / No. De actos administrativos remitidos al despacho</t>
  </si>
  <si>
    <t xml:space="preserve">A corte de 31 de junio se han expedido 2789  resoluciones donde todos los proyectos y administrativos son revisados por el equipo juridico de la compañía, verificando los requisitos y el cumplimiento de la normatividad vigente. </t>
  </si>
  <si>
    <t>Continuar con las estrategias para propiciar y promover un plan de retiro, que permita facilitar las condiciones para la adecuación a la nueva etapa de vida con respecto a los servidores que se retiran</t>
  </si>
  <si>
    <t>Mantener actividades en el plan de bienestar para la preparación a los pre pensionados para el retiro del servicio.</t>
  </si>
  <si>
    <t xml:space="preserve">1. Evaluar las actividades realizadas la vigencia anterior
2. Identificar necesidades de los pre pensionados para el retiro del servicio.
3. Ejecutar actividades programadas en el plan de bienestar para los funcionarios pre pensionables </t>
  </si>
  <si>
    <t>100% de las actividades ejecutadas</t>
  </si>
  <si>
    <t>No. de actividades realizadas/ No. De actividades programadas</t>
  </si>
  <si>
    <t xml:space="preserve">1. Evaluación de las actividades realizadas en la vigencia anterior (charlas) .
2. REalización de caracterización de los funcionarios pensionados. Identificando 14 pensionados. 
3. La Secretaria de Gestión Humana ha realizado visitas a 7 funcionarios reconociendo su labor en la Alcaldía de Barranquilla. </t>
  </si>
  <si>
    <t xml:space="preserve">La Secretaria de Gestión Humana realizó visitas a 6 funcionarios reconociendo su labor en la Alcaldía de Barranquilla. </t>
  </si>
  <si>
    <t>Incluir en el programa de bienestar actividades que incluya sedes externas al edificio central con el fin de aumentar la cobertura de las actividades realizadas.</t>
  </si>
  <si>
    <t>Fortalecer el plan de bienestar  en la entidad aumentando el número de actividades que se realizán por fuera del edificio central</t>
  </si>
  <si>
    <t>1. Identificar las necesidades de actividades de bienestar a través de encuestas
2. Incluir campaña en el plan de bienestar que permita llevar actividades al funcionario sin importar en que sede se encuentre.
3. Ejecutar las actividades de acuerdo a lo programado</t>
  </si>
  <si>
    <t>Minimo 5 actividades que incluyan las sedes externas</t>
  </si>
  <si>
    <t># actividades realizadas sedes externas / # de actividades realizadas</t>
  </si>
  <si>
    <t>1. Realización encuesta a inicio de año, donde se realizó el Diagnóstico de necesidades y expectativas.
2. Con base al diagnóstico se elaboró el plan de bienestar social e incentivos. Incluyendo camapañas y actividades en sedes externas.
3. Se han realizado las campañas en sedes externas de acuerdo al cronograma establecido, algunos ejemplos son (actividades de carnaval, día del padre, torneo de fútbol, día del niño, etc.)</t>
  </si>
  <si>
    <t>1. Se continuó con la realización de actividades en sedes externas con la campaña 'Gestión Humana Más Cerca de Ti' en la cual los funcionarios de la secretaría visitaron sedes externas, brindaron información y resolvieron dudas.
2, Las novenas de aguidanldos fueron realizadas en su mayoría en sedes externas de la alcaldía. 
3, Se visitaron las sedes externas llevando desayuno y dando la bienvinida a los funcionarios.</t>
  </si>
  <si>
    <t>Fortalecer la Gestión del Talento Humano migrando los procesos de inducción y reinducción dirigido a los funcionarios de la Alcaldía Distrital de Barranquilla a la virtualidad</t>
  </si>
  <si>
    <t>Aumentar el nivel de conocimiento de los funcionarios en diferentes temas relacionados con la Alcaldía de Barranquilla</t>
  </si>
  <si>
    <t>1. Conovcar a las dependencias para la generación de temáticas y desginación de grabar el contenido
2. Grabar  el contenido
3. Realizar las ediciones
4. Verificar contenido
5. Elaborar evaluación de efectividad
6. Montar el material en el aplicativo G+</t>
  </si>
  <si>
    <t>Programa de inducción y reinducción disponible en G+</t>
  </si>
  <si>
    <t>Videos y evaluación cargados en el aplicativo G+</t>
  </si>
  <si>
    <t>Inducción y reinducción cargada en G+</t>
  </si>
  <si>
    <t>1. Se solicitó a las secretarías desginar a un funcionario para elaborar y presentar el contenido de la dependencia.
2. El día 1 y 2 de diciembre del 2021 se realizaron las grabaciones con los designados de cada dependencia
3. Las ediciones de los videos están completadas. A espera de añadir unos pequeños detalles como lenguaje de señas.
4. El contenido fue revisado por funcionarios de la dependencia.</t>
  </si>
  <si>
    <t>Para el proceso de inducción: 
5.Las evaluaciones de efectividad fueron relizadas. 
6. El material fue montado en el aplicativo G+ para ser utilizado por los funcionarios.
El proceso de reinducción no presentó avances durante el segundo semestre.</t>
  </si>
  <si>
    <t>Adelantar acciones para implementar el teletrabajo en la entidad</t>
  </si>
  <si>
    <t>No se encuentra el teletrabajo implementado en la entidad</t>
  </si>
  <si>
    <t xml:space="preserve">
1. Socializar al interior de la entidad el teletrabajo como una forma de organización laboral desempeñando las funciones utilizando como soporte las tecnologias de la información y comunicación TICs
2.  Solicitar a la Secretaría Juridica del Distrito, decreto de implementación del piloto de teletrabajo.
3.  Una vez firmado el decreto y se cuente con los recursos, realizar convocatoria a través de los canales internos de comunicación de la entidad para vincular a 50 funcionarios en el piloto de teletrabajo.
4. Aplicar la guía de implementación del piloto del teletrabajo</t>
  </si>
  <si>
    <t>Agentes de cambio o profesional designado por la Secretaría Distrital de Gestión Humana</t>
  </si>
  <si>
    <t>Implementar el piloto de teletrabajo con 50 funcionarios</t>
  </si>
  <si>
    <t>Listado de inscritos a las jornadas de capacitación de teletrabajo.
Infos de socialización
Informe de resultado de la prueba piloto, una vez cumplido el período.</t>
  </si>
  <si>
    <t>Implementación piloto de 50 funcionarios</t>
  </si>
  <si>
    <t xml:space="preserve">1. La guia de teletrabajo se encuentra públicada en la página web de la entidad. https://www.barranquilla.gov.co/control-interno/sistema-de-gestion-ambiental
2. El decreto se encuentra en borrador, pendiente de revisión de algunos detalles técnicos.
</t>
  </si>
  <si>
    <t>No se realizaron avances con respecto a la implementación del piloto de teletrabajo.</t>
  </si>
  <si>
    <t>SECRETARÍA DISTRITAL DE GESTIÓN HUMANA</t>
  </si>
  <si>
    <t>1. Impulsar acciones para avanzar en los proyectos cuyas metas se encuentran por debajo de lo esperado en el cuatrienio, como son: Mejoramiento de vivienda, Barrios a la Obra-Infraestructura construida, Recuperación integral de la Ciénaga de Mallorquín, Conectividad Isla Salamanca, Recuperación integral de rondas de caños, arroyos y cuerpos de agua.</t>
  </si>
  <si>
    <t>ME: Por la demora en el proceso de contratación y legalización de los contratos de obra e interventoría para iniciar la ejecución de las obras.</t>
  </si>
  <si>
    <t>Impulsar y Documentar  las acciones de mejoramiento necesarias para el avance de los proyectos en los cuales las metas esten por debajo de lo esperado en el cuatrienio, proyectos tales como: Mejoramiento de vivienda, Barrios a la Obra, Recuperación de la Cienaga de Mallorquin, Conectividad Isla de Salamanca, Recuperación integral de rondas de caños, arroyos y cuerpor de agua, Drenaje pluvial efectivo.</t>
  </si>
  <si>
    <t>Despacho, Oficina de Programación y Control de Obras y EMC de la Secretaría de Obras Públicas.</t>
  </si>
  <si>
    <t>Impulsar y Documentar en un 100%  las acciones de mejoramiento necesarias para el avance de los proyectos en los cuales las metas esten por debajo de lo esperado en el cuatrienio.</t>
  </si>
  <si>
    <t>1. Plan de Acción 2022 de la Secretaría. 2. Seguimientos trimestrales del Plan de Acción 2022.                                          3. Informes mensuales de avance gestión supervisor de los proyectos referenciados.</t>
  </si>
  <si>
    <t>No. de Informes realizados / No. de Informes programados.</t>
  </si>
  <si>
    <t>En los cuatro seguimientos trimestrales de 2022, se realizaron las siguientes actividades:                                                              1.Se elaboró Plan de Acción 2022 de la Secretaría y se envió oprtunamente a la Secretaría de Planeación antes de enero 30.                                                   2.Se realizó oportunamente el primer, segundo, tercer y cuarto seguimiento trimestral del Plan de Acción 2022 de la dependencia en el aplicativo MiPLAN.                                                                3.Los funcionarios de apoyo en la supervisión de los contratos de obras, están entregando oportunamente los informes mensuales de supervisión y de interventoría para su escaneo y digitalización en las carpetas de los contratos de obras.                                                 4.Se realizó y se envió oficios radicados sigob (Quilla-22-052108 y QUILLA-22-261764) en marzo y noviembre, a las Secretarías de Hacienda y Planeación, informando y recordando los recursos de los proyectos cuyas metas están por debajo de lo programado en el Plan de Desarrollo.                                                         5.Se realizaron reuniones del Equipo de Mejoramiento Continuo de la Secretaría en el primer y segundo semestre 2022 para tratar los temas en referencia.</t>
  </si>
  <si>
    <t>ME: Porque la emergencia sanitaria por la pandemia del COVID-19 presentada, afectó el cumplimiento de las metas de los proyectos en la Secretaría.</t>
  </si>
  <si>
    <t>Realizar los ajustes necesarios y Adicionar actividades administrativas a los proyectos referenciados anteriormente en el Plan de Acción 2022 de la dependencia, con el fin de aumentar la gestión, seguimiento y avance de los mismos.</t>
  </si>
  <si>
    <t>Realizar los ajustes necesarios y Adicionar actividades administrativas en un 100% a los proyectos referenciados anteriormente en el Plan de Acción 2022 de la Secretaría.</t>
  </si>
  <si>
    <t>1. Plan de Acción 2022 de la Secretaría. 2. Seguimientos trimestrales del Plan de Acción 2022.                                          3. Informes mensuales de avance gestión supervisor de los proyectos referenciados.                                         4. Actas de reuniones del EMC.</t>
  </si>
  <si>
    <t>2. Realizar Declaración de conflicto de intereses por parte del nivel directivo.</t>
  </si>
  <si>
    <t xml:space="preserve">MO: Por la poca cultura institucional en el Distrito para hacer la Declaración de conflicto de intereses por parte del nivel directivo.             </t>
  </si>
  <si>
    <t xml:space="preserve">Apoyar en la elaboración de la  Declaración de conflicto de intereses por parte del nivel directivo de la Dependencia en el aplicativo establecido. </t>
  </si>
  <si>
    <t>Realizar en un 100% la Declaración de conflicto de intereses por parte del nivel directivo de la Secretaría de Obras Públicas en el aplicativo establecido.</t>
  </si>
  <si>
    <t>1. Diligenciamiento del documento y/o formato en el aplicativo SIGEP.                2. Reporte consulta de la Declaración referenciada en el aplicativo SIGEP.</t>
  </si>
  <si>
    <t>No. de directivos con declaración de conflicto de interés actualizada / No. de directivos obligados a presentar declaración de conflicto de interés</t>
  </si>
  <si>
    <t>En el primer, segundo, tercer y cuarto seguimiento trimestral 2022, este punto se encuentra realizado. El Gerente Público de la Secretaría está realizando la actividad de la declaración de conflicto de intereses en el aplicativo sigep, debido a la migración del sigep I al sigep II, el tramite está en proceso de ejecución.</t>
  </si>
  <si>
    <t>3. Fortalecer la gestión archivística y actualizar el inventario documental del archivo de gestión de la dependencia</t>
  </si>
  <si>
    <t>MO: Falta de divulgación, sensibilización y capacitación en la entidad del manejo de la gestión archivistica y de la actualización del inventario documental del archivo de gestión.</t>
  </si>
  <si>
    <t>Solicitar a Gestión Documental capacitaciones y más socialización sobre la gestión archivistica en la Secretaría.            Incrementar con la llegada de nuevos funcionarios a la dependencia, la actualización del inventario documental del archivo de gestión.</t>
  </si>
  <si>
    <t>Realizar una (1) reunión  o capacitación trimestral con los funcionarios de la Secretaría responsables de esta labor para fortalecer el tema archivístico.           Actualizar el inventario documental con los nuevos funcionarios llegados a la dependencia.</t>
  </si>
  <si>
    <t>1. Listado de capacitación trimestral.     2. Reporte avance de actualización del inventario documental.</t>
  </si>
  <si>
    <t>No. de capacitación trimestral realizada / No. de capacitación trimestral programada.              No. de Reporte actualización inventario documental presentado trimestralmente / No. de reporte programado.</t>
  </si>
  <si>
    <t>En los cuatro seguimientos trimestrales de 2022 se realizaron las siguientes actividades:                                                               1.Se solicitó por correo electronico a la oficina de Gestión Documental capacitación sobre el tema para los funcionarios que manejan el archivo en la dependencia.                                                            2.La Oficina de Gestión Documental en el mes de marzo brindo capacitación sobre archivo y tablas de retención a los funcionarios en cargados del tema en la Secretaría.                                                   3.Reporte de los funcionarios encargados del archivo: El área de archivo de la secretaria de Obras públicas, durante los cuatro seguimientos trimestrales de 2022, se realizó recopilación de documentos físicos, los cuales han sido escaneados, luego guardados en cajas en su respectivo orden cronológico para ser recibidos por la secretaria de gestión documental, donde se realiza la entrega a Archivo Central.                                                          4. Se han realizado varios requerimientos a la oficina de Gestión Documental por correo electronico, para el retiro de cajas con documentación de archivos que corresponden a archivos desde el año 2009.</t>
  </si>
  <si>
    <t>4. Adecuar el mapa de riesgos de su proceso, de conformidad con la nueva política de administración de riesgos adoptada en la entidad y realizar la evaluación de los controles para definir si es necesario replantear riesgos o fortalecer con nuevos controles.</t>
  </si>
  <si>
    <t>MO: Por la baja cultura institucional en el Distrito para elaborar el Mapa de Riesgos con los seguimientos, monitoreos y controles de los riesgos establecidos.</t>
  </si>
  <si>
    <t>Realizar el Mapa de Riesgos 2022 en la dependencia y hacer  trimestralmente el seguimiento, monitoreo y controles de los riesgos y oportunidades que se presenten en la Secretaría de Obras Públicas.</t>
  </si>
  <si>
    <t>Nombre: Néstor Paternina  Cargo: Profesional Universitario.                     CON EL AVAL DEL EQUIPO DE MEJORAMIENTO CONTINÚO.</t>
  </si>
  <si>
    <t>Realizar  cuatro (4)  Seguimientos trimestrales de los riesgos y oportunidades en la Secretaría.</t>
  </si>
  <si>
    <t>1. Mapa de Riesgos 2022.                      2. Cuatro (4) seguimientos trimestrales de Riesgos.</t>
  </si>
  <si>
    <t>No. de seguimiento trimestral de Riesgos realizado / No. de seguimiento trimestral de Riesgos programado.</t>
  </si>
  <si>
    <t>En los cuatro seguimientos trimestrales 2022 se han realizado las siguientes actividades:                       1.En enero 2022 por solicitud de la Secretaría de Planeación se actualizó el Mapa de Riesgos 2022 de la Secretaría de Obras Públicas.                              2.La Secretaría de Planeación en marzo 31 y mayo 25 de 2022 realizó capacitaciones a los Agentes de Cambio sobre Politica de Administración de Riesgos en el Distrito, y colocó plazo de abril 22 para la entrega de la Matriz DOFA y la Actualización del Mapa de Riesgos en junio 6.                                                                  3.La secretaría de Obras Públicas en abril 20 envió la información solicitada a Planeación y a la Gerencia de Control Interno y en junio 17 envió el mapa de riesgos 2022 ajustado.                                                               4. Actualizado el Mapa de Riesgos y oportunidades de la Secretaría, se han realizado sus cuatro seguimientos trimestrales 2022 y se ingresó y actualizó en Isolución.</t>
  </si>
  <si>
    <t>5. Definir e impulsar la estrategia de implementación de back up en el equipo que maneja la información de los expedientes de los contratos de obra.</t>
  </si>
  <si>
    <t>ME: Por la baja cultura institucional en la implementación de back up en los equipos que manejan la información confidencial de las oficinas.</t>
  </si>
  <si>
    <t>Implementar el esquema de almacenamiento en la nube en cuenta creada a nombre de la Secretaría de Obras Públicas, para que toda la documentación que sea escaneada automáticamente se almacene en la nube y en el disco duro del computador designado para esta tarea.</t>
  </si>
  <si>
    <t>Nombre: Antonio Cotamo  Cargo: Profesional Universitario.                     CON EL AVAL DEL EQUIPO DE MEJORAMIENTO CONTINÚO.</t>
  </si>
  <si>
    <t>Realizar back up de forma mensual al equipo que maneja la información de los contratos de obra en la Secretaría.</t>
  </si>
  <si>
    <t>1. Once (11) back up al año.</t>
  </si>
  <si>
    <t>No. de back up mensual realizado / No. de back up mensual programado.</t>
  </si>
  <si>
    <t>En los cuatro seguimientos trimestrales 2022, se han realizado las actividades de back up al computador que maneja la información de los contratos de obra en la Secretaría, para mayor seguridad en la dependencia.</t>
  </si>
  <si>
    <t>6. Incorporar al aplicativo SECOP II la información completa relacionada con la supervisión de los contratos dentro de los tiempos establecidos.</t>
  </si>
  <si>
    <t xml:space="preserve">MO: Por falta de vigilancia o control de la documentacion subida al aplicativo SECOP II por parte de los contratistas. </t>
  </si>
  <si>
    <t>Implementar un listado de chequeo de la documentacion que deben subir los contratistas, de acuerdo al tipo de contrato o convenio, para tener un control de la documentacion que se sube al SECOP II.</t>
  </si>
  <si>
    <t>Realizar el control mensual de la documentacion subida al  aplicativo SECOP II.</t>
  </si>
  <si>
    <t>1. Reporte SECOP II de acuerdo a cada contratista.</t>
  </si>
  <si>
    <t>No. de reporte mensual realizado / No. de reporte mensual programado.</t>
  </si>
  <si>
    <t>En el primer, segundo, tercer y cuarto seguimiento trimestral 2022, se han realizado las actividades de reporte SECOP II de acuerdo con la información de cada contratista, control mensual de la documentación subida al SECOP II por parte del funcionario encargado de esta labor.</t>
  </si>
  <si>
    <t xml:space="preserve">7. Realizar en coordinación con la Gerencia TIC la identificación, priorización, publicación y actualización del conjunto de datos abiertos de su dependencia de
acuerdo al plan de apertura de datos. </t>
  </si>
  <si>
    <t>MO: Baja cultura institucional en la entidad para hacer la identificación, priorización, publicación y actualización del conjunto de datos abiertos.</t>
  </si>
  <si>
    <t>Realizar la actualización de los Datos Abiertos de la Secretaría, teniendo en cuenta las indicaciones de la Gerencia TIC.</t>
  </si>
  <si>
    <t>Actualizar semestralmente en un 100% los dos (2) Datos Abiertos de la dependencia</t>
  </si>
  <si>
    <t>1. Reporte semestral.                                                                 2. Correos electrónicos.</t>
  </si>
  <si>
    <t>No. de datos abiertos de la dependencia actualizados / No. de datos abiertos de la dependencia.</t>
  </si>
  <si>
    <t>En el primer, segundo, tercer y cuarto seguimiento trimestral 2022, se han realizado las actividades referenciadas, en coordinación con la Gerencia TICS se actualizaron los Datos Abiertos de la dependencia.</t>
  </si>
  <si>
    <t>8.Suministrar la información requerida por la Gerencia TIC para mantener actualizado el inventario de archivos de tecnología de su dependencia.</t>
  </si>
  <si>
    <t>MA: Porque algunas veces resulta dificil la actualización el inventario TIC en la entidad</t>
  </si>
  <si>
    <t>Proporcionar a la Gerencia TIC, la información del sistema de información y/o inventario TIC utilizado en la Secretaría de Obras Públicas.</t>
  </si>
  <si>
    <t>Proporcionar en un 100% el inventario TIC en la Dependencia.</t>
  </si>
  <si>
    <t>1. Formato suministrado por Gerencia TIC con Inventario diligenciado: Hoja No. 1 PC y Portatiles; Hoja No. 2 Software.</t>
  </si>
  <si>
    <t>1 inventario actualizado</t>
  </si>
  <si>
    <t>En el primer, segundo, tercer y cuarto seguimiento trimestral 2022, en coordinación con la Gerencia TICS se realizó el inventario TICS de la dependencia, en marzo 10 se envió por correo electronico el formato suministrado por Gerencia tics diligenciado con la información del inventario tics de la Secretaría. Actividad realizada al 100%.</t>
  </si>
  <si>
    <t>9.Aplicar las directrices de técnica normativa contenidas en el Decreto 0096 de 2021 para la expedición de actos administrativos proyectados por su dependencia.</t>
  </si>
  <si>
    <t>ME: Los actos administrativos deben contener una unidad de materia y deben ceñirse a las directrices indicadas desde la Secretaría Jurídica Distrital</t>
  </si>
  <si>
    <t>Llevar a cabo con el equipo jurídico de la Secretaría Distrital de Obras Públicas la socialización del decreto No. 096 de 2021</t>
  </si>
  <si>
    <t>Realizar el envío a través del correo electrónico a los funcionarios de la dependencia la metodología que se debe emplear para la elaboración de los actos administrativos</t>
  </si>
  <si>
    <t>1. Dos (2) Correos electrónicos, uno (1) cada semestre recordando las indicaciones impartidas en el Decreto.</t>
  </si>
  <si>
    <t>No. de correo electrónico enviado por semestre con lineamientos Decreto referenciado / No. de corrreo electronico por semestre programado con lineamientos decreto referenciado.</t>
  </si>
  <si>
    <t>En los cuatro seguimientos trimestrales 2022, se realizó la actividad de enviar correo electronico a los funcionarios y contratistas de la dependencia, socializando los lineamientos y el Decreto referenciado.</t>
  </si>
  <si>
    <t>10..Realizar uso correcto de la imagen institucional por parte del proceso en los documentos oficiales, prendas de vestir y aplicaciones implementadas en la dependencia.</t>
  </si>
  <si>
    <t>ME: Pocas veces por olvido o desconocimiento de usar correctamente la imagen institucional en la dependencia.</t>
  </si>
  <si>
    <t>Impulsar y Recordar a los funcionarios de la Secretaría el uso correcto de la imagen institucional (Documentos oficiales, prendas de vestir, aplicaciones, etc.) en la Alcaldía Distrital de Barranquilla.</t>
  </si>
  <si>
    <t>Realizar el envío de mensajes alusivos por chats, correos electrónicos a los funcionarios de la dependencia, sobre el correcto uso de la imagen institucional de la entidad.</t>
  </si>
  <si>
    <t>1. Once (11) mensajes alusivos enviados.</t>
  </si>
  <si>
    <t>No. de mensajes alusivos enviados / No. de mensajes alusivos programados.</t>
  </si>
  <si>
    <t>En los cuatro seguimientos trimestrales 2022, se han enviado mensualmente a funcionarios y contratistas de la dependencia, mensajes alusivos por correo electronico, por chat interno, por info y redes sociales Distritales, socialización uso correcto de la imagen institucional en el Distrito.</t>
  </si>
  <si>
    <t>11. Verificar en su área el efectivo entrenamiento en puesto de trabajo al personal que ingresa.</t>
  </si>
  <si>
    <t>ME: Por falta de inducción o entrenamiento en el puesto de trabajo a los funcionarios que ingresan.</t>
  </si>
  <si>
    <t>Revisar en la Secretaría que se realice el entrenamiento o inducción a los funcionarios que ingresan por la Dependencia responsable.</t>
  </si>
  <si>
    <t>Realizar la revisión semestral que se este cumpliendo el entrenamiento a los funcionarios que ingresan.</t>
  </si>
  <si>
    <t>1. Revisión semestral.</t>
  </si>
  <si>
    <t>No. de revisión semestral realizada / No. de revisión semestral programada.</t>
  </si>
  <si>
    <t>En el primer y segundo seguimiento trimestral 2022, se realizaron actividades de revisión semestral, para el cumplimiento del entrenamiento a los funcionarios que ingresan a la dependencia: Se envió correo electronico a la Secretaría de Talento Humano sobre el tema, Se brindó capacitación en febrero y marzo a los funcionarios que ingresaron recientemente en el puesto de trabajo y Gestión documental les realizó capacitación sobre archivo y tablas de retención. Actividad realizada al 100%.</t>
  </si>
  <si>
    <t>12. Publicar la declaración de bienes y rentas y conflicto de interés en el aplicativo establecido por Función Pública, de conformidad con la Ley 2013 de 2019 y el Decreto 830 de 2021</t>
  </si>
  <si>
    <t xml:space="preserve">MO: Por la poca cultura institucional en el Distrito para realizar la Declaración de bienes y rentas y conflicto de interés en el aplicativo establecido para ello.       </t>
  </si>
  <si>
    <t>Apoyar en la elaboración y publicación de la  Declaración de bienes y rentas y conflicto de interés en el aplicativo establecido para ello, por parte de los funcionarios de la Dependencia que apliquen para este tema.</t>
  </si>
  <si>
    <t>Realizar la publicación en un 100% de la Declaración de bienes y rentas y conflicto de interés de los funcionarios que apliquen en la Secretaría de Obras Públicas en el aplicativo destinado para este fin.</t>
  </si>
  <si>
    <t>1. Diligenciamiento del documento y/o formato en el aplicativo establecido.                2. Reporte consulta de la Declaración referenciada en el aplicativo establecido.</t>
  </si>
  <si>
    <t>No. de funcionarios de la dependencia con presentación de Declaración de bienes y rentas / No. de funcionarios de la dependencia obligados a presentar declaración de bienes y rentas.</t>
  </si>
  <si>
    <t>En el primer, segundo y tercer  seguimiento trimestral 2022, esta actividad se encuentra actualizada al 100%, los funcionarios de la dependencia hasta el dia 31 de julio de 2022 publicaron lo referenciado.</t>
  </si>
  <si>
    <t>SECRETARÍA DISTRITAL DE OBRAS PÚBLICAS</t>
  </si>
  <si>
    <t>RAFAEL LAFONT DE SALES - SECRETARIO DE DESPACHO - EMC.</t>
  </si>
  <si>
    <t xml:space="preserve">Aprobación: 08/26/2022 </t>
  </si>
  <si>
    <t>Versión: 3,1</t>
  </si>
  <si>
    <t>DEPENDENCIA Y PROCESO: Secretaría de Planeación / Direccionamiento Estratégico</t>
  </si>
  <si>
    <t>1- Continuar con las acciones y estrategias necesarias para asegurar la respuesta oportuna a las PQRSD en cumplimiento del marco normativo fijado en la Ley 1755 de 2015 que regula el Derecho Fundamental de Petición</t>
  </si>
  <si>
    <t>Atraso en el seguimiento a las PQRS</t>
  </si>
  <si>
    <t>Realizar la socialización de circular o informe mensual con jefes de oficina y funcionarios sobre estado de PQRSD</t>
  </si>
  <si>
    <t>Nijireb Cortes
Técnico operativo</t>
  </si>
  <si>
    <t>1 informe o circular mensual</t>
  </si>
  <si>
    <t>Informe o circular enviada por correo electrónico sobre PQRS</t>
  </si>
  <si>
    <t>No. Circulares socializadas</t>
  </si>
  <si>
    <t xml:space="preserve">En este trimestre se han socializado por correo circulares y archivos de excel con los respectivos seguimientos de cada mes a las pqrs. Además capsulas informativas, en donde indican diversas situaciones relacionadas con la gestión de las pqrs y como resolverlas. </t>
  </si>
  <si>
    <t>Se verifica el cumplimiento de la actividades, nivel de cumplimiento anual del 93% y nivel de respuesta anual del 97%</t>
  </si>
  <si>
    <t>Falta de personal para seguimiento</t>
  </si>
  <si>
    <t>Adelantar reuniones mensuales entre el Secretario, jefes y funcionarios de la Secretaría de  Planeación</t>
  </si>
  <si>
    <t>1 acta mensual</t>
  </si>
  <si>
    <t>Actas de las reuniones, grabaciones o registros fotográficos</t>
  </si>
  <si>
    <t>Reuniones realizadas / reuniones programadas *100</t>
  </si>
  <si>
    <t>Se realizaron reuniones en los meses de octubre y noviembre y en ellas se presentaron los informes de pqrsd de los periodos ene-oct y ene-nov res´pectivamente</t>
  </si>
  <si>
    <t>2- Establecer las estrategias y acciones necesarias para operacionalizar el Sistema de Gestión de Calidad y dinamizar el Comité Técnico SIGAB según lo establecido en el Decreto No 0289 de 2021 “por el cual se crea el Sistema Integrado de Gestión de la Alcaldía Distrital de Barranquilla” en los artículos 7 y 11.</t>
  </si>
  <si>
    <t xml:space="preserve">Contribuir a la mejora continua </t>
  </si>
  <si>
    <t>Realizar 2 Comité Técnico SIGAB al año</t>
  </si>
  <si>
    <t xml:space="preserve">Ernesto Toncel Jefe de Oficina </t>
  </si>
  <si>
    <t>2  acta y/o evidencia fotográfica</t>
  </si>
  <si>
    <t>Acta del comité y/o evidencia fotográfica</t>
  </si>
  <si>
    <t>No. Comités realizados</t>
  </si>
  <si>
    <t>El Comité SIGAB se realizó el 08 de noviembre 2022 de manera presencial en la sala de comunicaciones piso 8 del edificio Paseo Bolivar, del cual resulto un Acta que se socializó con las dependencias que asistieron a la reunión.</t>
  </si>
  <si>
    <t xml:space="preserve"> La meta inicial fue la realizacion de dos reuniones; se evidencio la realizacion de un comité SIGAB durante la vigencia 2022-se registra acta de comité.</t>
  </si>
  <si>
    <t xml:space="preserve">Socializar la información referente al SIGAB con todos los funcionarios (Política, Objetivos, mapa de procesos) </t>
  </si>
  <si>
    <t>Daniela Ramírez
Contratista</t>
  </si>
  <si>
    <t>Información SIGAB socializada</t>
  </si>
  <si>
    <t>Evidencia de la socialización (pantallazos)</t>
  </si>
  <si>
    <t>Información socializada por correo.</t>
  </si>
  <si>
    <t>Se envió por correo y por info a los funcionarios de la Secretaría las piezas de: Política y Objetivos de calidad y repositorio de la información de los sistemas de gestión. Además se realizó una dinamica virtual de sopa de letras en los que se premiaron a los que participaron.</t>
  </si>
  <si>
    <t>se verifica cumplimieno de la meta</t>
  </si>
  <si>
    <r>
      <t>3- Continuar fortaleciendo las metodologias e instrumentos para la evaluación a los resultados que permita cuantificar los beneficios y efectos positivos (impacto) sobre las comunidades en las dimensiones economica, de bienestar social y la protección ambiental en la ciudad. -</t>
    </r>
    <r>
      <rPr>
        <i/>
        <sz val="12"/>
        <rFont val="Arial"/>
        <family val="2"/>
      </rPr>
      <t xml:space="preserve"> Determinación del impacto de los planes, programas, proyectos monitoreados y evaluados desde la Secretaría Distrital de Planeación. Criterio: Departamento Nacional de Planeación – Presupuesto orientado a resultados</t>
    </r>
  </si>
  <si>
    <t>Fortalecer metodologías e instrumentos para la evaluación a los resultados que permitan cuantificar los impactos positivos de los proyectos</t>
  </si>
  <si>
    <t>Realizar y evaluar proyectos de investigación mensualmente</t>
  </si>
  <si>
    <t xml:space="preserve">Luis Monroy
Asesor </t>
  </si>
  <si>
    <t xml:space="preserve">8 informes de evaluación </t>
  </si>
  <si>
    <t xml:space="preserve">Informe de evaluación </t>
  </si>
  <si>
    <t>No. Proyectos publicados / No. Proyectos evaluados *100</t>
  </si>
  <si>
    <t>Realizado primer semestre 2022</t>
  </si>
  <si>
    <t>Realizar la publicación en la página web de las evaluaciones de los proyectos mensualmente</t>
  </si>
  <si>
    <t>8 publicaciones</t>
  </si>
  <si>
    <t>Publicaciones en pag web</t>
  </si>
  <si>
    <t>4- Impulsar el avance de las metas que se encuentran por debajo de lo esperado en el cuatrienio</t>
  </si>
  <si>
    <t>Porcentaje de cumplimiento por debajo de lo esperado</t>
  </si>
  <si>
    <t>Jefes de Oficina</t>
  </si>
  <si>
    <t>2 Actas mensuales</t>
  </si>
  <si>
    <t>Acta de las reuniones</t>
  </si>
  <si>
    <t>Se realizaron reuniones en los meses de octubre y noviembre y en ellas se presentaron los informes de los periodos ene-oct y ene-nov respectivamente</t>
  </si>
  <si>
    <t>5- Adecuar el mapa de riesgos de su proceso, de conformidad con la nueva política de administración de riesgos adoptada en la entidad.</t>
  </si>
  <si>
    <t>Fortalecer la gestión del riesgo en la entidad</t>
  </si>
  <si>
    <t>Realizar el mapa de riesgos del proceso para la vigencia 2022 con base en la nueva politica de administracion de riesgos</t>
  </si>
  <si>
    <t>Jose Torres
Profesional Universitario</t>
  </si>
  <si>
    <t>1 mapa de riesgos</t>
  </si>
  <si>
    <t>Mapa de riesgos actualizado de acuerdo a Política de Riesgos</t>
  </si>
  <si>
    <t>Ajustes mapa de riesgos</t>
  </si>
  <si>
    <t>Realizado seguimiento 1</t>
  </si>
  <si>
    <t>Realizar cargue de riesgos del proceso a ISOLUCION como prueba</t>
  </si>
  <si>
    <t>Riesgos en Isolucion</t>
  </si>
  <si>
    <t>Mapa de riesgos cargado en ISOLUCION en el módulo de riesgos</t>
  </si>
  <si>
    <t>No. Riesgos cargados en Isolucion</t>
  </si>
  <si>
    <t>Realizado seguimiento 2</t>
  </si>
  <si>
    <t>Realizar acompañamiento/ capacitaciones a las distintas dependencias en ISOLUCION</t>
  </si>
  <si>
    <t>Acompañamiento / Capacitaciones realizadas</t>
  </si>
  <si>
    <t>Acta de las capacitaciones y/o registro fotográfico</t>
  </si>
  <si>
    <t>No. De capacitaciones programadas / No. Capacitaciones realizadas</t>
  </si>
  <si>
    <t>Se realizó acompañamiento permanente a las dependencias sobre el cargue del mapa de riesgos en ISOLUCION. En el periodo oct-dic se realizó una asesoría a la Secretaría de Gestión Humana sobre el tema.</t>
  </si>
  <si>
    <t xml:space="preserve">6- Realizar en coordinación con la Gerencia TIC la identificación, priorización, publicación y actualización del conjunto de datos abiertos de su dependencia de acuerdo al plan de apertura de datos. </t>
  </si>
  <si>
    <t>Mantener informada a la ciudadanía sobre los indicadores sectoriales de gran relevancia, dejándolos disponibles en la página web de la entidad y en datos abiertos</t>
  </si>
  <si>
    <t>Solicitar información de indicadores a las distintas dependencias</t>
  </si>
  <si>
    <t>Eytel Viñas
Profesional Universitario</t>
  </si>
  <si>
    <t xml:space="preserve">Correos </t>
  </si>
  <si>
    <t>Correos enviados</t>
  </si>
  <si>
    <t>No. de dependencias a las que se solicita información</t>
  </si>
  <si>
    <t xml:space="preserve">Solicitud de información realizada. No se presenta información del Sector A8 Agricultura, teniendo en cuenta que no es un aspecto desarrollado en el territorio. El Sector A17 FORTALECIMIENTO INSTITUCIONAL, se obtiene a partir de las publicaciones realizadas en páginas de la nación. El Sector A19 GASTOS ESPECÍFICOS DE REGALIAS Y COMPENSACIONES corresponde a información manejada directamente por el funcionario encargado de consolidar la batería de indicadores sectoriales, por ello, no se generan correos electrónicos con solicitudes de información.
</t>
  </si>
  <si>
    <t>Consolidar la información recibida y enviar al responsable TICS para publicación</t>
  </si>
  <si>
    <t>1 base de datos</t>
  </si>
  <si>
    <t>Base de datos en excel</t>
  </si>
  <si>
    <t>Base de datos enviada.</t>
  </si>
  <si>
    <t>Realizado. La información se consolida en una base de datos excel</t>
  </si>
  <si>
    <r>
      <t>7- Suministrar la información requerida por la Gerencia TIC para mantener actualizado el inventario de archivos de tecnología de su dependencia</t>
    </r>
    <r>
      <rPr>
        <b/>
        <sz val="12"/>
        <rFont val="Arial"/>
        <family val="2"/>
      </rPr>
      <t xml:space="preserve"> </t>
    </r>
    <r>
      <rPr>
        <b/>
        <sz val="12"/>
        <color rgb="FFFF0000"/>
        <rFont val="Arial"/>
        <family val="2"/>
      </rPr>
      <t>(ESTA ACCIÓN AÚN NO ESTÁ IMPLEMENTADA POR LA SECRETARÍA RESPONSABLE- TICS/GESTION DOCUMENTAL)</t>
    </r>
  </si>
  <si>
    <t>8- Aplicar las directrices de técnica normativa contenidas en el Decreto 0096 de 2021 para la expedición de actos administrativos proyectados por su dependencia.</t>
  </si>
  <si>
    <t>Cumplir con los requisitos legales</t>
  </si>
  <si>
    <t xml:space="preserve">Verificar el cumplimiento del Decreto 0096 de 2021, una vez los actos administrativos llegan a Despacho y los que se generen en esta dependencia </t>
  </si>
  <si>
    <t xml:space="preserve">Abogados Oficinas </t>
  </si>
  <si>
    <t>Actas de reunion / evidencia fotográfica</t>
  </si>
  <si>
    <t>Acta de la reunión y/o revidencia fotográfica</t>
  </si>
  <si>
    <t>Se firmaron en este trimestre 203 actos administrativos por parte de la Secretaria de Planeación, los cuales fueron previamente revisados en concordancia al Decreto 0096 de 2021.</t>
  </si>
  <si>
    <t xml:space="preserve">Revisiones periodicas de autoevaluación y retroalimentación en la proyección de actos administrativos </t>
  </si>
  <si>
    <t>Luis Solano
Abogado</t>
  </si>
  <si>
    <t>Actos administrativos</t>
  </si>
  <si>
    <t>Acto administrativo aprobado</t>
  </si>
  <si>
    <t>Actos administrativos aprobados / actos administrativos generados</t>
  </si>
  <si>
    <t>Se han realizado las revisiones de acuerdo a la necesidad, mediante herramientas como Control de Cambios, comentarios y ajustes de documentos de texto, para que los proyectos cumplan con unos presupuestos básicos de argumentación jurídica.</t>
  </si>
  <si>
    <t>9- Realizar uso correcto de la imagen institucional por parte del proceso en los documentos oficiales, prendas de vestir y aplicaciones implementadas en la dependencia</t>
  </si>
  <si>
    <t>Uso de imagen institucional incorrecta</t>
  </si>
  <si>
    <t>Verificar el correcto uso de la imagen institucional en los formatos, procedimientos y documentos libres del proceso publicados en ISOLUCION</t>
  </si>
  <si>
    <t>Daniela Ramirez
Contratista</t>
  </si>
  <si>
    <t xml:space="preserve">45 documentos revisados </t>
  </si>
  <si>
    <t>Documentos del proceso con la imagen institucional correcta</t>
  </si>
  <si>
    <t>No. total de documentos del proceso en Isolucion / No. de documentos con la imagen institucional correcta *100</t>
  </si>
  <si>
    <t>La imagen institucional se encuentra actualizada en los formatos, procedimientos y documentos libres del proceso de Direccionamiento Estrategico. A excepción de unos documentos del Sistema de Gestión Ambiental (Programas ambientales, guía para la implementación de los programas), que deben ser revisados y actualizados por Secretaría General como responsable del Sistema ( se les comentó al respecto).</t>
  </si>
  <si>
    <t>Verificar el correcto uso de la imagen institucional en las aplicaciones implementadas en la dependencia</t>
  </si>
  <si>
    <t>Oscar Abril
Asesor</t>
  </si>
  <si>
    <t>4 aplicaciones con imagen institucional correcta</t>
  </si>
  <si>
    <t>Pantallazo de aplicaciones con imagen institucional correcta</t>
  </si>
  <si>
    <t>No. de aplicaciones de la dependencia / No. de aplicaciones con la imagen institucional correcta</t>
  </si>
  <si>
    <t>La imagen institucional se encuentra actualizada en las plataformas de la Secretaría de Planeación</t>
  </si>
  <si>
    <t>10- Promocionar con el apoyo de comunicaciones los trámites y otros procedimientos administrativos disponibles en línea y parcialmente en línea para incrementar su uso y fortalecer las estrategias de transparencia.</t>
  </si>
  <si>
    <t>Fomentar las estrategias de transparencia</t>
  </si>
  <si>
    <t>Contar con un canal de comunicación con la oficina de Comunicaciones para atender las inquitudes de la ciudadanía sobre trámites SISBEN</t>
  </si>
  <si>
    <t>Sandra Villalba
Asesora de Comunicaciones Oficina de Sisben</t>
  </si>
  <si>
    <t>Canal de comunicación establecido</t>
  </si>
  <si>
    <t>Pantallazos de lo referente a la Oficina de Sisben que se atiende en el canal de comunicaciones</t>
  </si>
  <si>
    <t>No. de canales de comunicación establecidos</t>
  </si>
  <si>
    <t xml:space="preserve">Contamos con el canal de comunicaciones entre la oficina de Sisbén y comunicación, por el cual se realizan las publicaciones de las actividades que se realizan en las redes sociales y en la página web. </t>
  </si>
  <si>
    <t>Realizar la publicación en las redes de información referente a Sisbén</t>
  </si>
  <si>
    <t>12 publicaciones</t>
  </si>
  <si>
    <t>Una publicación mensual</t>
  </si>
  <si>
    <t>No. de publicaciones en la pag web</t>
  </si>
  <si>
    <t>Se realizaron las publicaciones mensuales del Sisbén en los meses de octubre, noviembre y diciembre</t>
  </si>
  <si>
    <t>Elaborar y socializar infografías (flyers) sobre información Sisben en los puntos de atención</t>
  </si>
  <si>
    <t>Flyers generados mensualmente</t>
  </si>
  <si>
    <t>Flyers con información Sisbén</t>
  </si>
  <si>
    <t>No. de flyers elaborados</t>
  </si>
  <si>
    <t xml:space="preserve">Contamos con flyers los cuales se siguen distribuyendo en punto de atención y las actividades realizadas. </t>
  </si>
  <si>
    <t>Brindar atención a los usuarios a través de ALBA sobre solicitud de trámites Sisbén</t>
  </si>
  <si>
    <t>Diana De Vega
Asesora</t>
  </si>
  <si>
    <t xml:space="preserve"> Información Sisbén incluida en ALBA</t>
  </si>
  <si>
    <t>Pantallazos de información Sisbén incluida en ALBA</t>
  </si>
  <si>
    <t>Informacion de Sisbén incluida en ALBA</t>
  </si>
  <si>
    <t>A traves de la plataforma Alba los ciudadanos pueden solicitar información esencial sobre todos los trámites y servicios pertinentes de la oficina de Sisben, adicional pueden solicitar citar para realizar sus trámites personalmente en el punto de atención o resolver inquietudes. Se tienen como evidencia los pantallazos.</t>
  </si>
  <si>
    <t>11- Revisar y/o ajustar los procedimientos asociados a los trámites, teniendo en cuenta los cambios generados en la última vigencia</t>
  </si>
  <si>
    <t>Cambios según directrices DNP</t>
  </si>
  <si>
    <t>Actualizar, aprobar y divulgar los procedimientos de acuerdo con las directrices establecidas por DNP</t>
  </si>
  <si>
    <t>Diana De Vega y personal de apoyo</t>
  </si>
  <si>
    <t>Total de procedimientos de trámites revisados</t>
  </si>
  <si>
    <t>Procedimientos de trámites revisados y/o ajustados</t>
  </si>
  <si>
    <t>No. de procedimientos revisados / No. Total de procedimientos *100</t>
  </si>
  <si>
    <t>La oficina de Sisbén en mira de prestar un mejor servicio realiza revisión de los procedimientos y continua en la ejecución de programas, con el propósito que más personas puedan acceder a la base de datos del Sisben IV, como es el programa impulsado por el Alcalde Jaime Pumarejo, en el cual, se revisarán todos los casos con inconsistencias en la clasificación de Sisbén asignada por el DNP de esta forma se crearon nueva estrategia para una gestión optima.</t>
  </si>
  <si>
    <t>Revisar el procedimiento de los trámites OPT de acuerdo con los cambios normativos</t>
  </si>
  <si>
    <t>Angie Montes</t>
  </si>
  <si>
    <t>7 procedimientos revisados</t>
  </si>
  <si>
    <t>Los procedimientos de OPT se encuentran actualizados a la fecha.</t>
  </si>
  <si>
    <t>12- Elaborar las tablas de retención documental del sistema integrado de gestión, con el apoyo de la oficina de gestión documental</t>
  </si>
  <si>
    <t>Facilitar el acceso y manejo de la información</t>
  </si>
  <si>
    <t>Mantener actualizado el archivo de la dependencia aplicando las tablas de retención documental</t>
  </si>
  <si>
    <t>Jackeline Guevara
Secretaria Ejecutiva</t>
  </si>
  <si>
    <t>Archivo actualizado</t>
  </si>
  <si>
    <t>13- Verificar en su área el efectivo entrenamiento en puesto de trabajo al personal que ingresa</t>
  </si>
  <si>
    <t>Facilitar la adaptación del nuevo personal y fomentar el rapido aprendizaje de sus funciones</t>
  </si>
  <si>
    <t>Comprobar que el personal nuevo haya realizado inducción según sus funciones.</t>
  </si>
  <si>
    <t>No. total de funcionarios nuevos que realizan inducción</t>
  </si>
  <si>
    <t>Inducción realizada por parte de nuevos funcionarios</t>
  </si>
  <si>
    <t>No. De funcionarios que realizaron inducción / No. total de funcionarios nuevos *100</t>
  </si>
  <si>
    <t>Cuando se presenta ingreso de personal, el jefe imediato vela por que éste realice la respectiva inducción mediante la plataforma G+ y sobre el puesto de trabajo.</t>
  </si>
  <si>
    <t>14- Publicar la declaración de bienes y rentas y conflicto de interés en el aplicativo establecido por Función Pública, de conformidad con la Ley 2013 de 2019 y el Decreto 830 de 2021</t>
  </si>
  <si>
    <t>Motivar al personal a cumplir con la declaración de bienes y rentas en  el plazo establecido</t>
  </si>
  <si>
    <t>Socializar circular remitida por Gestion Humana anualmente</t>
  </si>
  <si>
    <t xml:space="preserve">1 circular enviada </t>
  </si>
  <si>
    <t>Circular remitida por GH y correos de socialización</t>
  </si>
  <si>
    <t>No. de circulares enviadas.</t>
  </si>
  <si>
    <t>Realizado seguimiento 3 (recordatorio declaracion de renta enviado en agosto)</t>
  </si>
  <si>
    <t>15- Incorporar al aplicativo SECOP II la información completa relacionada con la supervisión de los contratos dentro de los tiempos establecidos</t>
  </si>
  <si>
    <t>Comprobar el cumplimiento de las obligaciones contractuales del personal a cargo</t>
  </si>
  <si>
    <t xml:space="preserve">Verificar por parte de los supervisores de contrato, la información subida en el SECOP para su respectiva aprobación </t>
  </si>
  <si>
    <t>Supervisores de contrato</t>
  </si>
  <si>
    <t>Información subida a SECOP mensualmente aprobada</t>
  </si>
  <si>
    <t>Información subida en SECOP por contratistas, aprobada por supervisor de contrato</t>
  </si>
  <si>
    <t>Información aprobada</t>
  </si>
  <si>
    <t>En el SECOP los contratistas mensualmente cargan la información correspondiente a las actividades realizadas y esto es verificado y aprobado por el Supervisor.</t>
  </si>
  <si>
    <t>Secretaría de Planeación</t>
  </si>
  <si>
    <t>DEPENDENCIA Y PROCESO: SECRETARIA PRIVADA</t>
  </si>
  <si>
    <t xml:space="preserve">Diseñar e implementar desde el nivel directivo actividades lúdicas y pedagógicas tendientes a la promoción y apropiación del Código de Integridad en la dependencia </t>
  </si>
  <si>
    <t>desarrollar temas concernientes  del codigo de etica al interior de la secretaria</t>
  </si>
  <si>
    <t xml:space="preserve">socializar , mediante actividades la gestion eticadurante el año según las directrices que desarrollara el lider de gestion etica, desarrollando los  preceptos del codigo de etica </t>
  </si>
  <si>
    <t>NAYIBE GARCIA -Profesional Especializado.</t>
  </si>
  <si>
    <t>Desarrollar Actividades de gestion etica 100% haciendo reujniones de teletrabajo o presencial de acuerdo ald esarrollo de las actividades COVIC -19</t>
  </si>
  <si>
    <t xml:space="preserve">1. Actas de reuniones o actividades realizadas.                                                                      2. Seguimiento trimestral Plan de Acción 2021 Gestión Administrativa parte ética                                                   3. Evidencias fotograficas o videos </t>
  </si>
  <si>
    <t>Numero de actividades realizadas de Gestion Etica/Numero de actividades programadas de Gestion Etica</t>
  </si>
  <si>
    <t>Se realizaron reuniones correspondiente al cuarto trimestre,   se efectuaron reuniones haciendo enfasis en los criterios de la  integridad, se realizandose  jornadas con los funcionarios de la Alcaldia y de  capacitacion de la Funcion Publica, presencial, en las instalaciones de CAJACOPI y en las instalaciones d ela sec privada.</t>
  </si>
  <si>
    <t>Se verifica la realizacion de la meta</t>
  </si>
  <si>
    <t>Socializar al interior del proceso la información relacionada con el SGC (Sistema de Gestión de Calidad), SGA (Sistema de Gestión Ambiental), implementados en la Entidad</t>
  </si>
  <si>
    <t xml:space="preserve">Implementacion de las normas del SGA, acorde a LA Gerencia  de control interno  </t>
  </si>
  <si>
    <t>Disposicion de residuos según la RESOLUCION 2181DE 2019</t>
  </si>
  <si>
    <t>BLAS CEPEDA -Asesor de despacho</t>
  </si>
  <si>
    <t>Desarrollar Actividades de gestion Ambiental 100% haciendo reuniones  presencial</t>
  </si>
  <si>
    <t>1. Actas de reuniones o actividades realizadas.                                                                                                                       2. Evidencias fotograficas  o videos                            3.  Lista de Asistentes a la actividad</t>
  </si>
  <si>
    <t xml:space="preserve">Numero de actividades realizadas para socializacion/Numero de actividades programadas de socializacion </t>
  </si>
  <si>
    <t>Reunion  en las instaaciones de cajacopi  evidencias de las reuniones y fotografia de los eventos,  se fectupo jornada en la semana de integridad.</t>
  </si>
  <si>
    <t>Realizar seguimiento, monitoreo y control de los riesgos y oportunidades, acorde con la Política de Administración de Riesgos de la Entidad y las directrices del DAFP</t>
  </si>
  <si>
    <t>Porque es necesario mantener los riesgos del proceso controlados.</t>
  </si>
  <si>
    <t>Hacer seguimiento cada tres meses a los controles establecidos para los riesgos.</t>
  </si>
  <si>
    <t xml:space="preserve">BLAS CEPEDA- Asesor </t>
  </si>
  <si>
    <t xml:space="preserve"> Desarrollar al 100% las actividades definidas para el control de Riesgos)</t>
  </si>
  <si>
    <t>Cuadro de seguimiento trimestral de Riesgos</t>
  </si>
  <si>
    <t>Numero de seguimientos de riesgos realizadas/Numero de seguimientos de riesgos programada</t>
  </si>
  <si>
    <t>Sentido de pertenencia  por su entidad donde se labora,  se recalca  riesgos de tener cuidado con los coreos maliciosos.</t>
  </si>
  <si>
    <t>Se hace necesario revision de los riesgos junto al proceso de gestion de comunicaciones y sec de planeacion.</t>
  </si>
  <si>
    <t xml:space="preserve">Realizar periódicamente ejercicios de autocontrol en el proceso, efectuando análisis de causas e implementando acciones de mejora y reportando trimestralmente a la Gerencia de Control Interno de Gestión la formulación y seguimiento de las acciones implementadas. </t>
  </si>
  <si>
    <t xml:space="preserve">Fomentar el autocontrol en su área, efectuando análisis de causas e implementación de acciones trimestralmente por el no cumplimiento de las metas del plan de acción y por los seguimientos a pqrsd y riesgos </t>
  </si>
  <si>
    <t>Fomentar el autocontrol a traves de actividades que faciliten el levantamiento de acciones de mejora.</t>
  </si>
  <si>
    <t>Todos Funcionarios  de la Secretaria Privada</t>
  </si>
  <si>
    <t xml:space="preserve">Socializar al 100% ejercicios de autocontrol </t>
  </si>
  <si>
    <t>1. Informe de acciones de mejora</t>
  </si>
  <si>
    <t>Numero de acciones realizadas para el autocontrol /Numero de acciones programada para el autocontrol</t>
  </si>
  <si>
    <t>capacitacion virtual  y presencial por parte de los funcionarios de control interno.</t>
  </si>
  <si>
    <t>Efectuar las evaluaciones de desempeño laboral en los aplicativos dispuestos por la Entidad y en los tiempos establecidos para tal fin.  Se hará dos veces en el periodo establecido</t>
  </si>
  <si>
    <t>Las evaluciones de desempeño laboral  se vienen realizando en el aplicativo G+ desde el año 2019.</t>
  </si>
  <si>
    <t xml:space="preserve">Diligenciar de manera oportuna y en los tiempos establecidos por la Secretaria de Gestion Humana los formatos de desempeño laboral semestralmente. </t>
  </si>
  <si>
    <t>BLAS CEPEDA  -Asesor</t>
  </si>
  <si>
    <t>100% de los funcionarios evaluados en el aplicativo G+</t>
  </si>
  <si>
    <t>1.Formatos de Evaluacion de desempeño laboral. (2 semestres)                                                    2.Registro de Calificacion en la aplicacion G+</t>
  </si>
  <si>
    <t xml:space="preserve">Número de Concertaciones de funcionarios realizadas / Número de Concertaciones de funcionarios programadas. </t>
  </si>
  <si>
    <t xml:space="preserve">Se efectua la evaluacion del desempeño </t>
  </si>
  <si>
    <t>No se encuentran al 100% calificados</t>
  </si>
  <si>
    <t>Mantener actualizada la información del SGC en el aplicativo ISOLUCION y ajustar los formatos con la nueva imagen institucional</t>
  </si>
  <si>
    <t xml:space="preserve">Ingresar al isolucion  las actividades que se desarrolen en la secretaria </t>
  </si>
  <si>
    <t>solicitar apoyo para la aplicación</t>
  </si>
  <si>
    <t>Aplicativo ISOLUCION</t>
  </si>
  <si>
    <t>Solicitud de Capacitacion a la herranienta Isolucion</t>
  </si>
  <si>
    <t>Como la sec privada es  de tramite, se da tramite a  la correspondencia del Despacho del Alcalde.</t>
  </si>
  <si>
    <t>recibieron capacitaciones pero no manejan documentos en ISOLUCION</t>
  </si>
  <si>
    <t xml:space="preserve">Apropiar e implementar en su área las estrategias definidas por gestión documental para avanzar proceso de organización de archivos electrónicos </t>
  </si>
  <si>
    <t>se hace la solicitud de las TRD del personal de la oficina capacitacion por Sigob en organización de archivos digitales</t>
  </si>
  <si>
    <t>Archivos electronicos, Se hace la solicitud de las TRD del personal de la oficina  en la organización de archivos digitales</t>
  </si>
  <si>
    <t>YOSHIRA PACHECO           Profesional univeristario</t>
  </si>
  <si>
    <t xml:space="preserve">Capacitacion de la herramienta SIGOB del 100% de los funcionarios </t>
  </si>
  <si>
    <t xml:space="preserve">1. Actas de reuniones                                                         2. Lista de asistentes                                             3. Evidencias fotograficas o videos </t>
  </si>
  <si>
    <t>Numero de funcionarios capacitados/Numero de funcionarios programados para capacitacion</t>
  </si>
  <si>
    <t xml:space="preserve">Envian a la oficina de control interno  los  informes correspondientuno de los funcionarios  </t>
  </si>
  <si>
    <t>Se mantiene documentos organizados se recomienda trsnferir a archivo central.</t>
  </si>
  <si>
    <t>. implementar estrategias para mejorar el nivel de cumplimiento en la respuesta de las PQRSD recibidas por la dependencia. Mejorar el tiempo de respuesta de los PQRSD</t>
  </si>
  <si>
    <t>Realizar análisis y evaluación de los resultados de cumplimiento en oportunidad de respuesta a PQRSD en su área y enviar mensualmente a la Gerencia de Control Interno de Gestión la formulación y seguimiento.</t>
  </si>
  <si>
    <t>Seguir fortaleciendo el cumplimiento de respuestas de PQRSD con respecto al año anterior en un 100%</t>
  </si>
  <si>
    <t xml:space="preserve">Cumplir al 100% con la gestión de las PQRSD entregando respuestas oportunas y de calidad.                                      </t>
  </si>
  <si>
    <t xml:space="preserve"> 1. Informes correspondientes al análisis de cumplimiento de términos de respuestas a PQRS de los meses de enero a diciembre</t>
  </si>
  <si>
    <t xml:space="preserve"> Numero de PQRSD respondidas oportunamente / Numero de  PQRSD radicadas en la dependencia.        </t>
  </si>
  <si>
    <t>se hace los seguimeintos a los PQRSD por parte  del despacho, tenidendo una efec tividad del 98% en el traslado de la correspondnecia entregada y enviada</t>
  </si>
  <si>
    <t xml:space="preserve">Se tiene un 100% de respuesta y un 84 % de cumplimiento </t>
  </si>
  <si>
    <t>SECRETARIA PRIVADA</t>
  </si>
  <si>
    <t>DEPENDENCIA Y PROCESO: GESTION DE RECREACION Y DEPORTES</t>
  </si>
  <si>
    <t xml:space="preserve">Definir y documentar estrategias y acciones que permitan a la dependencia el cumplimiento de las metas de los proyectos que se encuentran por debajo de lo esperado </t>
  </si>
  <si>
    <t xml:space="preserve">Falta de un análisis de causa real que permita definir las acciones de mejoras a documentar e implemenrar </t>
  </si>
  <si>
    <t>Identificar las metas que presentan incumplimiento y razones de las mismas.</t>
  </si>
  <si>
    <t xml:space="preserve">Nombre:   María Fernanda Llinás, Asesora de Despacho. </t>
  </si>
  <si>
    <t>1 reunión mensual de equipo de mejoramiento</t>
  </si>
  <si>
    <t>Actas de equipo de mejoramiento</t>
  </si>
  <si>
    <t>Número de reuniones realizadas</t>
  </si>
  <si>
    <t>Se realizaron 11 reuniones del equipo de mejoramiento a partir de febrero , mes en el que se concerta el plan de mejoramiento con el fin de revisar las metas de los diferentes proyectos, y revisando asuntos de los sistemas interados producto del autocontrol. En la última reunión se acordó cerrar las acciones correctivas abiertas  para el incumplimiento de metas en los siguientes proyectos: Actividad física, Formación deportiva en tu barrio y Apoyo a deportistas. Evidencias: Registro de actas de equipo de mejoramiento. Esto de acuerdo con la sugerencia de la auditra de Icontec, quien nos sugirió formular unos nuevos controles si ameritan</t>
  </si>
  <si>
    <t xml:space="preserve">Se logró verificar que las reuniones fueron ejecutadas a traves de los listados de asistencia presentado al momento del seguimiento. </t>
  </si>
  <si>
    <t>Documentar las acciones de mejoras estableciendo las estrategias para lograr el cumplimiento de las metas de los proyectos que se encuentran por debajo de lo esperado</t>
  </si>
  <si>
    <t>Nombre: Miriam Caicedo: Profesional Especializado.</t>
  </si>
  <si>
    <t>1 formato por cada acción de mejora</t>
  </si>
  <si>
    <t>Formato de acciones correctivas, preventivas o de mejoras EC-EC-F-015</t>
  </si>
  <si>
    <t>No. De acciones de mejoras implementadas</t>
  </si>
  <si>
    <t xml:space="preserve">Se identificaron las metas que presentan incumplimiento y se documentaron tres (3) acciones de mejoras. Evidencias: Registro de las acciones de mejoras en el Formato Código: EC-EC-F-015 </t>
  </si>
  <si>
    <t>De acuerdo a las evicencias presentadas, se verificó que el porcentaje de cumplimiento se encuentra a corde con el porcentaje presentado.</t>
  </si>
  <si>
    <t>Realizar seguimiento a las acciones de mejoras documentadas</t>
  </si>
  <si>
    <t>Nombre:    María Fernanda Llinás, Asesora de Despacho. Miriam Caicedo: Profesional Especializado.</t>
  </si>
  <si>
    <t>4 seguimientos a las acciones de mejoras implementadas</t>
  </si>
  <si>
    <t>No. De acciones de seguimientos  implementados</t>
  </si>
  <si>
    <t>Se han realizado 2 seguimientos a las acciones de mejoras, registradas en el formato de acciones correctivas, preventivas o de mejoras Código: EC-EC-F-015, cual queda como evidencia.</t>
  </si>
  <si>
    <t>Fortalecer la cultura de documentar las lecciones aprendidas de la Secretaria, utilizando los formatos dispuestos para su registro y documentación</t>
  </si>
  <si>
    <t>Fortalecer en los funcionarios la cultura por documentar las lecciones aprendidas</t>
  </si>
  <si>
    <t>Documentar las lecciones aprendidas de la dependencia</t>
  </si>
  <si>
    <t>Nombre:  Miriam Caicedo: Profesional Especializado.</t>
  </si>
  <si>
    <t>1 lección aprendida documentada</t>
  </si>
  <si>
    <t>Formato de registro y documentación de las lecciones aprendidas</t>
  </si>
  <si>
    <t>No. De lecciones aprendidas regisradas y documentadas</t>
  </si>
  <si>
    <t>Se documentó la lección aprendida: Diseño del plan de selección de los participantes a las capacitaciones.</t>
  </si>
  <si>
    <t>Diseñar y ejecutar el plan de trabajo a implementar en el 2022 para avanzar en la política pública de recreación y deportes</t>
  </si>
  <si>
    <t>Falta de un plan de trabajo organizado</t>
  </si>
  <si>
    <t xml:space="preserve">Elaborar un plan de trabajo que permita visualizar las acciones para la formulación, adopción e implementación de la política pública en la vigencia 2022 </t>
  </si>
  <si>
    <t>Nombre:  María Fernanda Llinás, Asesor de despacho</t>
  </si>
  <si>
    <t>Elaborar (1) plan de trabajo</t>
  </si>
  <si>
    <t>Plan de trabajo con sus respectivas acciones y fechas de ejecuión</t>
  </si>
  <si>
    <t>Número de planes de trabajos suscritos</t>
  </si>
  <si>
    <t>Se elaboró plan de trabajo que permite visualizar el avance en las acciones: 1) Ajustar el documento final de formulación de la política 2) Remitir a Secretaría juridíca el documento final de formulación de la política pública para su revisión 3) Presentar el documento final de formulación de la política pública para aprobación del Concejo municipal  4) Realizar mesas de trabajo interinstitucionales para la socialización de la pp aprobada. Evidencia: plan de trabajo.</t>
  </si>
  <si>
    <t>Realizar seguimiento trimestral</t>
  </si>
  <si>
    <t xml:space="preserve"> Nombre: María Fernanda Llinás, Asesor de despacho</t>
  </si>
  <si>
    <t>3 seguimientos al plan de trabajo</t>
  </si>
  <si>
    <t>Plan de trabajo con sus respectivos seguimientos</t>
  </si>
  <si>
    <t>Número de seguimientos programados/No. De seguimientos por realizar</t>
  </si>
  <si>
    <t>Se realizaron los seguimientos trimestrales al plan de trabajo para la formulación, adopción e inmplementación de la política pública, evidenciándose que solo se cumplió con la primera etapa del plan, relacionada con el ajuste al documento final de formulación de la política pública. Evidencia: plan de trabajo</t>
  </si>
  <si>
    <t>Desarrollar análisis e implementación de mejoras a partir de las encuestas de percepción realizadas</t>
  </si>
  <si>
    <t>Falta de un análisis de causa  producto de las encuestas de satisfacción que perminan implementar acciones de mejoras.</t>
  </si>
  <si>
    <t>Aplicar encuestas de satisfacción a los productos y servicios ofrecidos cada 6 meses</t>
  </si>
  <si>
    <t>Nombre: María Fernanda Llinás, Asesor de despacho</t>
  </si>
  <si>
    <t>2 mediciones al año</t>
  </si>
  <si>
    <t>Encuestas de satisfacción aplicadas</t>
  </si>
  <si>
    <t>No. De mediciones aplicadas</t>
  </si>
  <si>
    <t>Se aplicaron encuestas de satisfacción a los proyectos ejecutados, consiguiéndose un incremento en la aplicación de encuestas</t>
  </si>
  <si>
    <t>Realizar el análisis  de las encuestas aplicadas e implementar las acciones de mejoras</t>
  </si>
  <si>
    <t>2 informes producto del análisis de las encuestas de satisfacción aplicadas</t>
  </si>
  <si>
    <t>Informes del resultado de las encuestas aplicadas</t>
  </si>
  <si>
    <t>No. Informes realizados</t>
  </si>
  <si>
    <t>Se realizaron los análisis de resultados de las encuestas aplicadas. Evidenca: informe.</t>
  </si>
  <si>
    <t>Adecuar el mapa de riesgos del proceso de conformidad con la nueva política para la administración de riesgos adoptada en la entidad</t>
  </si>
  <si>
    <t>Mantener el mapa de riesgos del proceo ajustado a la nueva política adoptada por la entidad</t>
  </si>
  <si>
    <t>Aplicar el 100% de la metodología de Administración de Riesgos y Oportunidades</t>
  </si>
  <si>
    <t>Nombre:Miriam Caicedo, Profesional especializado</t>
  </si>
  <si>
    <t>100% de la metodología  aplicada</t>
  </si>
  <si>
    <t>Mapa de riesgos diligenciado con sus seguimientos</t>
  </si>
  <si>
    <t xml:space="preserve">% de la metodología aplicada </t>
  </si>
  <si>
    <t>Se adecuó el mapa de riesgos de acuerdo con la nueva política de riesgos, se publicó en isolucion y se le viee realizando los seguimientos a los mismos.</t>
  </si>
  <si>
    <t>Información incompleta en la plataforma SECOP II</t>
  </si>
  <si>
    <t>Revisar la plataforma SECOP II y subsanar la información faltante</t>
  </si>
  <si>
    <t>Nombre: Jesús Mora, Contratista</t>
  </si>
  <si>
    <t>100% de la información completa en la plataforma SECOP II</t>
  </si>
  <si>
    <t>Acceso a la plataforma SECOP II</t>
  </si>
  <si>
    <t>% de la información subsanada</t>
  </si>
  <si>
    <t>Se realizó verificación de que  la información en SECOP II está completa. Evidencia:https://www.colombiacompra.gov.co/secop-ii</t>
  </si>
  <si>
    <t>mantener actualizado el inventario de archivos de tecnología de su dependencia</t>
  </si>
  <si>
    <t>Brindar la Información del Archivo de tecnología  de la dependencia  cuando sea requerido</t>
  </si>
  <si>
    <t>Nombre: Ubaldo Escalante, contratista</t>
  </si>
  <si>
    <t>100% de la información suminisrada a las TIC</t>
  </si>
  <si>
    <t>Copia del formato de inventarios por parte de la Gerencia de las TIC</t>
  </si>
  <si>
    <t>% del archivo de tecnología actualizado</t>
  </si>
  <si>
    <t>Se tiene actualizada la información del archivo de tecnología de la dependencia. Evidencia: excell planilla de inventario y configuración infraestructura tecnológica</t>
  </si>
  <si>
    <t>Desconocimiento de la normatividad</t>
  </si>
  <si>
    <t>Socializar el Decreto 0096 de 2021 a funcionarios y contratistas de la dependencia encargados de emitir actos administrativos</t>
  </si>
  <si>
    <t>Nombre: Luis Carlos Gómez- Equipo jurídico</t>
  </si>
  <si>
    <t>1 socialización</t>
  </si>
  <si>
    <t>Registro de la socialización (correo electrónico, grupo de whatsapp, regitros fotografico)</t>
  </si>
  <si>
    <t>No. De socializaciones programadas /No. De socializaciones realizadas</t>
  </si>
  <si>
    <t>Se realizó la socialización del decreto 0096 de 2021 al grupo jurídico de la Secretaría. Evidencia: registros fotográficos</t>
  </si>
  <si>
    <t>Corroborado en el primer seguimiento del año 2022.</t>
  </si>
  <si>
    <t>Desconocimiento por parte de los funcionarios y contratistas sobre el uso correcto de la imagen institucional</t>
  </si>
  <si>
    <t>Socializar a funcionarios y contratistas el uso correcto de la imagen institucional</t>
  </si>
  <si>
    <t>Nombre: Eloy Barandica y Lucía Gardeazabal- Equipo de comunicaciones.</t>
  </si>
  <si>
    <t>Mensajes de whatsapp-Video</t>
  </si>
  <si>
    <t>Se socializó a funcionarios y contratistas el uso correcto de la imagen institucional. Evidencia: registro fotográfico, whatsapp</t>
  </si>
  <si>
    <t>Promocionar con el apoyo de comunicaciones los trámites y otros procedimientos administrativos disponibles en línea y parcialmente en línea para incrementar su uso y fortalecer las estrategias de transparencia</t>
  </si>
  <si>
    <t>Falta de promoción de las nuevas estrategias establecidas para incrementar el uso de los trámites en linea</t>
  </si>
  <si>
    <t>Darle a conocer a comunicaciones los trámites y OPAS disponibles en línea y parcialmente en línea</t>
  </si>
  <si>
    <t>1 correo electrónico</t>
  </si>
  <si>
    <t>correo electrónico</t>
  </si>
  <si>
    <t>100% de trámites en línes revisados, modificados y reportados a comunicaciones</t>
  </si>
  <si>
    <t xml:space="preserve"> Se le dio a conocer al enlace de comunicaciones de la secretaría  los trámites y otros procedimientos administrativos revisados para la respectiva actualización en la página web.</t>
  </si>
  <si>
    <t>Actualizar los cambios aplicados a lo trámites y OPAS en caso de que sea necesario</t>
  </si>
  <si>
    <t>Nombre: Miriam Caicedo, profesional especializado</t>
  </si>
  <si>
    <t>100% de los trámites y OPAS  actualizados y reportados</t>
  </si>
  <si>
    <t>correo electrónico, SUIT</t>
  </si>
  <si>
    <t>No. De trámites actualizados</t>
  </si>
  <si>
    <t>Se realizaron las actualizaciones a los trámites en el SUIT</t>
  </si>
  <si>
    <t>Falta de actualización de los cambios generados en los trámites en la ultima vigencia</t>
  </si>
  <si>
    <t>Adelantar reuniones con el equipo de mejoramiento para verfificar los cambios realizados en los procedimientos asociados a los trámites</t>
  </si>
  <si>
    <t>Nombre: Miriam Caicedo, profesional especializado- Equipo de mejoramiento</t>
  </si>
  <si>
    <t>2 reuniones realizadaas</t>
  </si>
  <si>
    <t>No. De reuniones realizadas</t>
  </si>
  <si>
    <t>Se realizaron los cambios a los procedimientos asociados a los trámites</t>
  </si>
  <si>
    <t>Actualizar los procedimientos que ameriten cambios</t>
  </si>
  <si>
    <t>100% procedimientos revisados</t>
  </si>
  <si>
    <t>Procedimientos revisados</t>
  </si>
  <si>
    <t>No. De procedimientos actualizados</t>
  </si>
  <si>
    <t>30,/12/2022</t>
  </si>
  <si>
    <t>Se revisaron y ajustaron los procedimientos:PROCEDIMIENTO PARA EL  RECONOCIMIENTO DEPORTIVO A CLUBES DEPORTIVOS, CLUBES PROMOTORES Y CLUBES PERTENECIENTES A  ENTIDADES NO DEPORTIVAS; PROCEDIMIENTO PARA LA RENOVACIÓN DEL RECONOCIMIENTO DEPORTIVO A CLUBES DEPORTIVOS, CLUBES PROMOTORES Y CLUBES PERTENECIENTES A ENTIDADES NO DEPORTIVAS y PROCEDIMIENTO PARA LA ORGANIZACIÓN Y DESARROLLO DE EVENTOS DEPORTIVOS MISIONALES. Evidencia: correos electrónico, acta de equipo de mejoramento</t>
  </si>
  <si>
    <t>No se realiza entrenamiento al personal que ingresa a la SDRD</t>
  </si>
  <si>
    <t>Realizar seguimiento al personal que ingresa con el fin de saber que se le está asignando funciones y que se le entrena en el cargo</t>
  </si>
  <si>
    <t>100% de funcionarios entrenados</t>
  </si>
  <si>
    <t>Plataforma G+ con la concertación de compromisos  laborales</t>
  </si>
  <si>
    <t>No. De funcionario entrenados</t>
  </si>
  <si>
    <t>Se tiene concertado el personal nombrado, adscritos a la SDRD , en total 22 Evidencia: Plataforma G+</t>
  </si>
  <si>
    <t xml:space="preserve">Desconcimiento de las fechas de publicación por parte de los servidores públicos </t>
  </si>
  <si>
    <t>Divulgar a través de mensajes y /o correos electrónicos las fechas e importancia de publicar la declaración de rentas y el conflicto de intereses(a quienes les aplique) a los funcionarios de la dependencia,en el respectivo aplicativo.</t>
  </si>
  <si>
    <t>2 mensajes enviados</t>
  </si>
  <si>
    <t>correos electrónicos, mensajs de whatsapp</t>
  </si>
  <si>
    <t>No. De mensajes enviados</t>
  </si>
  <si>
    <t>Se realizó la divulgación de las fechas y mensajes relacionados con la declaración de rentas y conflicto de intereses, vía whatsapp y correo electrónico</t>
  </si>
  <si>
    <t>Dudas para identificar la información relacionada con los dato abiertos</t>
  </si>
  <si>
    <t>Agendar con la Gerencia de las TIC, una reunión que permita aclarar dudas sobre la identificación y priorización del conjunto de datos abiertos de la SDRD</t>
  </si>
  <si>
    <t>Nombre: Erika Bustamante, profesional universitario</t>
  </si>
  <si>
    <t>Acta de reunión, registro fotográfico, correo electrónico</t>
  </si>
  <si>
    <t>Se identificron priorizaron y publicaron los datos abiertos</t>
  </si>
  <si>
    <t>Revisar los datos abiertos publicados</t>
  </si>
  <si>
    <t>Registro de datos abiertos publicados</t>
  </si>
  <si>
    <t>% de datos abiertos publicados</t>
  </si>
  <si>
    <t>actualizar los datos abiertos publicados</t>
  </si>
  <si>
    <t>100% datos abiertos actualizados</t>
  </si>
  <si>
    <t>Registro de datos abiertos actualizados</t>
  </si>
  <si>
    <t>% de datos abiertos actualizados</t>
  </si>
  <si>
    <t>Se publicaron debidamente actulizads, los datos abiertos</t>
  </si>
  <si>
    <t>GABRIEL BERDUGO</t>
  </si>
  <si>
    <t>DIEGO OVIEDO</t>
  </si>
  <si>
    <t>DEPENDENCIA Y PROCESO: SECRETARIA DE TRÁNSITO Y SEGURIDAD VIAL</t>
  </si>
  <si>
    <t>DESCRIPCIÓN</t>
  </si>
  <si>
    <t xml:space="preserve">1. Continuar con las acciones y estrategias necesarias para asegurar la respuesta oportuna a las PQRSD en cumplimiento del marco normativo fijado en la Ley 1755 de 2015 que regula el Derecho Fundamental de Petición; esto con principal observancia en el Artículo 14 “términos para resolver las distintas modalidades de peticiones”. Criterio. Ley 1755 de 2015. Por medio de la cual se regula el Derecho Fundamental de Petición. </t>
  </si>
  <si>
    <t>Métodología: Los índices de cumplimiento de la secretaria para 2021 no superaron las metas esperadas por la alcaldía a pesar del buen resultado obtenido.
Mediciones: no se realiza el análisis constante de las causas que originaron las PQRSD.
Mano Obra: Personal insuficiente y se requiere el cumplimiento de los términos para resolver las distintas modalidades de peticiones de los ciudadanos definidas en el  articulo 14 de la ley 1755 DE 2015</t>
  </si>
  <si>
    <t>1) Asignar un funcionario de planta para realizar el monitoreo semestral del estado de las PQRSD en gestión de la Secretaría.
2) Elaborar y socializar boletines internos de PQRSD.
3) Realizar análisis semestral de las causas mas frecuentes por las que se reciben PQRSD
4) Establecer acciones correctivas y de mejora correspondiente a las no conformidades identificadas para cada oficina.
5) Hacer seguimiento a la reasignación de las PQRSD en gestión por parte de contratistas a personal de planta cuando se de la terminación de los contratos por algún motivo especifico, así mismo requerir a Gestión Documental la inactivación de sus usuarios para evitar asignar PQRSD posterior a la terminación.</t>
  </si>
  <si>
    <t xml:space="preserve">Jefes de Oficina
Despacho-Equipo de Mejoramiento
</t>
  </si>
  <si>
    <t xml:space="preserve">11 boletines o informes de seguimiento al cumplimiento en la atención de PQRSD.
Informe semestral  de causas frecuentes de recepción de PQRSD </t>
  </si>
  <si>
    <t>Boletines de seguimiento
Acciones correctivas y de mejora  identificadas (Cuando sea el caso)
Informe de análisis de causas de PQRSD</t>
  </si>
  <si>
    <t>Nro. de boletines socializados/11x100
20%
Nro. de informes/2x100
20%
((Índice Cumplimiento Año Actual / Índice Cumplimiento Año Anterior) - 1) X 100
60%</t>
  </si>
  <si>
    <t>Se consolidaron y socializaron con jefes y funcionarios 11 informes de cumplimiento en la gestión de PQRSD de la vigencia 2022 (enero noviembre) y 1 consolidado de la vigencia 2021. A corte 30 de noviembre se alcanzó un cumplimiento del 98,7% en la atención de las PQRSD, 6.3% mas que lo alcanzado en el mismo corte de 2021.. Se recordó a cada responsable la implementación de las respectivas acciones correctivas o de mejora. Se han implementado las directrices de la circular de lineamientos  tendientes a asegurar la gestión oportuna de las PQRSD comunicada por el secretario de despacho a finales de la vigencia anterior entre las cuales se definió la asignación  un funcionario de planta por cada oficina para realizar el monitoreo periodico del estado de las PQRSD en gestión de la Secretaría. Se implementaron acciones correctivas paraatender temas como la no conformidad identificada sobre el registro oportuno de la gestión de las PQRS en SIGOB. Con el objeto de caracterizar las PQR de una de las oficinas con mayor volumen de peiciones, se elaboró un informe de identificación de los principales motivos por los cuales los ciudadanos presentan PQRSD en la Oficina de Procesos Contravencionales. El ultimo informe de seguimiento a la gestión de PQRSD será elaborado en el mes de enero de acuerdo a la información suministrada por la oficina de Atención al Ciudadano.</t>
  </si>
  <si>
    <t>2. Impulsar acciones para avanzar en los proyectos cuyas metas que se encuentran por debajo de lo esperado para el cuatrienio</t>
  </si>
  <si>
    <t xml:space="preserve">Equipos: Uno de las metas esperadas para la vigencia 2021 no fue alcanzada por problemas técnicos y tecnológicos que retrasaron el cumplimiento de los objetivos.
</t>
  </si>
  <si>
    <t>(1) Validar los proyectos y metas a cumplir 
(2) Efectuar seguimiento y verificación a la ejecución de proyectos y los encargados del proceso
(3) Implementar los seguimientos definidos, los controles y las acciones correctivas para el cumplimiento de las metas.</t>
  </si>
  <si>
    <t>6 seguimientos al cumplimiento de las metas de los proyectos socializados con los jefes de la oficina responsable.</t>
  </si>
  <si>
    <t>Informes de seguimiento al cumplimiento de las metas de los proyectos del PDD socializados con los jefes de la oficina responsable.</t>
  </si>
  <si>
    <t>(seguimientos realizados/6)x100</t>
  </si>
  <si>
    <t xml:space="preserve">Se han consolidado y socializado, 6 informes de seguimiento a las metas del plan de desarrollo. De acuerdo a la información registrada en mi plan para la vigencia 2022 se programaron treinta (30) metas correspondientes a 18 proyectos a la fecha de corte el avance de cumplimiento de las metas de proyecto es del 77%. Solo dos proyectos no presentan un avance satisfactorio, no obstante se han hecho las gestiones pertinentes. 
</t>
  </si>
  <si>
    <t>3. Incorporar al aplicativo SECOP II la información completa relacionada con la supervisión de los contratos dentro de los tiempos establecidos</t>
  </si>
  <si>
    <t xml:space="preserve">Algunos supervisores incorporan la información de supervisión de los contratos a cargo en SECOP II de manera incompleta.
</t>
  </si>
  <si>
    <t>1) Identificar supervisores que incorporan la información de supervisión de los contratos en SECOP II.
2) Realizar capacitaciones a supervisores sobre sus funciones.
3) Enviar semestralmente correo electrónico a los supervisores de contrato, recordando la obligación de incorporar al aplicativo SECOP II la información completa relacionada con la supervisión de los contratos.
4) Hacer seguimiento a la incorporación en el aplicativo SECOP II de los informes de supervisión de los contratos, seleccionando una muestra para verificación.</t>
  </si>
  <si>
    <t xml:space="preserve">Supervisores de contratos
Oficina de Gestión Estratégica - Grupo Contratación
</t>
  </si>
  <si>
    <t xml:space="preserve">Minimo 2 socializaciones al 100% de los supervisores de contratos </t>
  </si>
  <si>
    <t xml:space="preserve">Socializaciones realizadas a los supervisores de contratos
</t>
  </si>
  <si>
    <t>Supervisores de contratos socializados / Total supervisores de contratos x100</t>
  </si>
  <si>
    <r>
      <t xml:space="preserve">Se identificaron 12 supervisores que incorporan la información de supervisión de los contratos en SECOP II, se envió correo a los supervisores recordando la obligación de incorporar al aplicativo la información completa relacionada con la supervisión de los contratos, se realizó capacitación a supervisores sobre sus funciones y se seleccionó una muestra de los contratos para verificar la incorporación en el aplicativo SECOP II de los informes de supervisión. Durante el segundo semestre se realizo el envío de correo masivo a los supervisores recordando la obligación de incorporar al aplicativo la información completa relacionada con la supervisión de los contratos, se realizó capacitación a supervisores sobre sus funciones. Finalmente, y con el objeto de fortalecer las acciones sugeridas por el informe definitivo de la contraloría distrital, se realizó circular para recordar a los supervisores sus obligaciones y la necesidad de reportar con oportunidad y calidad la información de las supervisiones ejercidas para futuras vigencias.
</t>
    </r>
    <r>
      <rPr>
        <sz val="14"/>
        <color rgb="FFFF0000"/>
        <rFont val="Arial"/>
        <family val="2"/>
      </rPr>
      <t xml:space="preserve">
</t>
    </r>
    <r>
      <rPr>
        <sz val="14"/>
        <color theme="1"/>
        <rFont val="Arial"/>
        <family val="2"/>
      </rPr>
      <t xml:space="preserve">
</t>
    </r>
  </si>
  <si>
    <t>4. Realizar en coordinación con la Gerencia TIC la identificación, priorización, publicación y actualización del conjunto de datos abiertos de su dependencia de acuerdo al plan de apertura de datos.</t>
  </si>
  <si>
    <t>Mantener actualizada la información mensual de los conjuntos de datos abiertos publicada en la plataforma de datos abiertos.</t>
  </si>
  <si>
    <t>1) Programar fechas de publicación de los datos abiertos  
2) Continuar con la publicación y actualización del conjunto de datos abiertos de la Secretaría.
3) Verificar la actualización del conjunto de datos abiertos en la plataforma.</t>
  </si>
  <si>
    <t>Equipo de Mejoramiento</t>
  </si>
  <si>
    <t>12 solicitudes de actualización de los datos abiertos a la Gerencia de TICs o por el medio que se defina para tal fin</t>
  </si>
  <si>
    <t>Datos abiertos publicados y actualizados en la plataforma definida</t>
  </si>
  <si>
    <t>Solicitudes de actualización de datos abiertos realizadas / 12 x 100</t>
  </si>
  <si>
    <t xml:space="preserve">Se publicó de manera satisfactoria la información actualizada de 11 conjuntos de datos en la plataforma Datos Abiertos www.datos.gov.co para los meses de enero a noviembre de 2022. El mes de diciembre se publcará posteior al 10 de enero de 2023.
</t>
  </si>
  <si>
    <t>5. Suministrar la información requerida por la Gerencia TIC para mantener actualizado el inventario de archivos de tecnología de su dependencia</t>
  </si>
  <si>
    <t>Mantener actualizado el inventario de archivos de tecnología de la Secretaría</t>
  </si>
  <si>
    <t>1) Coordinar los recursos requeridos para acualizar el inventario de archivos de tecnología de la Secretaría
2) Diligenciar y enviar el formato respectivo a Gerencia TIC, por parte de la oficina de Gestión Estratégica</t>
  </si>
  <si>
    <t>Oficina Gestión Estratégica (Grupo Sistemas)</t>
  </si>
  <si>
    <t>Formato de inventario de archivos de tecnología diligenciado y enviado a Gerencia de TICs</t>
  </si>
  <si>
    <t>Envío del Formato de inventario de archivos tecnologico actualizado</t>
  </si>
  <si>
    <t>Un Formato de inventario de archivos tecnologico actualizado y enviado</t>
  </si>
  <si>
    <t>Se envió de manera satisfactoria por correo electrónico a Gerencia de TICs, el inventario actualizado de activos de tecnología de la Secretaría.</t>
  </si>
  <si>
    <t>6. Aplicar las directrices de técnica normativa contenidas en el Decreto 0096 de 2021 para la expedición de actos administrativos proyectados por su dependencia.</t>
  </si>
  <si>
    <t xml:space="preserve">Fortalecer la aplicación de los estándares para la expedición de actos administrativos de acuerdo al decreto 0096 de 2021.
</t>
  </si>
  <si>
    <t>1) Revisar el contenido del decreto 0096 de 2021
2) Socializar con las oficinas y funcionarios responsables de dar aplicabilidad al decreto 0096 de 2021.
3) Verificar el cumplimiento del decreto 0096 en una muestra de los actos administrativos expedidos.</t>
  </si>
  <si>
    <t>Despacho - Asesor Legal
Despacho-Equipo de Mejoramiento</t>
  </si>
  <si>
    <t>Una socialización del decreto 0096 de 2021 con las diferentes oficinas y responsables de su aplicación.
Un seguimientos al cumplimiento del decreto, mediante verificación de una muestra de actos administrativos expedidos.</t>
  </si>
  <si>
    <t>Formato asistencia a eventos diligenciado en las socializaciones del decreto 0096 realizadas.
Informe de Seguimiento y verificación al cumplimiento de los lineamientos del decreto 0096 en los actos administrativos expedidos durante 2022</t>
  </si>
  <si>
    <t>(Actos administrativos revisados/ Muestra de Actos administrativos expedidos x 100) x 70% + (Funcionarios con el decreto 0096 socializados / Funcionarios programados para socializar decreto 0096 x 100) x 30%</t>
  </si>
  <si>
    <t xml:space="preserve">Se realizó revisión del contenido del Decreto 0096 de 2021 para identificar la información que deben contener los actos administrativos expedidos al interior de la Secretaría y posteriormente se socializó con los funcionarios responsables de dar aplicabilidad al Decreto 0096 de 2021. Se verificó el cumplimiento del Decreto en 5 actos administrativos expedidos durante esta vigencia, arrojando como resultado que los Decretos emitidos corresponden a medidas transitorias que carecen de antecedentes normativos y se validó con el funcionario de la oficina jurídica quien confirmó que para este tipo de actos administrativos no se requiere memoria justificativa. Los actos administrativos revisados cumplen con la estructura establecida en el capítulo III "Etapa de Redacción" del Decreto objeto de revisión. </t>
  </si>
  <si>
    <t>7. Realizar uso correcto de la imagen institucional por parte del proceso en los documentos oficiales, prendas de vestir y aplicaciones implementadas en la dependencia</t>
  </si>
  <si>
    <t>Fortalecer en conjunto con Gestión Documental, Secretaría de Comunicaciones y Gerencia de Tics, los estándares para el uso de la imagen institucional en los diferentes documentos producidos por la secretaría, para el uso en prendas de vestir y en aplicaciones y softwares desarrollados.</t>
  </si>
  <si>
    <t>1) Solicitar a gestión documental y a secretaria de comunicaciones las pautas y lineamientos para el uso de la imagen institucional en documentos, prendas de vestir y desarrollos web.
2) Socializar lineamientos del uso de la imagen institucional con funcionarios.
3) Hacer seguimiento periódico al uso de la imagen institucional y solicitar actualizaciones de ser necesario.</t>
  </si>
  <si>
    <t>Despacho - Grupo Comunicaciones</t>
  </si>
  <si>
    <t>Minimo 3 Socializaciones realizadas al año</t>
  </si>
  <si>
    <t>Socializaciones realizadas a los funcionarios sobre el uso de la imagen institucional.</t>
  </si>
  <si>
    <t>Número de funcionarios a los que se les socializó lineamientos del uso de la imagen institucional</t>
  </si>
  <si>
    <t xml:space="preserve">
El grupo de comunicaciones solicitó a Secretaría de Comunicaciones las pautas y lineamientos para el uso de la imagen institucional, posteriormente socializó a los funcionarios mediante correo masivo los lineamientos para el buen uso de la imagen institucional de papelería actualizada y prendas de vestir y realizó capacitación de la página web.
Durante el tercer trimestre se socializó a los funcionarios mediante correo masivo los lineamientos para el buen uso de la imagen institucional de papelería actualizada y prendas de vestir.
Durante el cuarto trimestre se socializó a los funcionarios mediante correo masivo los lineamientos para el buen uso de la imagen institucional de prendas de vestir.</t>
  </si>
  <si>
    <t>8. Promocionar con el apoyo de comunicaciones los trámites y otros procedimientos administrativos disponibles en línea y parcialmente en línea para incrementar su uso y fortalecer las estrategias de transparencia.</t>
  </si>
  <si>
    <t>Mantener a través de redes sociales y demás medios por los que sea posible, la socialización de información relacionada con los trámites de la secretaría que pueden realizarse a través de canales virtuales.</t>
  </si>
  <si>
    <t xml:space="preserve">Publicar en  medios de comunicación, redes sociales y pagina web los trámites y servicios disponibles en línea </t>
  </si>
  <si>
    <t xml:space="preserve">Despacho - Grupo Comunicaciones
</t>
  </si>
  <si>
    <t>Mínimo 4 publicaciones realizadas por mes</t>
  </si>
  <si>
    <t>Publicaciones realizadas</t>
  </si>
  <si>
    <t>Se realizaron 4 publicaciones durante el mes de enero, 4 en febrero y 4 en marzo a través de redes sociales como Facebook, Twitter e Instagram con los enlaces que redireccionan a la página web para realizar los trámites en línea. durante el mes de febrero se dio prioridad a los trámites de renovación de licencia y al pago de la tasa de derechos de tránsito. para el mes de marzo inició la publicación de información sobre cómo hacer trámites en línea para aquellos que tienen esta opción, durante el mes de abril se continuaron publicando las piezas de las campañas de trámites en línea y renovación de licencias y se incluyeron piezas sobre el trámite de salida de vehículos y radicación de cuenta o radicación de matrícula con el fin de motivar la radicación de la matrícula de los vehículos que tienen placas de otros organismos de tránsito. Durante el mes de mayo y junio se publicaron 4 piezas audiovisuales correspondientes a los ABECE del trámite de radicación de cuenta, desembargo de cuenta bancaria, aplicación y devolución de títulos judiciales. Estas publicaciones se hacen semanalmente en las redes sociales Instagram, Facebook y Twitter. 
A 30 de septiembre se cumplio con la publicación.
Corte a diciembre se cumpliò con las publicaciones en las redes sociales Instagram, Facebook y Twitter. .</t>
  </si>
  <si>
    <t>9. Revisar y/o ajustar los procedimientos asociados a los trámites, teniendo en cuenta los cambios generados en la última vigencia</t>
  </si>
  <si>
    <t xml:space="preserve">Mantener actualizada la información documentada en la herramienta Isolucion, teniendo en cuenta que en la ultima vigencia se han realizado cambios en los trámites y servicios, generando la necesidad de ajustar procedimientos por parte de funcionarios y responsables.
</t>
  </si>
  <si>
    <t>1) Identificar los procedimientos que deben ser actualizados
2) Revisar con los responsables los procedimientos y definir actualizaciones
3) Actualizar y enviar a aprobación en la herramienta Isolución</t>
  </si>
  <si>
    <t>Actualización del 100% de los procedimientos que requieran actualización</t>
  </si>
  <si>
    <t xml:space="preserve">Procedimientos y formatos revisados y actualizados y aprobado cuando se requieran en la herramienta Isolución
</t>
  </si>
  <si>
    <t>Procedimientos actualizados / Procedimientos para los que se realizaron solicitudes de actualización</t>
  </si>
  <si>
    <t xml:space="preserve">Se recibieron 19 solicitudes de actualización, de las cuales 12 fueron actualizados de manera satisfactoria en Isolucion y se solicitò a las oficinas realizar ajustes a 7 procedimientos. </t>
  </si>
  <si>
    <t>10. Verificar en su área el efectivo entrenamiento en puesto de trabajo al personal que ingresa</t>
  </si>
  <si>
    <t xml:space="preserve">No se deja evidencia física de la capacitación que reciben los funcionarios nuevos en sus puestos de trabajo.
</t>
  </si>
  <si>
    <t>1) Socializar formato de asistencia a eventos y su diligenciamiento con jefes y funcionarios del equipo de mejoramiento.
2) Diligenciar formato de asistencia a eventos internos durante cada sesión de entrenamiento en puesto que reciban los funcionarios nuevos.
3) Verificar el diligenciamiento del formato de asistencia o capacitación del entrenamiento en puesto de trabajo a funcionarios nuevos.</t>
  </si>
  <si>
    <t>Formatos de asistencia a eventos internos o capacitación diligenciados durante las jornadas de capacitación realizadas a funcionarios nuevos</t>
  </si>
  <si>
    <t>Formatos de asistencia a eventos o capacitación diligenciado</t>
  </si>
  <si>
    <t>Numero de formatos dligenciados</t>
  </si>
  <si>
    <t xml:space="preserve">
Se socializó a los jefes de oficina el formato de asistencia a diligenciar en las capacitaciones realizadas a servidores públicos nuevos. Se solicitó a cada oficina, los formatos de capacitación diligenciados durante el 1er semestre, se recibieron 7 formatos diligenciados así: 4 formatos de la oficina de gestión de tránsito, 2 de registro de tránsito y 1 de procesos contravencionales. 
Durante el 2do semestre, se recibieron 5 formatos diligenciados asi: 3 formatos de la oficina registro de transito y 2 de gestiòn estrategica.
</t>
  </si>
  <si>
    <t>11. Publicar la declaración de bienes y rentas y conflicto de interés en el aplicativo establecido por Función Pública, de conformidad con la Ley 2013 de 2019 y el Decreto 830 de 2021</t>
  </si>
  <si>
    <t xml:space="preserve">Algunos funcionarios no cargan la información correspondiente a la declaración de bienes y rentas y lo relacionado al conflicto de intereses en el aplicativo establecido por Función Pública.
</t>
  </si>
  <si>
    <t>1) Enviar correos recordatorios de manera masiva a los funcionarios para efectuar la publicación de la declaración de bienes y rentas en la plataforma donde se debe cargar esta información, antes de la fecha limite.
2) Enviar trimestralmente correos recordatorios de manera masiva a los funcionarios para efectuar la publicación de lo relacionado al conflicto de intereses en el aplicativo establecido por Función Pública.</t>
  </si>
  <si>
    <t xml:space="preserve">Oficina Gestión Estratégica
</t>
  </si>
  <si>
    <t xml:space="preserve">Enviar 3 correos antes de la fecha límite, recordando a los funcionarios efectuar la publicación de la declaración de bienes y rentas. 
Minimo 4 correos en el año recordando a los funcionarios efectuar la publicación de lo relacionado al conflicto de intereses. </t>
  </si>
  <si>
    <t>Correos enviados sobre publicación de declaración de bienes y rentas y lo relacionado al conflicto de intereses</t>
  </si>
  <si>
    <t>(Número de funcionarios a los que se envia el correo / Número de funcionarios de la secretaría) x 100</t>
  </si>
  <si>
    <t xml:space="preserve">
Durante el primer semestre se realizó envío de 2 correos masivos a 280 funcionarios relacionado con la normativa de conflicto de intereses en el sector público colombiano y publicación de declaración de bienes y rentas 2021, apoyándonos en la información publicada en la página web de la función pública.
Durante el tercer trimestre se realizó envío de correo masivo a 279 funcionarios relacionado con la normativa de conflicto de intereses en el sector público colombiano y publicación de declaración de bienes y rentas 2021.
Durante el cuarto trimestre se realizó envío de correo masivo a 279 funcionarios relacionado con la normativa de conflicto de intereses en el sector público colombiano y publicación de declaración de bienes y rentas 2021.</t>
  </si>
  <si>
    <t>SECRETARÍA DE TRANSITO Y SEGURIDAD VIAL</t>
  </si>
  <si>
    <t>DEPENDENCIA Y PROCESO:  Servicios de Cultura y Patrimonio</t>
  </si>
  <si>
    <t>1. Definir y documentar estrategias y acciones que permitan a la dependencia el cumplimiento de las metas de los proyectos que faltan aún por registrar.</t>
  </si>
  <si>
    <r>
      <t xml:space="preserve">7. APOYO. 7.1. RECURSOS. 7.1.1. Generalidades. La organización debe determinar y proporcionar los recursos necesarios para el establecimiento, implementación, mantenimiento y mejora continua del sistema de gestión de la calidad. </t>
    </r>
    <r>
      <rPr>
        <b/>
        <sz val="12"/>
        <rFont val="Arial"/>
        <family val="2"/>
      </rPr>
      <t xml:space="preserve">Evidencia: </t>
    </r>
    <r>
      <rPr>
        <sz val="12"/>
        <rFont val="Arial"/>
        <family val="2"/>
      </rPr>
      <t xml:space="preserve">Los nuevos escenarios de restricción de los ingresos ante la coyuntura del COVID - 19 ocasionó el aplazamiento de metas de varios proyectos </t>
    </r>
  </si>
  <si>
    <t>Incluir en el plan de acción de la vigencia, las metas establecidas en el Plan Indicativo según los recursos asignados.</t>
  </si>
  <si>
    <t>Secretario de Despacho, Asesores y Profesionales de la SDCP.</t>
  </si>
  <si>
    <t>Incluir 44 metas en el Plan de Acción de la vigencia 2022.</t>
  </si>
  <si>
    <t>1. Plan de Acción de la vigencia 2022 con 44 metas incluidas. 2. Seguimiento al avance de cumplimiento de las metas.</t>
  </si>
  <si>
    <t># de metas incluidas en el Plan de Acción/# de metas de la vigencia 2022</t>
  </si>
  <si>
    <t>1. Formulado y entregado el Plan de Acción con 44 metas para la vigencia en el sistema MiPlan. Realizado el seguimiento al cumplimiento de metas en los cuatro trimestres de 2022 en el sistema MiPlan</t>
  </si>
  <si>
    <t>Sin recomendaciones</t>
  </si>
  <si>
    <t>2. Registrar en el aplicativo SIGOB la trazabilidad de todas las PQRSD que evidencie la gestión realizada, de modo que quede enlazada la respuesta emitida, seguir elaborando de manera mensual informe de gestión de las PQRSD, y conciliar con la oficina de gestión documental el informe que ellos reportan para así de esta manera puedan controlar los fallos que se presentan en la dependencia.</t>
  </si>
  <si>
    <t>8.2. REQUISITOS PARA LOS PRODUCTOS Y SERVICIOS. 8.2.1. Comunicación con el cliente. Insuficiente criterio de valoración e identificación por parte del personal de la atención de las PQRSD como una actividad crítica. Debilidades de control que no permiten advertir oportunamente el problema.</t>
  </si>
  <si>
    <t>1. Registrar de manera completa y oportuna la gestión del 100% de las PQRSD. 2. Conciliar con la Oficina de Gestión Documental los resultados de la gestión de PQRSD. 3. Elaborar y remitir a Control Interno los informes de PQRSD.</t>
  </si>
  <si>
    <t>Asesores, profesionales y técnicos asignados al proceso de PQRSD.</t>
  </si>
  <si>
    <t>Responder en leguaje claro, de manera oportuna y de fondo el 100% de las PQRSD remitidas a la dependencia.</t>
  </si>
  <si>
    <t>1. Registro mensualizado de PQRSD gestionadas en SIGOB. 2. Reportes de conciliación de PQRSD con la Oficina de Gestión Documental. 3. Informes de Gestión de PQRSD remitidos a Control Interno.</t>
  </si>
  <si>
    <t>#PQRSD recibidas/#PQRSD respondidas</t>
  </si>
  <si>
    <t xml:space="preserve">1. Se cuenta con reportes mensualizados de PQRSD gestionados en el 2022. Reportes de sesiones de conciliación de PQRSD con la Oficina de Gestión Documental. </t>
  </si>
  <si>
    <t>3. Se recomienda hacer seguimiento a la implementación de las acciones, correctivas y mejora derivadas de las auditorías internas y de las emitidas por los entes de control (contraloría General de la Republica y Contraloría Distrital).</t>
  </si>
  <si>
    <r>
      <t xml:space="preserve">10. MEJORA. 10.1. Generalidades. La organización debe determinar y seleccionar las oportunidades de mejora e implementar cualquier acción necesaria para cumplir los requisitos del cliente y aumentar la satisfacción del cliente. </t>
    </r>
    <r>
      <rPr>
        <b/>
        <sz val="12"/>
        <rFont val="Arial"/>
        <family val="2"/>
      </rPr>
      <t>Hallazgo:</t>
    </r>
    <r>
      <rPr>
        <sz val="12"/>
        <rFont val="Arial"/>
        <family val="2"/>
      </rPr>
      <t xml:space="preserve"> Debilidades de control que no permiten advertir oportunamente el problema. (Proceso de Servicio al
Ciudadano)Al revisar la relación de las PQRSD se observa que se presentaron 43, de las cuales 40 fueron peticiones, 2 fueron quejas, 1 fue denuncia y cero fueron reclamos y sugerencias. El 9.3% equivalente a 4 de las PQRSD registradas excedieron en días el término para dar respuestas de fondo.</t>
    </r>
  </si>
  <si>
    <t>Fortalecer el control sobre el proceso de Atención al Ciudadano de tal manera que permita advertir oportunamente los problemas.</t>
  </si>
  <si>
    <t>Reducir en un 50% las PQRSD que exceden los términos de tiempo en la SDCP.</t>
  </si>
  <si>
    <t>1. Elaborar un diagnóstico inicial del proceso de atención al ciudadano gestionado en la SDCP con énfasis en las actividades de la categoría de las PQRSD (Tipo de solicitud, canal de recepción, área del proceso, oportunidad de respuesta, traslados por competencia, tiempos promedio de respuesta, auditorías y recomendaciones recibidas).
2. Formular un Plan sobre las oportunidades de mejora encontradas en el diagnóstico. 3. Formular planes de mejoramiento individual sobre las conductas relacionadas con el proceso y competencias del servicio al ciudadano del equipo de trabajo de la SDCP. 4. Afianzar la implantación del procedimiento de PQRSD en la SDCP. Seguimiento y Medición mensualizado de las PQRSD en la SDCP y demás componentes del proceso de atención al ciudadano en la SDCP.</t>
  </si>
  <si>
    <t># de PQRSD atendidas oportunamente/ # de PQRSD recibidas</t>
  </si>
  <si>
    <t>1. Diagnóstico inicial del proceso de atención al ciudadano gestionado con las categorías de PQRSD recibidas. 2. Plan de mejora formulado e implementado (cierres definitivos de PQRSD en SIGOB). 3. Planes de mejoramiento individual en EDL sobre conductas relacionadas con el proceso y competencias de servicio al ciudadano del equipo de trabajo de la SDCP. 4. Afianzado el proceso de seguimiento a las PQRSD.</t>
  </si>
  <si>
    <t>4. Incorporar al aplicativo SECOP II la información completa relacionada con la supervisión de los contratos dentro de los tiempos establecidos.</t>
  </si>
  <si>
    <t>8.4. CONTROL DE LOS PROCESOS, PRODUCTOS Y SERVICIOS SUMINISTRADOS EXTERNAMENTE. 8.4.2. La organización debe asegurarse de que los procesos suministrados externamente permanecen dentro del control de su SGC.</t>
  </si>
  <si>
    <t>Verificar el cumplimiento de las funciones propias de los supervisores e interventores de los contratos asignados a la SDCP.</t>
  </si>
  <si>
    <t>Secretario de Despacho, Asesor.</t>
  </si>
  <si>
    <t>Un (1) plan de verificación del cumplimiento de las funciones de los supervisores de la SDCP.</t>
  </si>
  <si>
    <t>Informe de verificación de cumplimiento de incorporación completa de la información relacionada con la supervisión de contratos en el SECOP II.</t>
  </si>
  <si>
    <t># Informes de verificación realizado/ # informes de verificación proyectados.</t>
  </si>
  <si>
    <t>Se realiza seguimiento periódico a la información de la supervisión a los contratos se encuentra incorporada en la plataforma de SECOP II.</t>
  </si>
  <si>
    <t>6. PLANIFICACIÓN. 6.1. ACCIONES PARA ABORDAR RIESGOS Y OPORTUNIDADES. Al planificar el SGC, la organización debe considerar las cuestiones referidas a la comprensión de la organización y su contexto 4.1. y la comprensión de las necesidades y expectativas de las partes interesadas.</t>
  </si>
  <si>
    <t>Actualizar el mapa de riesgos del proceso de servicios culturales y de patrimonio de conformidad con la nueva política de riesgos.</t>
  </si>
  <si>
    <t>Secretario de Despacho, Asesor, Profesional Especializado.</t>
  </si>
  <si>
    <t>Un (1) Mapa de Riesgos del proceso actualizado de conformidad con la nueva política de administración de riesgos.</t>
  </si>
  <si>
    <t>1. Matriz de Riesgos formulada y con seguimientos a los controles realizados.</t>
  </si>
  <si>
    <t># de seguimientos realizados a la Matriz de Riesgos/ # seguimientos proyectados.</t>
  </si>
  <si>
    <t>1. Matriz de riesgo formulada y con seguimiento a los controles realizados.</t>
  </si>
  <si>
    <t>6. Realizar en coordinación con la Gerencia TIC la identificación, priorización, publicación y actualización del conjunto de datos abiertos de su dependencia de acuerdo al plan de apertura de datos.</t>
  </si>
  <si>
    <t>5.2. Enfoque al cliente. La alta dirección debe demostrar el liderazgo y compromiso con respecto al enfoque al cliente asegurándose de que a) se determinan, se comprenden y se cumplen regularmente los requisitos del cliente y los legales y reglamentarios aplicables.</t>
  </si>
  <si>
    <t>Identificar, priorizar, publicar y actualizar el conjunto de datos abiertos de la SDCP de conformidad con el Plan de Apertura de Datos de la Entidad.</t>
  </si>
  <si>
    <t>Asesores de las Áreas Formativa, Desarrollo Artístico y Profesional Especializado</t>
  </si>
  <si>
    <t>Conjuntos de datos abiertos de los Programas de Casas Distritales de Cultura y Escuela Distrital de Artes actualizados de conformidad con el Plan de Apertura de Datos.</t>
  </si>
  <si>
    <t>Oferta de cursos disponibles en las casas distritales de cultura del Distrito de Barranquilla, la cual se encuentra publicada en link asociado a la página web de la Entidad.</t>
  </si>
  <si>
    <t># de portafolios de datos de EDA, CDC y Bibliotecas actualizados/ # de conjuntos de datos de EDA, CDC y Bibliotecas</t>
  </si>
  <si>
    <t>Se requiere actualizar la información con los cambios en la oferta de servicios.</t>
  </si>
  <si>
    <t>Recomendación: Continuar trabajando con la Gerencia de las TICs en la actualización y modificación de la oferta de servicios de la dependencia.</t>
  </si>
  <si>
    <t>7. Suministrar la información requerida por la Gerencia TIC para mantener actualizado el inventario de archivos de tecnología de su dependencia</t>
  </si>
  <si>
    <t>7. APOYO. 7.1. RECURSOS. 7.1.3. Infraestructura. La organización debe determinar, proporcionar y mantener la infraestructura necesaria para la operación de sus procesos y lograr la conformidad de los productos y servicios.</t>
  </si>
  <si>
    <t>Actualizar el inventario de archivos de tecnología de la SDCP y remitirlos a la Gerencia TIC.</t>
  </si>
  <si>
    <t>Asesores de Área, Profesional Especializado.</t>
  </si>
  <si>
    <t>Un (1) inventario de archivos de tecnología de la SDCP.</t>
  </si>
  <si>
    <t>Documento de inventario de archivos de tecnología actualizado.</t>
  </si>
  <si>
    <t># documentos de inventario de archivos de tecnología actualizado/# de documento de inventario de archivos de tecnología por actualizar.</t>
  </si>
  <si>
    <t>Se requiere actualizar la información para incorporar los cambios implementados en  las herramientas de información.</t>
  </si>
  <si>
    <t>Recomendación: Continuar trabajando con la Gerencia de las TICs para incorporar los cambios en las diferentes herramientas de información implementadas.</t>
  </si>
  <si>
    <t>8. Aplicar las directrices de técnica normativa contenidas en el Decreto 0096 de 2021 para la expedición de actos administrativos proyectados por su dependencia.</t>
  </si>
  <si>
    <t>7.5. INFORMACIÓN DOCUMENTADA. 7.5.2. Creación y actualización. b) El SGC de la organización debe incluir la información documentada que la organización determina como necesaria para la eficacia del SGC.</t>
  </si>
  <si>
    <t xml:space="preserve">1. Aplicar en la Agenda Regulatoria de la SDCP las directrices de la técnica normativa contenidas en el Decreto 0096 de 2021 para la expedición de actos administrativos </t>
  </si>
  <si>
    <t>Líder y profesionales del área jurídica.</t>
  </si>
  <si>
    <t>Una (1) Agenda Regulatoria de la SDCP con directrices de técnica normativa aplicada.</t>
  </si>
  <si>
    <t>Actos administrativos con directrices de técnica normativa aplicada.</t>
  </si>
  <si>
    <t># de actos administrativos generados con directrices de técnica normativa aplicada/ # de actos administrativos generados.</t>
  </si>
  <si>
    <t>1. Actos administrativos con directrices de técnica normativa aplicada.</t>
  </si>
  <si>
    <t>Sin recomendaciones.</t>
  </si>
  <si>
    <t>9. Realizar uso correcto de la imagen institucional por parte del proceso en los documentos oficiales, prendas de vestir y aplicaciones implementadas en la dependencia.</t>
  </si>
  <si>
    <t>Actualizar la marca institucional en el proceso de gestión de servicios culturales y de patrimonio</t>
  </si>
  <si>
    <t>Profesional</t>
  </si>
  <si>
    <t>Implementar un (1) plan de acciones de la guía de estilo de la Entidad.</t>
  </si>
  <si>
    <t>Registros de aplicación de la guía de estilo en la SDCP.</t>
  </si>
  <si>
    <t># de acciones realizadas/ # de acciones proyectadas.</t>
  </si>
  <si>
    <t>1. Registros con aplicación de la Guía de Estilo en la SDCP.</t>
  </si>
  <si>
    <t>Se ha avanzado en la revisión de los procedimientos y registros de la dependencia.
Recomendación: Es necesario que se actualicen en su totalidad los logos de los encabezados y pie de pagina de los formatos del proceso.</t>
  </si>
  <si>
    <t>7.3. TOMA DE CONCIENCIA. La organización debe asegurarse de que las personas que realizan el trabajo bajo el control de la organización tomen conciencia de su contribución a la eficacia del SGC, incluidos los beneficios de una mejora del desempeño.</t>
  </si>
  <si>
    <t>Realizar un plan de entrenamiento en el puesto de trabajo cada vez que se generen modificaciones en la organización del equipo humano por necesidades del servicio.</t>
  </si>
  <si>
    <t>Asesor</t>
  </si>
  <si>
    <t>Un (1) plan de entrenamiento aplicado.</t>
  </si>
  <si>
    <t>Registros de asistencia y de evaluación del plan de entrenamiento realizado.</t>
  </si>
  <si>
    <t># de planes de entrenamiento realizado/ de planes de entrenamiento</t>
  </si>
  <si>
    <t>1. Registros de asistencia del Plan de Entrenamiento realizado al equipo de trabajo en el uso de la herramienta SIGOB.</t>
  </si>
  <si>
    <t>5.3.b) ROLES, RESPONSABILIDADES Y AUTORIDADES EN LA ORGANIZACIÓN. La alta dirección debe asegurarse de que las responsabilidades y autoridades para los roles pertinentes se asignen, se comuniquen y se entiendan en toda la organización. b) Asegurarse de que se promueva el enfoque al cliente.</t>
  </si>
  <si>
    <t xml:space="preserve"> Publicar la declaración de bienes y rentas y conflicto de interés en el aplicativo establecido por Función Pública, de conformidad con la Ley 2013 de 2019 y el Decreto 830 de 2021</t>
  </si>
  <si>
    <t>Directivo, Asesor, Profesional</t>
  </si>
  <si>
    <t xml:space="preserve">El 100% del personal directivo, asesor y profesional </t>
  </si>
  <si>
    <t>Registro de aplicativo actualizado con la publicación de la declaración de bienes y rentas.</t>
  </si>
  <si>
    <t># de funcionarios de la dependencia con registro de aplicativo actualizado con la publicación de la declaración de bienes y rentas./# de funcionarios de la dependencia</t>
  </si>
  <si>
    <t>Publicada la declaración de bienes y rentas de funcionarios de la dependencia.</t>
  </si>
  <si>
    <t>12. Promocionar con el apoyo de comunicaciones los trámites y otros procedimientos administrativos disponibles en línea y parcialmente en línea para incrementar su uso y fortalecer las estrategias</t>
  </si>
  <si>
    <t xml:space="preserve"> Promocionar con el apoyo de comunicaciones los trámites y otros procedimientos administrativos disponibles en línea y parcialmente en línea para incrementar su uso y fortalecer las estrategias</t>
  </si>
  <si>
    <t>Cuatro (4) áreas de la SDCP con planes de promoción y comunicación de los trámites y procedimientos administrativos disponibles en línea para incrementar su uso.</t>
  </si>
  <si>
    <t>Registros de los planes de promoción y comunicación implementados.</t>
  </si>
  <si>
    <t># de áreas con planes de promoción ejecutados/ # de áreas de la SDCP</t>
  </si>
  <si>
    <t>1. Publicado en el SUIT el trámite de solicitudes de apoyo.</t>
  </si>
  <si>
    <t>13. Revisar y/o ajustar los procedimientos asociados a los trámites, teniendo en cuenta los cambios generados en la última vigencia</t>
  </si>
  <si>
    <t>Revisar, ajustar y actualizar los procedimientos asociados a los trámites en los procesos de formación artística y gestión del patrimonio.</t>
  </si>
  <si>
    <t>Revisados y/o ajustados dos los procedimientos asociados a los trámites en dos áreas de la SDCP.</t>
  </si>
  <si>
    <t>Procedimientos y trámites revisados y ajustados en los aplicativos correspondientes.</t>
  </si>
  <si>
    <t># de procedimientos y trámites revisados y ajustados/ # de trámites del área.</t>
  </si>
  <si>
    <t>Aunque los procedimientos levantados se están implementando, se requiere actualizar la imagen institucional de la dependencia.</t>
  </si>
  <si>
    <t>Recomendación: Es necesario que se actualicen en su totalidad los logos de los encabezados y pie de pagina de los formatos del proceso.</t>
  </si>
  <si>
    <t>PERIODO/VIGENCIA: VIGENCIA 2022 ENERO 1 A DICIEMBRE 31</t>
  </si>
  <si>
    <t>DEPENDENCIA Y PROCESO: OFICINA DE GESTIÓN DOCUMENTAL - PROCESO DE GESTIÓN DOCUMENTAL</t>
  </si>
  <si>
    <t>Apropiar en todas las áreas las estrategias definidas para avanzar en el proceso de organización de archivos electrónicos</t>
  </si>
  <si>
    <t>Fortalecer la apropiación en todas las áreas las estrategias para avanzar en el proceso de  organización de archivos electrónicos.</t>
  </si>
  <si>
    <t>Capacitar y asesorar  en el proceso de organización de archivos electrónicos en las dependencias de la Alcaldía Distrital de Barranquilla.</t>
  </si>
  <si>
    <t>Técnicos Operativos (Planta) y Contratistas</t>
  </si>
  <si>
    <t>Capacitar y asesorar en el proceso de organización de archivos electrónicos a los funcionarios de las dependencias de la Alcaldía Distrital de Barranquilla.</t>
  </si>
  <si>
    <t>Registros de Asistencias, fotografias, correos electrónicos</t>
  </si>
  <si>
    <t>No. de dependencias capacitadas en Archivos Electrónicos / No. de dependencias de la entidad</t>
  </si>
  <si>
    <t>Se han venido realizado capacitaciones en organización de archivos electrónicos a los funcionarios de diferentes dependencias de la Alcaldía Distrital de Barranquilla, durante los días: 09, 10, 15, 16, 17, 22 de Marzo de 2022, en la que asistieron 187 personas.
Igualmente se han realizado  Visitas de Acompañamiento Los días 9, 10,11, 14, 15, 17, 23 y 24 de marzo, para realizar verificación del cumplimiento de las normas archivísticas en las dependencias como: Control Interno Disciplinario, Gestión del Riesgo, Oficina de la Mujer, Oficina de Protocolo, Oficina para la Seguridad y Convivencia Ciudadana, Gerencia de las TICS, Gerencia de Control Interno de Gestión, Gerencia de Ciudad, Secretaría de Hacienda, Secretaría de Planeación, Secretaría General del Distrito, Secretaría de Gestión Humana, Secretaría de Desarrollo Económico, Secretaría de Gobierno , Secretaría de Control Urbano y Espacio Público ,Secretaría de  Comunicaciones. Actualmente se realizan capacitaciones y asesorias a las dependencias de la Alcaldía Distrital de Barranquilla en normas archivisticas. Para el 2do trimestre de 2022, se inició con visitas a las diferentes dependencias de la Alcaldía Distrital de Barranquilla, brindando capacitación y asesorias a los funcionarios en el proceso de Organización de archivos electrónico, para este trimestre se visitaron las dependencias de Secretaría Distrital de Salud, Gestión Social y Control Urbano y Espacio Público, en el 3er y 4to trimestre  se continuó con las visitas de capacitación y asesorías en el proceso de organización de archivos electrónicos a los funcionarios de las dependencias de la Alcaldía Distrital de Barranquilla.</t>
  </si>
  <si>
    <t>Elaborar, aprobar, implementar y publicar el documento Sistema Integrado de Conservación – SIC</t>
  </si>
  <si>
    <t xml:space="preserve">Fortalecer  el  Sistema Integrado de Conservación- SIC </t>
  </si>
  <si>
    <t xml:space="preserve">Aprobar del  Sistema Integrado de Conservación y capacitación a los funcionarios sobre los programas de conservación documental.
</t>
  </si>
  <si>
    <t>Hans Salas - Profesional Contratista</t>
  </si>
  <si>
    <t>Elaboración y aprobación del SIC ( Sistema Integrado de Conservación)</t>
  </si>
  <si>
    <t>Registros de Asistencias, fotografias, link de acceso a reunión virtual correos electrónicos, SIC elaborado y aprobado.</t>
  </si>
  <si>
    <t>No. de dependencias capacitadas en conservación documental/ No. de dependencias de la entidad
Aprobado el SIC</t>
  </si>
  <si>
    <t>El Sistema integrado de conservación (SIC) de la Alcaldía Distrital de Barranquilla se encuentra en su fase final de elaboración, el cual debe ser culminado en el mes de julio para su presentación y aprobación ante del comité institucional de gestión y desempeño. En el 3er trimestre el Sistema integrado de conservación (SIC) de la Alcaldía Distrital de Barranquilla se encuentra elaborado y será presentado en el cuarto trimestre de 2022 ante el comité institucional de gestión y desempeño. El Sistema integrado de conservación (SIC) de la Alcaldía Distrital de Barranquilla se encuentra elaborado y aprobado por el  comité institucional de gestión y desempeño para su implementaciòn en la vigencia 2023</t>
  </si>
  <si>
    <t>Implementar el Protocolo de Preservación a largo plazo de la Información
Electrónica en la Alcaldía Distrital de Barranquilla</t>
  </si>
  <si>
    <t>Fortalecer la preservación a largo plazo de la información electrónica, implementando  el Protocolo de Preservación a largo plazo en la Alcaldía Distrital de Barranquilla.</t>
  </si>
  <si>
    <t>Capacitar  y socializar el Protocolo de Preservación a largo plazo de la Información Electrónica a los funcionarios de la Alcaldía Distrital de Barranquilla.</t>
  </si>
  <si>
    <t>Margarita Monsalve Salas - Jefe de Gestión Documental</t>
  </si>
  <si>
    <t>Capcitar y Socializar el Protocolo de Preservación a largo plazo de la Información Electrónica en la Alcaldía Distrital de Barranquilla.</t>
  </si>
  <si>
    <t>Registros de Asistencias, fotografias, link de acceso a reunión virtual correos electrónicos</t>
  </si>
  <si>
    <t>No. de dependencias capacitadas / No. de dependencias de la entidad</t>
  </si>
  <si>
    <t>Se realizó visita a la Gerencia de TICS por parte del ingeniero Jhon Sosa de la oficina de Gestión Documental, fue atendido por las funcionarios María José Palma y Martha Camargo. Se trataron temas de preservación digital, herramientas de almacenamiento de datos y metadatos. Se reprogramo la reunión para el 3er trimestre para continuar la articulación de los planes con Gerencia de las TICS .  En el 3er y 4to trimestre  se realizaron  visitas de capacitación y asesorías en el proceso de organización de archivos electrónicos a los funcionarios de las dependencias de la Alcaldía Distrital de Barranquilla.</t>
  </si>
  <si>
    <t>Sin recomendaciones.Sin recomendaciones.</t>
  </si>
  <si>
    <t>Impulsar la implementación del Sistema de Gestión de Documentos
Electrónicos de Archivo -SGDEA en la entidad</t>
  </si>
  <si>
    <t>Fortalecer la gestión de documentos electrónicos,  con  la implementación del SGDEA en la Alcaldía Distrital de Barranquilla.</t>
  </si>
  <si>
    <t>Capacitar y asesorar en el proceso de organización de archivos electrónicos en las dependencias de la Alcaldía Distrital de Barranquilla, que permita contar con expedientes electrónicos de archivo</t>
  </si>
  <si>
    <t xml:space="preserve">Se han venido realizado capacitaciones en organización de archivos electrónicos a los funcionarios de diferentes dependencias de la Alcaldía Distrital de Barranquilla, durante los días: 09, 10, 15, 16, 17, 22 de Marzo de 2022, en la que asistieron 187 personas.
Igualmente se han realizado  Visitas de Acompañamiento Los días 9, 10,11, 14, 15, 17, 23 y 24 de marzo, para realizar verificación del cumplimiento de las normas archivísticas en las dependencias como: Control Interno Disciplinario, Gestión del Riesgo, Oficina de la Mujer, Oficina de Protocolo, Oficina para la Seguridad y Convivencia Ciudadana, Gerencia de las TICS, Gerencia de Control Interno de Gestión, Gerencia de Ciudad, Secretaría de Hacienda, Secretaría de Planeación, Secretaría General del Distrito, Secretaría de Gestión Humana, Secretaría de Desarrollo Económico, Secretaría de Gobierno , Secretaría de Control Urbano y Espacio Público ,Secretaría de  Comunicaciones  Actualmente se realizan capacitaciones y asesorias a las dependencias de la Alcaldía Distrital de Barranquilla en normas archivisticas. Para el 2do trimestre de 2022, se inició con visitas a las diferentes dependencias de la Alcaldía Distrital de Barranquilla, brindando capacitación y asesorias a los funcionarios en el proceso de Organización de archivos electrónico, para este trimestre se visitaron las dependencias de Secretaría Distrital de Salud, Gestión Social y Control Urbano y Espacio Público, En el 3er y 4to trimestre se realizaron  visitas de capacitación y asesorías en el proceso de organización de archivos electrónicos a los funcionarios de las dependencias de la Alcaldía Distrital de Barranquilla. </t>
  </si>
  <si>
    <t>Articular con el equipo de salud y seguridad en el trabajo actividades de
prevención de emergencias y de atención de desastres en los sistemas de
archivo de soportes físicos de la entidad</t>
  </si>
  <si>
    <t>Lograr la articulación con  el equipo de salud y seguridad en el trabajo, frente a las actividades de prevención de emergencias y de atención de desastres en los sistemas de archivo de soportes físicos de la entidad.</t>
  </si>
  <si>
    <t xml:space="preserve">Articular con el equipo de salud y seguridad en el trabajo actividades de
prevención de emergencias y de atención de desastres en los sistemas de
archivo de soportes físicos de la entidad. Se realizará actualización,del  Plan Integral de conservación Documental y Emergencias, para su socialización y capacitación a funcionarios de la entidad.  </t>
  </si>
  <si>
    <t>Capacitar a los funcionarios de la Alcaldía Distrital de Barranquilla, en la prevención de emergencias y de atención de desastres en los sistemas de archivo de soportes físicos de la entidad, de manera articulada con el equipo de Salud y Seguridad en el Trabajo.</t>
  </si>
  <si>
    <t>No. de dependencias capacitadas en prevención de emergencias y de atención de desastres en los sistemas de
archivo de soportes físicos de la entidad  / No. de dependencias de la entidad</t>
  </si>
  <si>
    <t>Se realizaron visitas a las dependencias,capacitando al personal en frente a las actividades de prevención de emergencias y de atención de desastres en los sistemas de archivo de soportes físicos de la entidad. El plan se encuentra actualizado y públicado en  la página web de la entidad. Para el 3er y 4to trimestre se continuó capacitando a las dependencias frente a las actividades de prevención de emergencias y de atención a desastres  en los sistemas de archivo de soportes físicos de la entidad.</t>
  </si>
  <si>
    <t>Continuar con el diagnóstico integral de los documentos que produce la
entidad</t>
  </si>
  <si>
    <t xml:space="preserve">Mantener y continuar con la identificación de  los flujos documentales de los procedimientos en la entidad. </t>
  </si>
  <si>
    <t xml:space="preserve"> Revisar trámites y procedimientos para establecer flujos documentales</t>
  </si>
  <si>
    <t>Lorena Bayona - Profesional Contratista</t>
  </si>
  <si>
    <t xml:space="preserve">Revisar los trámites y procedimientos pafa establecer flujos documentales de los documentos que produce la entidad. </t>
  </si>
  <si>
    <t xml:space="preserve">Trámites y procedimientos revisados con flujos documentales. </t>
  </si>
  <si>
    <t>No de trámites y procedimientos revisados</t>
  </si>
  <si>
    <t>Para el mes de marzo se extendió solicitud vía correo electrónico a la Secretaría de Control Urbano y Espacio Público, con el fín de programar reunión para definir flujos documentales de los procesos al interior de la secretaría. La reunión quedó programada para el 2do trimestre debido a la no disponibilidad de la Secretaría Control Urbano y Espacio Público por los eventos de carnaval. Para el 2do Trimestre de 2022,  se realizaron reuniones con los funcionarios de la Secreataria de Control Urbano y Espacio Público, en la que se hizo el  levantamiento de la información de los procesos internos de la mencionada secretaría, los cuales fueron: Procesos Corporativos, Gestión Inmobiliaria y Archivo, con el fin de establecer flujos documentales. Para el 3er trimestre del 2022, se modelo el flujo del trámite Inscripción de propiedad horizontal, perteneciente a la Oficina de Control Urbano y Espacio Público, el cual se socializó por correo electrónico para su revisión y aprobación, antes de dejar finalizado se realizó reunión con el grupo de la Oficina de Control Urbano y Espacio Público para un último ajuste que consideraron el día: 28 de septiembre de 2022. 
Para el 4to trimestre se continuará con la modelación de los demás trámites de la Oficina de Control Urbano y Espacio Público. Para el 4to trimestre de 2022,  Se modeló y socializó con los lideres proceso de Gestión Inmobiliaria, el trámite de Inscripción de Propiedad Horizontal.</t>
  </si>
  <si>
    <t>Garantizar el acceso a la información de personas con discapacidad
apropiando la norma que mejora la accesibilidad de sus archivos
electrónicos (ISO 14289-1)</t>
  </si>
  <si>
    <t>Mejorar la accesibilidad a los archivos, garantizando el acceso a las personas con discapacidad .</t>
  </si>
  <si>
    <t>Continuar con la digitalización de  los documentos de archivo en formato PDF/A.  Se cuentan con colecciones documentales en el archivo histórico digital de Barranquilla</t>
  </si>
  <si>
    <t xml:space="preserve">John Sossa- Profesional Contratista 
Javier Lobelo- Profesional Contratista
Jefferson Galvis- Técnico Nivel 2- Metroenvío. 
Loraine Fernandez- Contratista
Miguel Felipe Parga- Profesional Contratista
John González - Técnico Operativo 
Eddie Angarita- Contratista Metroenvío. </t>
  </si>
  <si>
    <t>Garantizar la preservación digital a largo plazo y que a su vez sea accesible (PDF/A-1b o PDF/A1a).</t>
  </si>
  <si>
    <t>Colecciones documentales digitalizadas en la página web de la entidad</t>
  </si>
  <si>
    <t>No de Colecciones documentales digitalizadas en la página web de la entidad</t>
  </si>
  <si>
    <t>Se encuentran digitalizados 630 planos de los cuales 200 se encuentran descritos. Para el 4to trimestre en Mesanini de Gestión Documental, se digitalizaron 1.579.454  imágenes En Mesanini de Gestión Documental, se digitalizaron 1.579.454 imágenes
Archivo Calle 30 se realizo inventario a un total de __173____ cajas de DDL , Fonvisocial y Sec de Planeacion, Se digitalizaron un total de ___6860____ imagenes y se digitaron un total de __14548______ registos, y se organizaron  _173____ cajas de DDL.
Se está realizando digitalización de la serie contratos años 2018-2019 de las cuales se encuentran digitalizadas en mezzanin un total  de 1.155.503 imágenes a corte del primer semestre,
Archivo Calle 30  se digitalizaron un total de 69.200 imagenes corte primer semestre. Para el 3er trimestre en Mesanini de Gestión Documental, se digitalizaron 1.477.977imágenes,
Archivo Calle 30 se digitalizaron un total de 69.934 imágenes y se digitaron un total de 18.817 registros, y se organizaron  176 cajas de DDL</t>
  </si>
  <si>
    <t>Apoyar a la Secretaría de Planeación en la elaboración de tablas de
retención documental del sistema integrado de gestión</t>
  </si>
  <si>
    <t>Mantener el apoyo a las dependencias de la Alcaldía Distrital de Barranquilla en la aplicación de TRD y demás normas archivisticas</t>
  </si>
  <si>
    <t>Capacitar en Tablas de Retención Documental y demás normas archivísticas a funcionarios de la Secretaría de Planeación de la Alcaldía Distrital de Barranquilla</t>
  </si>
  <si>
    <t>Capacitar a los funcionarios de de la Secretaría de Planeación de la Alcaldía Distrital de Barranquilla en Tablas de Retención Documental y demás normas archivísticas</t>
  </si>
  <si>
    <t xml:space="preserve">No. de funcionarios capacitados / No. De funcionarios Secretaría de Planeación </t>
  </si>
  <si>
    <t xml:space="preserve">Se ha venido realizado capacitaciones en Tablas de Retención Documental y Organización de Archivos a las Entidades Descentralizadas del Distrito de Barranquilla con funciones públicas   y a los funcionarios de diferentes dependencias de la Alcaldía Distrital de Barranquilla, durante los días: 09, 10, 15, 16, 17, 22 de Marzo de 2022, en la que asistieron 187 personas.   Actualmente se realizan capacitaciones y asesorias a las dependencias de la Alcaldía Distrital de Barranquilla en normas archivisticas. </t>
  </si>
  <si>
    <t>Impulsar de manera coordinada con la Secretaría de Comunicaciones las
estrategias para preservación de la memoria audiovisual histórica de la
entidad.</t>
  </si>
  <si>
    <t xml:space="preserve">Mantener y continuar con la  preservación de la memoria y su recuperación, a través de la difusión y visibilización del Archivo Histórico de Barranquilla </t>
  </si>
  <si>
    <t xml:space="preserve">Realizar estrategias de visibilidad, para fomentar la consulta e investigación de los fondos documentales del Archivo Histórico de Barranquilla,  por medio de la interacción con los ciudadanos. </t>
  </si>
  <si>
    <t>Jessica Morales- Profesional Contratista</t>
  </si>
  <si>
    <t xml:space="preserve">Continuar con la estrategia SOY DIGITAL, difundir a través de redes sociales, Instagram del Archivo Histórico de Barranquilla y plataformas digitales, los fondos documentales. </t>
  </si>
  <si>
    <t xml:space="preserve">Post, INFO, a través de las redes sociales institucionales,Instagram del Archivo Histórico de Barranquilla. </t>
  </si>
  <si>
    <t xml:space="preserve">% de cumplimiento de la estrategia </t>
  </si>
  <si>
    <t>Se ha realizado difusión de los fondos documentales del Archivo Histórico de Barranquilla, a través de la cuenta en Instagram @archivohistoricobaq así como en colaboración con otras cuentas de la entidad para impulsar la preservación de la memoria audiovisual histórica de la entidad. Se realizó convocatoria "Amigos del Archivo Histórico", esta comunidad apoyará
la difusión, construcción y ejecución de
actividades de tipo académico, investigativo y
de consultas en los fondos documentales del
Archivo Histórico de Barranquilla. Durante el 3er trimestre del año 2022, se continuo con la difiusión de los fondos documentales a través de la red social en Insatagram del Archivo Histórico de Barranquilla y la página web de la Alcaldía Distrital de Barranquilla. Por otro lado, se realizó acompañamiento en el evento  Foro de Historia de la Universidad del Atlantico, en el que se socializó las actividades que se vienen realizando desde el achivo histórico de Barranquilla, con el fin de que los estudiantes consulten nuestras fuentes documentales para sus investigaciones. Tambíén recibimos visita de los estudiantes de historia y patrimonio de la universidad del magdalena, quienes tuvieron contacto con las diferentes fuentes documentales que se encuentran en nuestro archivo histórico para conocer las diferentes tematicas que pueden desprenderse desde los archivos que la entidad custodia . Para el 4to trimestre del año 2022, se continuo con la difiusión de los fondos documentales a través de la red social en Instagram del Archivo Histórico de Barranquilla y la página web de la Alcaldía Distrital de Barranquilla. Por otro lado, se realizó acompañamiento en el evento de divulgación tecnológica “Gestión Documental, Tecnología y Derechos Humanos” organizado por el Sena. En este espacio, se compartió con más de 400 asistentes la experiencia y trabajo desarrollado por el Archivo Histórico de Barranquilla y cómo a través de nuestras acciones trabajamos por la conservación y preservación del Patrimonio y la Memoria.</t>
  </si>
  <si>
    <t>Continuar con las actividades de capacitación a las dependencias que manejan trámites y OPAS sobre el uso de los clasificadores para su adecuado monitoreo, incluyendo aquellas que manejan trámites cuyo
registro en el SUIT no es obligatorio.</t>
  </si>
  <si>
    <t xml:space="preserve">Fortalecer la utilización y el buen uso del SIGOB por parte de los funcionarios de la Alcadía Distrital de Barranquilla. </t>
  </si>
  <si>
    <t>Desarrollar un plan de capacitación en SIGOB a funcionarios de las diferentes dependencias de la  Alcaldía Distrital de Barranquilla</t>
  </si>
  <si>
    <t>Luis Casiano Cervantes - Profesional Contratista</t>
  </si>
  <si>
    <t>Capacitar a los funcionarios de la Alcaldia Distrital de Barranquilla en el manejo y buen uso de la herramienta SIGOB</t>
  </si>
  <si>
    <t>No. de dependencias capacitadas en SIGOB / No. de dependencias de la entidad</t>
  </si>
  <si>
    <t>En el periodo comprendido del 01 de enero de 2022 al 31 de diciembre de 2022, se realizaron 1.324 capacitaciónes a funcionarios en la herramienta SIGOB, igualmente se viene prestando el respectivo soporte a los funcionarios  de la Alcaldía  Distrital de Barranquilla.</t>
  </si>
  <si>
    <t>Continuar implementado estrategias pedagógicas y comunicativas sobre el
manejo de la herramienta SIGOB, realizando retroalimentación con
funcionarios de las diferentes dependencias de la entidad e implementando
mejoras y ajustes pertinentes que permitan el adecuado seguimiento y
control de PQRSD.</t>
  </si>
  <si>
    <t xml:space="preserve">Fortalecer  la utilización y el buen uso del SIGOB por parte de los funcionarios de la entidad. </t>
  </si>
  <si>
    <t>Capacitar a los funcionarios de la Alcaldia Distrital de Barranquilla en el manejo y buen uso de la herramienta SIGOB, a través de talleres prácticos, capacitaciones virtuales y acompañamiento constante a los funcionarios</t>
  </si>
  <si>
    <t>Registros de Asistencias, fotografias, link de acceso a reunión virtual correos electrónicos y bitácora</t>
  </si>
  <si>
    <t>Realizar la actualización de los Instrumentos de Información Pública a
cargo de su competencia, reiterando el requerimiento a las dependencias
faltantes por elaborar y actualizar el Registro de Activos de Información y
el Índice de Información Clasificada y Reservada de la Alcaldía Distrital de
Barranquilla.</t>
  </si>
  <si>
    <t xml:space="preserve">Mantener y continuar  con la actualización de los   instrumentos de información de algunas dependencias que no los han elaborado y actualizado. </t>
  </si>
  <si>
    <t xml:space="preserve">Consolidar la información para la actualización de los instrumentos de Gestión de la Información Pública, los cuales son: Indice de Información Clasificada y Reservada y el Registro de Activos de Información  de la Alcaldía Distrital de Barranquilla. 
</t>
  </si>
  <si>
    <t xml:space="preserve">Consolidar la información de las dependencias faltantes por elaborar y  actualizar los instrumentos de  información pública, Indice de Información Clasificada y Reservada y el Registro de Activos de Información  de la Alcaldía Distrital de Barranquilla. 
</t>
  </si>
  <si>
    <t>Instrumentos de acceso a la Información Pública actualizados y publicados</t>
  </si>
  <si>
    <t>No. de instrumentos actualizados / No. instrumentos totales</t>
  </si>
  <si>
    <t xml:space="preserve">Los instrumentos de Gestión de la Información Pública, los cuales son: Indice de Información Clasificada y Reservada y el Registro de Activos de Información  de la Alcaldía Distrital de Barranquilla, se encuentran consolidados, actualizados y publicados en la página web de la Alcaldía Distrital de Barranquilla  </t>
  </si>
  <si>
    <t>Implementar las medidas y criterios establecidos para la gestión de
Archivos de Derechos Humanos, Derecho Internacional Humanitario,
Memoria Histórica y Conflicto Armado, según Acuerdo 04 de 2015,
Protocolo de Gestión de Archivos de Derechos Humanos y la Circular 01
de 2017.</t>
  </si>
  <si>
    <t>Mantener y continuar  Implementado las medidas y criterios establecidos en la entidad para los archivos de Derechos Humanos, Derecho Internacional Humanitario, Memoria Histórica y Conflicto Armado</t>
  </si>
  <si>
    <t>Visitar todas las dependencias de la Alcaldia Distrital de Barranquilla con el fin de identificar las dependencias que deben tener inventario de documentos de Derechos Humanos o Derecho Internacional humanitario y Ley de Víctima, que no son susceptibles de eliminacion</t>
  </si>
  <si>
    <t>Yuris Bermudez - Profesional- Metroenvío, Técnicos Operativos (Planta) y Contratistas</t>
  </si>
  <si>
    <t>Realizar Inventarios de documentos de Derechos Humanos o Derecho Internacional Humanitario no susceptible de eliminación</t>
  </si>
  <si>
    <t>Inventarios de documentos de Derechos Humanos o Derecho Internacional Humanitario no susceptible de eliminación y comunicaciones a las dependencias</t>
  </si>
  <si>
    <t>Cantidad de Documentos inventariados de DDHH en las dependencias identificadas/Cantidad de dependencias identificadas</t>
  </si>
  <si>
    <r>
      <t xml:space="preserve">Se envió comunicación con radicado QUILLA-22-052783 a la Secretaría de Gestión Social reiterando la entrega de los inventarios documentales de los expedientes que contienen información relativa a Derechos Humanos o Derecho Internacional Humanitario no susceptible de eliminación y/o Ley de Víctimas. Se cuenta actualmente con el inventario realizado por un técnico de archivo de los expedientes que se encontraban en el Centro Regional de Atención y Reparación a las Víctimas, ya que aún reposan expedientes en Pastoral Social que no han sido entregados. </t>
    </r>
    <r>
      <rPr>
        <b/>
        <sz val="12"/>
        <color theme="1"/>
        <rFont val="Arial"/>
        <family val="2"/>
      </rPr>
      <t>Para el 3er trimestre</t>
    </r>
    <r>
      <rPr>
        <sz val="12"/>
        <color theme="1"/>
        <rFont val="Arial"/>
        <family val="2"/>
      </rPr>
      <t xml:space="preserve"> Se envió comunicación con radicado QUILLA-22-052783 a la Secretaría de Gestión Social reiterando la entrega de los inventarios documentales de los expedientes que contienen información relativa a Derechos Humanos o Derecho Internacional Humanitario no susceptible de eliminación y/o Ley de Víctimas. Se cuenta actualmente con el inventario realizado por un técnico de archivo de los expedientes que se encontraban en el Centro Regional de Atención y Reparación a las Víctimas, ya que aún reposan expedientes en Pastoral Social que no han sido entregados. Se recibió transferencia de la Secretaría Distrital de Gobierno, donde se encontraban incluidos expedientes relacionados con información relativa a Derechos Humanos o Derecho Internacional Humanitario no susceptible de eliminación y/o Ley de Víctimas, fueron recibidos con sus respectivos inventarios en el Archivo Central.</t>
    </r>
  </si>
  <si>
    <t>Articular acciones con las dependencias responsables del tema de
víctimas del conflicto armado, acerca del control y conservación
archivística de los documentos.</t>
  </si>
  <si>
    <t>Realizar el Inventario de documentos de Derechos Humanos o Derecho
Internacional Humanitario no susceptible de eliminación, de manera
articulada con las dependencias involucradas.</t>
  </si>
  <si>
    <t>Tramitar el proceso de convalidación de las Tablas de Retención
Documental -TRD de la Entidad.</t>
  </si>
  <si>
    <t>Mantener y continuar con el trámite de convalidación de las Tablas de Retención Documental-TRD ante el AGN para su convalidación.</t>
  </si>
  <si>
    <t>Continuar con el trámite de convalidación de las Tablas de Retención Documental -TRD de la Entidad.</t>
  </si>
  <si>
    <t>Margarita Monsalve -  Jefe Oficina Gestión Documental  y Hans Salas</t>
  </si>
  <si>
    <t>TRD envidas para convalidación por el AGN</t>
  </si>
  <si>
    <t>Actas de mesa de trabajo, ajustes y correctivos del instrumento</t>
  </si>
  <si>
    <t xml:space="preserve">Se tramita el proceso de convalidación de las Tablas de Retención
Documental -TRD de la Entidad. </t>
  </si>
  <si>
    <t>Publicar la declaración de bienes y rentas y conflicto de interés en el
aplicativo establecido por Función Pública, de conformidad con la Ley 2013
de 2019.</t>
  </si>
  <si>
    <t xml:space="preserve">Publicar la declaración de bienes y rentas y conflicto de interés en el aplicativo establecido por Funcion Pública, de conformidad con la Ley  2013 de 2019. </t>
  </si>
  <si>
    <t xml:space="preserve">Publicar la Declaración de bienes y rentas y conflicto de interés en el
aplicativo establecido por Función Pública, de conformidad con la Ley 2013
de 2019. </t>
  </si>
  <si>
    <t xml:space="preserve">Margarita Monsalve- Jefe Oficina Gestión Documental </t>
  </si>
  <si>
    <t>Publicación de la declaración de bienes y rentas y conflicto de interés en el
aplicativo establecido por Función Pública</t>
  </si>
  <si>
    <t xml:space="preserve">Evidencia de la Pubicación en el aplicativo, pantallazos. </t>
  </si>
  <si>
    <t xml:space="preserve">Declaración de bienes y rentas y conflicto de interés en el aplicativo establecido. </t>
  </si>
  <si>
    <t>Se ha realizado la correspondiente publicación en el aplicativo establecido por la  función pública</t>
  </si>
  <si>
    <t>Adecuar el mapa de riesgos de su proceso, de conformidad con la nueva
política de administración de riesgos adoptada en la entidad.</t>
  </si>
  <si>
    <t xml:space="preserve">Mantener y continuar adecuando el mapa de riesgos del proceso, de conformidad con la nueva política de adminstración de riesgos adoptada en la entidad. </t>
  </si>
  <si>
    <t>Continuar trimestralmente con el seguimiento, evaluación, monitoreo y control de los riesgos y oportunidades, acorde con la Política de Administración de Riesgos de la Entidad.</t>
  </si>
  <si>
    <t>Evaluar y Monitorear trimestralmente los riesgos asociados al proceso, acorde con la Política de Administración de Riesgos de la Entidad.</t>
  </si>
  <si>
    <t>Mapa de Riesgos evaluados y monitoreados trimestralmente</t>
  </si>
  <si>
    <t>No. De seguimientos ejecutados / No. De seguimientos programados</t>
  </si>
  <si>
    <t>Se ha realizado el seguimiento al mapa de riesgos del proceso de conformidad con la nueva politica de administración de riesgos adoptada en la entidad</t>
  </si>
  <si>
    <t>Recomendación: Es necesario revisar la metodologia para la priorizacion de riesgos y redaccion de acuerdo a la guia adoptada por la entidad.</t>
  </si>
  <si>
    <t>Documentar las lecciones aprendidas de la secretaria, utilizando los
formatos dispuestos para su registro y documentación, los cuales se
encuentran disponibles en la página web de la entidad.</t>
  </si>
  <si>
    <t>Mantener y continuar documentando las lecciones  aprendidas de la oficina , utilizando los formatos dispuestos para su registro y documentación, los cuales se
encuentran disponibles en la página web de la entidad.</t>
  </si>
  <si>
    <t>Continuar con la implementación de  lecciones aprendidas de la dependencia, utilizando los
formatos dispuestos para su registro y documentación.</t>
  </si>
  <si>
    <t>Documentar las lecciones aprendidas de la dependencia durante la vigencia</t>
  </si>
  <si>
    <t>Formato Registro de Lecciones Aprendidas</t>
  </si>
  <si>
    <t>No. de Lecciones Aprendidas Documentadas</t>
  </si>
  <si>
    <t xml:space="preserve">Se ha documentado  las lecciones aprendidas de acuerdo a los formatos establecidos,tomando como lección aprendida la "Estrategia Soy Digital". </t>
  </si>
  <si>
    <t>Impulsar el avance de las metas que se encuentran por debajo de lo esperado en el cuatrienio.</t>
  </si>
  <si>
    <t>Mantener y continuar impulsando el avance de las metas que se encuentran por debajo de lo esperado en el cuatrenio.</t>
  </si>
  <si>
    <t xml:space="preserve">Aplicar Formato de control de actividades, para realizar monitoreo periódico de las metas establecidas.  </t>
  </si>
  <si>
    <t xml:space="preserve">Lorena Bayona - Profesional Contratista
Karina Navarro- Contratista 
Fabian Vega- Técnico Operativo
John Sossa- Contratista
</t>
  </si>
  <si>
    <t>Seguimiento periódico a las metas establecidas, a través del Formato Control de Actividades.</t>
  </si>
  <si>
    <t>Formato Control de Actividades</t>
  </si>
  <si>
    <t xml:space="preserve">% Cumplimiento de las metas. </t>
  </si>
  <si>
    <t>Se lleva un control mensual las metas a través de formato control de actividades.</t>
  </si>
  <si>
    <t>Incorporar al aplicativo SECOP II la información completa relacionada con la supervisión de los contratos dentro de los tiempos establecidos.</t>
  </si>
  <si>
    <t xml:space="preserve">Mantener y continuar incorporando la información relacionada con la supervisión de contratos en el aplicativo SECOP II en los tiempos establecidos. </t>
  </si>
  <si>
    <t>Incluir en el aplicativo SECOP 2 la información necesaria, relacionada con la supervisón de los contratos</t>
  </si>
  <si>
    <t>Información  relacionada con la supervisión de contratos, incorporada en el aplicativo SECOP II</t>
  </si>
  <si>
    <t>Formato de Informe de Gestión del Supervisor</t>
  </si>
  <si>
    <t xml:space="preserve">Aplicativo SECOP II  con la información incorporada. </t>
  </si>
  <si>
    <t>Se ha Incorporado  al aplicativo SECOP II la información completa relacionada con la supervisión de los contratos dentro de los tiempos establecidos.</t>
  </si>
  <si>
    <t>Mantener y continuar en coordinación con la Gerencia de las TIC la identificación, priorización, publicación y actualización del conjunto de datos abiertos de su dependencia de acuerdo al plan de apertura de datos.</t>
  </si>
  <si>
    <t xml:space="preserve">Actualizar los Instrumentos de Gestión de la Información Pública de la dependencia: Instrumentos de Gestión de la Información Pública, Registro de Activos de Información e Índice de Información Clasificada y Reservada. </t>
  </si>
  <si>
    <t xml:space="preserve">Katherine Watts- Contratista </t>
  </si>
  <si>
    <t>Instrumentos  de Gestión de la Información Pública de la dependencia actualizados</t>
  </si>
  <si>
    <t>Instrumentos de Gestión de la Información Pública, Registro de Activos de Información e Índice de Información Clasificada y Reservada.</t>
  </si>
  <si>
    <t xml:space="preserve">Se encuentran actualizados y publicados  los Instrumentos de Gestión de la Información Pública de la dependencia. </t>
  </si>
  <si>
    <t>Cumplir con el requerimiento realizado por la Gerencia TIC para mantener actualizado el inventario de archivos de tecnología de la dependencia</t>
  </si>
  <si>
    <t xml:space="preserve">Reportar a la Gerencia de las TIC, el inventario de archivos de tecnología de la dependencia. </t>
  </si>
  <si>
    <t xml:space="preserve">Inventario de archivo de tecnología de la dependencia. </t>
  </si>
  <si>
    <t>Correos electrónicos, Comunicaciones Oficiales</t>
  </si>
  <si>
    <t xml:space="preserve">Inventario de archivo de tecnología de la dependencia elaborados. </t>
  </si>
  <si>
    <t xml:space="preserve">Se ha suministrado la inoformación requerida a la Gerencia de las TICS </t>
  </si>
  <si>
    <t>Cumplir las directrices de técnica normativa contenidas en el Decreto 0096 de 2021 en la proyección de actos administrativos de la dependencia</t>
  </si>
  <si>
    <t xml:space="preserve">Aplicar las directrices de técnica normativa contenidas en el Decreto 0096 de 2021 en la proyección de actos administrativos de la dependencia </t>
  </si>
  <si>
    <t>Aplicación de las directrices de técnica normativa contenidas en el Decreto 0096 de 2021 en la proyección de actos administrativos de la dependencia</t>
  </si>
  <si>
    <t>Actos administrativos proyectados por la dependencia con aplicación de las directrices de técnica normativa contenidas en el Decreto 0096 de 2021</t>
  </si>
  <si>
    <t xml:space="preserve">No actos de administrativos proyectados. </t>
  </si>
  <si>
    <t xml:space="preserve">Se han aplicado las directrices  normativas para la expedición de actos administrativos proyectados por la dependencia. </t>
  </si>
  <si>
    <t>Mantener y continuar realizando el uso correcto de la imagen institucional por parte del proceso,  en los documentos oficiales, prendas de vestir y aplicaciones implementadas en la dependencia</t>
  </si>
  <si>
    <t xml:space="preserve">Continuar la adecuada aplicación de la imagen institucional, en los documentos oficiales, prendas de vestir y aplicaciones implementadas en la dependencia. </t>
  </si>
  <si>
    <t>Funcionarios Oficina de Gestión Documental</t>
  </si>
  <si>
    <t>Utilizar correctamente la imagen institucional en los documentos oficiales, prendas de vestir y aplicaciones implementadas en la dependencia</t>
  </si>
  <si>
    <t>Registros Fotograficos
Documentos Institucionales</t>
  </si>
  <si>
    <t>Imagen institucional aplicada en los documentos oficiales, prendas de vestir y aplicaciones implementadas en la dependencia</t>
  </si>
  <si>
    <t>Se ha cumplido con el uso correcto de la imagen institucional en los documentos oficiales, prendas de vestir y aplicaciones implementadas en la dependencia</t>
  </si>
  <si>
    <t>Diseñar e implementar desde el nivel directivo actividades lúdicas y
pedagógicas tendientes a la promoción y apropiación del Código de
Integridad en la dependencia.</t>
  </si>
  <si>
    <t xml:space="preserve">Mantener y continuar con las estrategias desde el nivel directivo para la apropiación del Código de Integridad en la dependencia. </t>
  </si>
  <si>
    <t xml:space="preserve">Continuar con la implementación de actividades lúdicas y pedagógicas, talleres dinamicos al interior del proceso de Gestión Documental </t>
  </si>
  <si>
    <t xml:space="preserve">Implementar estrategias desde el nivel directivo para la apropiación del Código de Integridad en la dependencia. </t>
  </si>
  <si>
    <t xml:space="preserve">Registros de Asistencias, fotografias, </t>
  </si>
  <si>
    <t xml:space="preserve">No de actividades ejecutadas. </t>
  </si>
  <si>
    <t xml:space="preserve">Se han realizado socializaciones para la promoción y apropiación del código de integridad en la dependencia. </t>
  </si>
  <si>
    <t>OFICINA DE GESTIÓN DOCUMENTAL</t>
  </si>
  <si>
    <t>PERIODO/VIGENCIA: 01 de enero a 31 de diciembre de 2022</t>
  </si>
  <si>
    <t>DEPENDENCIA Y PROCESO: Secretaría Distrital de Gobierno.</t>
  </si>
  <si>
    <t>Establecer acciones eficaces para dar cumplimiento a la gestion de las PQRSD de la dependencia.</t>
  </si>
  <si>
    <t>Falta de conocimiento de la correcta gestión de las PQRSD.</t>
  </si>
  <si>
    <t>Capacitar a los enlaces y funcionarios a cargo de tramitar las PQRSD para la correcta gestión de las mismas.</t>
  </si>
  <si>
    <t>Yeison Roncallo - Profesional Universitario</t>
  </si>
  <si>
    <t>Jornadas de capacitación y/o talleres.</t>
  </si>
  <si>
    <t>Actas y/o registro de asistencia a capacitaciones.</t>
  </si>
  <si>
    <t>Se realizó capacitación sobre el procedimiento de PQRSD el día 28 de octubre de 2022, adicionalmente se impartieron temas como: lenguaje claro, protocolo y canales de atención.</t>
  </si>
  <si>
    <t xml:space="preserve">Conclusión: Se evidencia actividades de formación sobre el procedimiento de PQRSD 
Evidencia: Listados de asistencia </t>
  </si>
  <si>
    <t>Falta de seguimiento y/o control estricto y más frecuente de la trazabilidad de las PQRSD.</t>
  </si>
  <si>
    <t>Revisar con mayor frecuencia la trazabilidad de las PQRSD, y sobre los resultados de este control, determinar las siguientes acciones a implementar.</t>
  </si>
  <si>
    <t>Informe de resultados del control y acciones implementadas.</t>
  </si>
  <si>
    <t>Informe de la gestión lograda con el control implementado.</t>
  </si>
  <si>
    <t xml:space="preserve">No. De informes </t>
  </si>
  <si>
    <t>Se está realizando seguimiento diario en la trazabilidad del aplicativo SIGOB para determinar los tiempos de respuestas de las peticiones y generar la alerta vía correo electrónico al responsable, para que dé pronta respuesta y no se venzan los términos. Además, el mismo día del vencimiento de la petición se realiza una nueva revisión para constatar que efectivamente el responsable haya dado respuesta a la misma. Sin embargo, al finalizar la vigencia no se logra la meta mínima esperada del 90% de cumplimiento.</t>
  </si>
  <si>
    <t xml:space="preserve">Conclusión: Se realiza seguimiento semanal a respuesta a PQRSD
Evidencia: Informes de seguimiento PQRSD  </t>
  </si>
  <si>
    <t>Fortalecer el conocimiento e implementacion de los sistemas de gestion y MIPG en las sedes, oficinas y centros de trabajo de la dependencia.</t>
  </si>
  <si>
    <t>Fortalecer la socialización de los sistemas de gestión y MIPG, por parte de los agentes de cambio y líderes de proceso, al personal adscrito en cada una de las sedes y/o dependencias de la Secretaría.</t>
  </si>
  <si>
    <t>Gestionar actividades de capacitación sobre los sistemas de gestión y MIPG, para los agentes de cambio y líderes de proceso.</t>
  </si>
  <si>
    <t>Jornada de capacitación en sistemas de gestión y MIPG.</t>
  </si>
  <si>
    <t>Acta y/o registro de asistencia a las jornadas de capacitación.</t>
  </si>
  <si>
    <t>Se realizó en cada una de las dependencias de la Secretaría, capacitación en el sistema de gestion de la calidad y MIPG, para fortalecer los conocimientos sobre los mismos.</t>
  </si>
  <si>
    <t xml:space="preserve">Conclusión: Se evidencia actividades de formación sobre el SGC y MIPG  
Evidencia: Listados de asistencia </t>
  </si>
  <si>
    <t>Replicar en cada una de las sedes y/o dependencias de la Secretaría, las capacitaciones sobre los sistemas de gestión y MIPG.</t>
  </si>
  <si>
    <t>Luis Eduardo Rodríguez Marmolejo - Profesional Especializado</t>
  </si>
  <si>
    <t>Consolidar la informacion y evidencias de los planes de acción suscritos con los entes de control.</t>
  </si>
  <si>
    <t>En los seguimientos realizados por la Gerencia de Control Interno de Gestión, no se reportaron oportunamente por el responsable, la información y evidencias de los planes de acción suscritos con los entes de control.</t>
  </si>
  <si>
    <t>Realizar la consolidación de la información y evidencias de los planes de acción suscritos con los entes de control, y reportarlos oportunamente cuando se solicite por parte de la Gerencia de Control Interno de Gestión.</t>
  </si>
  <si>
    <t>Luis Olivo Gómez</t>
  </si>
  <si>
    <t>100% de informes consolidados de los planes de acción suscritos con los entes de control.</t>
  </si>
  <si>
    <t>Informes consolidados de los planes de acción suscritos con los entes de control.</t>
  </si>
  <si>
    <t>No. De informes consolidados reportados</t>
  </si>
  <si>
    <t>Se realizó oportunamente el reporte al Sistema Integral de Auditoria (SIA), así como a las demás solicitudes por parte de los entes de control.</t>
  </si>
  <si>
    <t xml:space="preserve">Conclusión: Se evidencia reportes presentados a entes de control   
Evidencia: Informes consolidados </t>
  </si>
  <si>
    <t>Impulsar el avance de las metas que se encuentran por debajo de lo esperado en el cuatrienio, priorizar y establecer acciones claras para la consecusion de recursos y ejecucion de los proyectos que no se lograron ejecutar en la vigencia 2021.</t>
  </si>
  <si>
    <t>Falta de un mayor autocontrol para establecer contingencias que permitan un mayor porcentaje de cumplimiento de las metas.</t>
  </si>
  <si>
    <t xml:space="preserve">Sensibilizar al personal sobre la cultura del autocontrol.                                                    </t>
  </si>
  <si>
    <t>Yeison Roncallo - Profesional Universitario, Luis Eduardo Rodríguez Marmolejo - Profesional Especializado, Paula Olivares Rosero - Técnico Operativo</t>
  </si>
  <si>
    <t>100% de los líderes de programas y proyectos sensibilizados en la cultura del autocontrol.</t>
  </si>
  <si>
    <t>Acta y/o registro de asistencia a las jornadas de sensibilizaciones.</t>
  </si>
  <si>
    <t>No. De sensibilizaciones</t>
  </si>
  <si>
    <t>A la fecha no se adelantaron acciones al respecto.</t>
  </si>
  <si>
    <t xml:space="preserve">Conclusión: No se evidencia la ejecución de actividades </t>
  </si>
  <si>
    <t>Realizar seguimiento a las desviaciones presentadas en las metas de los proyectos de inversión.</t>
  </si>
  <si>
    <t>Seguimiento al 100% de las metas de los proyectos adscritos a la Secretaría de Gobierno.</t>
  </si>
  <si>
    <t>Informes y/o actas de seguimiento.</t>
  </si>
  <si>
    <t>No. De informes y/o actas de seguimiento</t>
  </si>
  <si>
    <t>A través del equipo de mejoramiento se han canalizado las reuniones para tratar los temas pertinentes asociados al cumplimiento de las metas.</t>
  </si>
  <si>
    <t xml:space="preserve">Conclusión: Se evidencia seguimiento al 100% de las metas de los proyectos adscritos a la Secretaría de Gobierno
Evidencia: Informes consolidados </t>
  </si>
  <si>
    <t>Falta de asignación de presupuesto.</t>
  </si>
  <si>
    <t>Realizar las acciones administrativas pertinentes para gestionar los recursos necesarios para la ejecución de los proyectos.</t>
  </si>
  <si>
    <t>Jeniffer Villarreal De Hoyos - Secretaria de Despacho, William Estrada - Jefe de Oficina, Deivy Casseres Cañate - Jefe de Oficina, David Montero Jalil - Jefe de Oficina</t>
  </si>
  <si>
    <t>100% de acciones administrativas requeridas para la gestión de asignación de recursos.</t>
  </si>
  <si>
    <t>Solicitudes realizadas para la asignación de recursos.</t>
  </si>
  <si>
    <t>Se realizaron diferentes gestiones y solicitudes para la asignación de recursos en las metas con atrasos de la dependencia, aunque de manera infructuosa no se obtuvieron los mismos.</t>
  </si>
  <si>
    <t xml:space="preserve">Conclusión: Se evidencia solicitudes realizadas para la asignación de recursos
Evidencia: Comunicaciones por SIGOB </t>
  </si>
  <si>
    <t xml:space="preserve">Falta de diligencia por parte de los agentes de cambio para tener actualizados el 100% de los formatos cargados en el aplicativo Isolución. </t>
  </si>
  <si>
    <t xml:space="preserve">Actualizar el 100% de los formatos cargados en el aplicativo Isolución.  </t>
  </si>
  <si>
    <t>100% de los formatos cargados en el aplicativo Isolución, actualizados.</t>
  </si>
  <si>
    <t>Formatos actualizados en Isolución.</t>
  </si>
  <si>
    <t>No. De formatos actualizados / No. De formatos cargados en el aplicativo Isolución</t>
  </si>
  <si>
    <t>Se actualizaron el 100% de los formatos de la Secretaría.</t>
  </si>
  <si>
    <t xml:space="preserve">Conclusión: Se ajustaron los membretes de los formatos del proceso. 
Evidencia: Formatos actualizados   </t>
  </si>
  <si>
    <t>Falta de seguimiento que permita establecer las necesidades de actualizaciones a desarrollar.</t>
  </si>
  <si>
    <t>Cargar al aplicativo Isolución todos los formatos utilizados en la dependencia, de acuerdo a la necesidad y según las directrices impartidas en la entidad.</t>
  </si>
  <si>
    <t>Cargar el 100% de los formatos utilizados en la dependencia de acuerdo a la necesidad.</t>
  </si>
  <si>
    <t>Formatos cargados en Isolución.</t>
  </si>
  <si>
    <t>No. Formatos cargados en Isolución</t>
  </si>
  <si>
    <t>Se actualizaron el 100% de los formatos de la Secretaría y pueden ser evidenciados en el aplicativo Isolución.</t>
  </si>
  <si>
    <t xml:space="preserve">Conclusión: Se cargaron los formatos actualizados en ISOLUCION
Evidencia: Modulo de documentación ISOLUCION   </t>
  </si>
  <si>
    <t>Desconocimiento / falta de capacitación en la ejecución de la supervisión de contratos.</t>
  </si>
  <si>
    <t>Establecer las capacitaciones a ejecutar (programa de capacitación).</t>
  </si>
  <si>
    <t>1 cronograma de capacitación aprobado.</t>
  </si>
  <si>
    <t>Cronograma de capacitación.</t>
  </si>
  <si>
    <t>N° Cronograma de capacitación aprobado</t>
  </si>
  <si>
    <t>Se realizó solicitud de capacitaciones pero no se estableció el cronograma a ejecutar y por ende no se llevaron a cabo.</t>
  </si>
  <si>
    <t xml:space="preserve">Ejecutar las capacitaciones de acuerdo al cronograma. </t>
  </si>
  <si>
    <t>Actas y/o registro de asistencia a capacitaciones y/o talleres.</t>
  </si>
  <si>
    <t>Falta de seguimiento a la infración de la supervisión en el aplicativo SECOP II.</t>
  </si>
  <si>
    <t>Establecer cronograma de seguimiento a los contratos en el aplicativo SECOP II.</t>
  </si>
  <si>
    <t>1 cronograma de seguimiento aprobado.</t>
  </si>
  <si>
    <t>Cronograma de seguimiento.</t>
  </si>
  <si>
    <t>N° Cronograma de seguimiento aprobado</t>
  </si>
  <si>
    <t>Generar informes bimestrales del estado de los contratos en el aplicativo SECOP II (información de supervision).</t>
  </si>
  <si>
    <t>4 informes al año del estado de los contratos en el aplicativo SECOP II</t>
  </si>
  <si>
    <t>Informes de seguimiento.</t>
  </si>
  <si>
    <t>N° Informes reportados / N° de  informes programados</t>
  </si>
  <si>
    <t xml:space="preserve">Fortalecer la política de administración de riesgos de la entidad, implementando las nuevas directrices derivadas de la actualización.
</t>
  </si>
  <si>
    <t>Solicitar acompañamiento a la Secretaría Distrital de Planeación  para la actualización del mapa de riesgos del proceso.</t>
  </si>
  <si>
    <t>1 Solicitud de acompañamiento realizada.</t>
  </si>
  <si>
    <t>Comunicación solicitud de acompañamiento.</t>
  </si>
  <si>
    <t>Se actualizó el mapa de riesgos, siguiendo la directriz y acompañamiento de la Secretaría Distrital de Planeación.</t>
  </si>
  <si>
    <t xml:space="preserve">Conclusión: Se trabajó la actualización del mapa de riesgos de acuerdo a la politica y la guía de administración de riesgos de procesos con el acomoañamiento de la Secretaría Distrital de Paneación 
Evidencia: Matriz de riesgos
Recomendación: Revisar y ajustar la descrpición de los riesgos operativos definidos, atendiendo lineamientos internos establecidos  </t>
  </si>
  <si>
    <t>1 Mapa de riesgos actualizado alineado a la política de administración de riesgos.</t>
  </si>
  <si>
    <t>Mapa de riesgos actualizado.</t>
  </si>
  <si>
    <t>No. Mapa de riesgos actualizados</t>
  </si>
  <si>
    <t>Fortalecer el conjunto de datos abiertos de la dependencia de acuerdo al plan de apertura de datos.</t>
  </si>
  <si>
    <t>Actualizar el conjunto de datos abiertos de acuerdo al plan y directriz de la Gerencia TIC.</t>
  </si>
  <si>
    <t>100% Datos abiertos actualizados.</t>
  </si>
  <si>
    <t>Relación conjunto de datos abiertos actualizados.</t>
  </si>
  <si>
    <t xml:space="preserve"> No. Conjunto de datos abiertos actualizados</t>
  </si>
  <si>
    <t>Se consolidó el conjunto de datos abiertos publicados en la vigencia anterior, y se encuentra en proceso de revisión y aprobación para actualizarlos.</t>
  </si>
  <si>
    <t xml:space="preserve">Conclusión: Se actaulizó conjunto de datos abiertos  
Evidencia: Matriz de datos abiertos de la dependencia </t>
  </si>
  <si>
    <t>Realizar proceso de publicación de los nuevos conjuntos de datos identificados y priorizados.</t>
  </si>
  <si>
    <t>Publicación del 100% de los nuevo datos abiertos identificados y priorizados.</t>
  </si>
  <si>
    <t>Relación de nuevos conjuntos de datos publicados.</t>
  </si>
  <si>
    <t>No. Conjunto de datos abiertos publicados</t>
  </si>
  <si>
    <t>A la fecha no se identificaron nuevos conjuntos de datos a publicar.</t>
  </si>
  <si>
    <t>Conclusión: A la fecha no se identificaron nuevos conjuntos de datos a publicar</t>
  </si>
  <si>
    <t>Suministrar la información requerida por la Gerencia TIC para mantener actualizado el inventario de activos de tecnología de su dependencia.</t>
  </si>
  <si>
    <t>Fortalecer el inventario de activos de tecnología de la dependencia, manteniéndolo actualizado.</t>
  </si>
  <si>
    <t>Actualizar el inventario de activos de tecnología de acuerdo a los lineamientos requeridos por la Gerencia TIC.</t>
  </si>
  <si>
    <t>100% Inventario de activos de tecnología actualizado.</t>
  </si>
  <si>
    <t>Formato Matriz Actualizado.</t>
  </si>
  <si>
    <t>Porcentaje de inventario de activos de tecnología actualizado</t>
  </si>
  <si>
    <t>Se actualizó y se remitió el inventario de activos de tecnología de la Secretaría a la Gerencia TIC.</t>
  </si>
  <si>
    <t xml:space="preserve">Conclusión: Se actaulizó inventario de activos de tecnología   
Evidencia: Inventario de activos enviado a Gerencia de las Tics  </t>
  </si>
  <si>
    <t>Fortalecer la aplicación de las directrices de técnica normativa contenidas en el Decreto 0096 de 2021 para la expedición de actos administrativos proyectados por su dependencia.</t>
  </si>
  <si>
    <t>Ejercer a través del equipo jurídico de la dependencia un primer filtro y remitir a una segunda revisión con la Secretaría Jurídica, para que los actos administrativos se proyecten con base a las directrices de técnica normativa contenidas en el Decreto 0096 de 2021.</t>
  </si>
  <si>
    <t>100% Actos administrativos expedidos bajo las directrices de técnica normativa contenidas en el Decreto 0096 de 2021.</t>
  </si>
  <si>
    <t>Actos administrativos expedidos bajo las directrices de técnica normativa.</t>
  </si>
  <si>
    <t>Porcentaje de actos administrativos expedidos bajo las directrices de técnica normativa</t>
  </si>
  <si>
    <t>Todo acto administrativo expedido desde la Secretaría es analizado por el equipo jurídico y remitido para validación de la Secretaría Jurídica.</t>
  </si>
  <si>
    <t xml:space="preserve">Conclusión: Se revisa por el equipo jurídico los actos administrativos emitidos, en atención al Decreto 0096 de 2021   
Evidencia: Flujo de revisión de proyectos de actos administrativos   </t>
  </si>
  <si>
    <t>Desconocimiento del manual de estilo e imagen institucional.</t>
  </si>
  <si>
    <t>Realizar jornada de inducción del manual de estilo e imagen institucional al personal adscrito a la Secretaría.</t>
  </si>
  <si>
    <t>Jornadas de inducción al personal adscrito a la Secretaría.</t>
  </si>
  <si>
    <t>Acta y/o registro de asistencia a las jornadas de inducción realizadas.</t>
  </si>
  <si>
    <t>No. de Jornadas de inducción realizadas</t>
  </si>
  <si>
    <t>La Oficina de Participación Ciudadana, realizó inducción de sus procesos, dentro del cual se dieron las directrices respectivas del manual de estilo e imagen institucional.
Así mismo, el día 28 de octubre de 2022, se impartieron temas como: lenguaje claro, protocolo y canales de atención, dentro de los cuales se impartió las directrices sobre la imagen institucional en la dependencia.</t>
  </si>
  <si>
    <t xml:space="preserve">Conclusión: Se socializó manual de estilo por parte de la oficinade participación ciudadana 
Evidencia: Registros de asistencia   </t>
  </si>
  <si>
    <t>Falta de compromiso en el correcto uso de la imagen institucional.</t>
  </si>
  <si>
    <t>Sensibilizar al personal adscrito a la secretaría en el correcto uso de la imagen institucional.</t>
  </si>
  <si>
    <t>Involucrar a los enlaces de oficinas para que apoyen las sensibilizaciones sobre el correcto uso de la imagen institucional.</t>
  </si>
  <si>
    <t>Relación de sensibilizaciones realizadas.</t>
  </si>
  <si>
    <t>No. De sensibilizaciones realizadas</t>
  </si>
  <si>
    <t>Promocionar con el apoyo de comunicaciones los trámites y otros procedimientos administrativos disponibles en línea y parcialmente en línea para incrementar su uso y fortalecer las estrategias de transparencia.</t>
  </si>
  <si>
    <t>Fortalecer la promoción con el apoyo de comunicaciones, de los trámites y otros procedimientos administrativos disponibles en línea y parcialmente en línea.</t>
  </si>
  <si>
    <t>Promocionar con el apoyo de comunicaciones, los trámites y otros procedimientos administrativos disponibles en línea y parcialmente en línea.</t>
  </si>
  <si>
    <t>Publicaciones en redes y micrositio, promocionando  los trámites y otros procedimientos administrativos disponibles en línea y parcialmente en línea.</t>
  </si>
  <si>
    <t>Publicaciones en redes y consulta en el micrositio.</t>
  </si>
  <si>
    <t>No. de trámites y otros procedimientos administrativos promocionados.</t>
  </si>
  <si>
    <t>Se actualizaron el 100% de los trámites de la dependencia (verificables en aplicativo SUIT), sin embargo no hubo la promoción de los mismos.</t>
  </si>
  <si>
    <t xml:space="preserve">Conclusión: Se actualizó todo lo referente a página WEB y SUIT 
Evidencia: Pagiba WEB - SUIT    </t>
  </si>
  <si>
    <t>Revisar y/o ajustar los procedimientos asociados a los trámites, teniendo en cuenta los cambios generados en la última vigencia.</t>
  </si>
  <si>
    <t xml:space="preserve">
Falta de control que permita establecer las necesidades de actualizaciones a desarrollar.</t>
  </si>
  <si>
    <t>Identificar los procedimientos asociados a los trámites, que requieran ser ajustados.</t>
  </si>
  <si>
    <t>Revisar cada procedimiento asociado a los trámites para determinar los cambios a realizar y ajustarlos a los cambios generados en la última vigencia.</t>
  </si>
  <si>
    <t>Diagnóstico de procedimientos asociados a los trámites que requieran ser ajustados.</t>
  </si>
  <si>
    <t>No. Diagnóstico realizado</t>
  </si>
  <si>
    <t>Se actualizaron el 100% de los trámites de la dependencia (verificables en aplicativo SUIT).</t>
  </si>
  <si>
    <t xml:space="preserve">Conclusión: Se actualizaron los procedimientos del proceso
Evidencia: ISOLUCION   </t>
  </si>
  <si>
    <t>Actualizar todos los procedimientos asociados a los trámites de la dependencia, de acuerdo a la necesidad y según las directrices impartidas en la entidad.</t>
  </si>
  <si>
    <t>100% de los procedimientos asociados a los trámites debidamente actualizados.</t>
  </si>
  <si>
    <t>Procedimientos asociados a los trámites actualizados en la plataforma respectiva.</t>
  </si>
  <si>
    <t xml:space="preserve">No. De procedimientos actualizados / No. De procedimientos a cargo de la dependencia
</t>
  </si>
  <si>
    <t>A la fecha están en proceso de actualización 2 procedimientos para terminar los ajustes correspondientes.</t>
  </si>
  <si>
    <t xml:space="preserve">Conclusión: Se trabaja en la actualización de los procedimientos del proceso
Evidencia: Mesas de trabajo   </t>
  </si>
  <si>
    <t>Verificar en su área el efectivo entrenamiento en puesto de trabajo al personal que ingresa.</t>
  </si>
  <si>
    <t>Fortalecer el proceso de inducción al personal que ingresa a la dependencia.</t>
  </si>
  <si>
    <t>Realizar jornada de inducción al personal que ingresa a la dependencia de acuerdo a lo establecido en la entidad y según disposiciones del jefe inmediato.</t>
  </si>
  <si>
    <t>Jornadas de inducción al personal recién vinculado.</t>
  </si>
  <si>
    <t xml:space="preserve">No. de Jornadas de Inducción Realizadas
</t>
  </si>
  <si>
    <t>La Oficina de Participación Ciudadana, realizó inducción de sus procesos, dentro del cual se dieron las directrices respectivas del manual de estilo e imagen institucional.</t>
  </si>
  <si>
    <t xml:space="preserve">Conclusión: Se realizó jornada de inducción por parte de la oficina de participacion ciudadana 
Evidencia: registros de asistencia   </t>
  </si>
  <si>
    <t>Publicar la declaración de bienes y rentas y conflicto de interés en el aplicativo establecido por Función Pública, de conformidad con la Ley 2013 de 2019 y el Decreto 830 de 2021.</t>
  </si>
  <si>
    <t>Desconocimiento por parte de los funcionarios, en la actualización de la hoja de vida y la realización de la declaración de bienes y rentas.</t>
  </si>
  <si>
    <t xml:space="preserve">Socializar la Ley 2013 de 2019 y el Decreto 830 de 2021 con los funcionarios. </t>
  </si>
  <si>
    <t>Jornadas de socialización de la Ley 2013 de 2019 y el Decreto 830 de 2021.</t>
  </si>
  <si>
    <t xml:space="preserve">Soportes de socialización Ley 2013 de 2019 y el Decreto 830 de 2021.
</t>
  </si>
  <si>
    <t>No. Socialización Ley 2013 de 2019 y el Decreto 830 de 2021</t>
  </si>
  <si>
    <t>Falta de compromiso por parte de los funcionarios, en la actualización de la hoja de vida y la realización de la declaración de bienes y rentas.</t>
  </si>
  <si>
    <t xml:space="preserve">Sensibilizar al personal en el diligenciamiento de la declaración de bienes y rentas en las fechas establecidas y la actulización de la hoja de vida anualmente. </t>
  </si>
  <si>
    <t>Involucrar a los enlaces de oficinas para que apoyen en el cumplimiento de las actulizaciones de hojas de vidas y de la declaración de bienes y rentas en los tiempos establecidos.</t>
  </si>
  <si>
    <t>Secretaría Distrital de Gobierno</t>
  </si>
  <si>
    <t>DEPENDENCIA Y PROCESO: SECRETARIA DE SALUD DISTRITAL</t>
  </si>
  <si>
    <r>
      <t xml:space="preserve">FÓRMULA INDICADOR DE </t>
    </r>
    <r>
      <rPr>
        <b/>
        <sz val="11"/>
        <rFont val="Arial"/>
        <family val="2"/>
      </rPr>
      <t>CUMPLIMIENTO</t>
    </r>
  </si>
  <si>
    <t>1. Hacer seguimiento a las metas del PDD salud que tienen un cumplimiento atrasado de acuerdo al semáforo del cuatrienio.</t>
  </si>
  <si>
    <t>Se encontraron en la matriz de seguimiento al Plan de Desarrollo, 10 metas semaforizadas en rojo, producto de un error en la medición, debido a que no se ajustaban a lo programado en el Plan Indicativo</t>
  </si>
  <si>
    <t>Ajustar la fórmula de medición de avance de las metas del Plan de Desarrollo con la programación del plan indicativo para su respectivo control y seguimiento.</t>
  </si>
  <si>
    <t>Gestión Estratégica</t>
  </si>
  <si>
    <t>Matriz de seguimiento ajusta en el 100% de las metas programadas con el Plan Indicativo para el 2022</t>
  </si>
  <si>
    <t>Matriz de seguimiento ajustada a las  metas PDD 2022 ajustada</t>
  </si>
  <si>
    <t>Número de metas ajustadas al Plan Indicativo/ Total de metas programadas en la vigencia 2022</t>
  </si>
  <si>
    <t>Se verificó en la matriz de seguimiento del Plan de Desarrollo, se revisaron las fórmulas para establecer el avance de la meta de producto del Plan de Desarrollo, se ajustó para que fuera acorde con el plan indicativo, resultando que 8 de las 10 metas identificadas como retrasadas en la vigencia 2021, cumplían con el avance programado</t>
  </si>
  <si>
    <t>Conclusión: Se ajustó la fórmula de medición de avance de las metas del Plan de Desarrollo con la programación del plan indicativo para su respectivo control y seguimiento.
Evidencia: Matriz de seguimiento plan indicativo</t>
  </si>
  <si>
    <t>No se logró la meta programada del 78% para el 2021, alcanzando al cierre de la vigencia el 75% de cobertura de vacunación antirrábica</t>
  </si>
  <si>
    <t>Gestionar oportunamente el suministro de insumos y materiales necesario para el desarrollo normal de las actividades programadas</t>
  </si>
  <si>
    <t>Jefe de Salud Pública</t>
  </si>
  <si>
    <t>Lograr el cumplimiento del 79% de la meta programada para la vigencia 2022</t>
  </si>
  <si>
    <t>Informe de gestión del programa de zoonosis</t>
  </si>
  <si>
    <t>Cobertura de vacunación logrado / Cobertura de vacunación programado</t>
  </si>
  <si>
    <t>Se ha desarrollado la actividad de vacunación con los insumos necesarios y adecuados para el cumplimiento propuesto del 79% en la presente vigencia.</t>
  </si>
  <si>
    <t>Conclusión: Se desarrollaron actividades de vacunacion con los insumos del plan de vacunación antirábica  
Evidencia: Informe de gestión del programa de zoonosis</t>
  </si>
  <si>
    <t>Implementar la vacunación Antirrábica a través de estrategia de barrido casa a casa, punto fijo, vacunación compartida con establecimientos veterinarios y/o asociaciones organizadas en la atención de perros y gatos</t>
  </si>
  <si>
    <t>A la fecha se han vacunado 217759 animales.  Cumpliendo con la meta establecida para la vigencia</t>
  </si>
  <si>
    <t>Conclusión: Se ha ejecutado el plan de vacunación antirábica mediante metodología barrido casa a casa  
Evidencia: Informe de gestión del programa de zoonosis</t>
  </si>
  <si>
    <t>Realizar campañas de vacunación antirrábica en las cinco (5) localidades del Distrito</t>
  </si>
  <si>
    <t>Se ha trabajado en las jornadas de vacunación al parque en 5 localidades del Distrito de Barranquilla</t>
  </si>
  <si>
    <t>Conclusión: Se ha ejecutado el plan de vacunación antirábica al parque   
Evidencia: Informe de gestión del programa de zoonosis</t>
  </si>
  <si>
    <t>La entrega de las ayudas técnicas para personas priorizadas con discapacidad para la vigencia 2021 no se cumplió, debido a que los recursos programados no se ejecutaron por falta de gestión administrativa para el proceso de adquisición de las ayudas técnicas</t>
  </si>
  <si>
    <t>Asignar los recursos necesarios para ejecución del proyecto en la vigencia y llevar a cabo el control en la ejecución de las actividades programadas</t>
  </si>
  <si>
    <t>Secretario de Despacho</t>
  </si>
  <si>
    <t>Lograr el 100% del cumplimiento de la meta establecida para la entrega de las ayudas técnicas</t>
  </si>
  <si>
    <t>Informe de ejecución del proyecto</t>
  </si>
  <si>
    <t>Número de ayudas técnicas entregadas / Total Programado</t>
  </si>
  <si>
    <t>Recepción de solicitudes para ayudas técnicas	100%, se recibieron 137 solicitudes de diferentes sectores
Visitas y verificación de solicitudes	99%	99 visitas realizadas
Entrega de ayudas técnicas	99%	99 beneficiarios con ayudas técnicas entregadas</t>
  </si>
  <si>
    <t>Conclusión: Se adquirieron las ayudas técnicas a 99 perosnas con discapacidad
Evidencia: Informes de supervisión del contrato IMC-015-2022</t>
  </si>
  <si>
    <t>2. Continuar con el seguimiento a los derechos de peticiòn que estan generando acciones de tutela, realizar analisis y proponer acciòn de mejora.</t>
  </si>
  <si>
    <t xml:space="preserve">Fortalecer las acciones de  Inspección y Vigilancia realizadas por la Secretaria Distrital de Salud a las Empresas Administradoras de Planes de Beneficios (EAPB), relacionadas con las acciones de tutela presentadas en contra de las aseguradoras por inconformidades de los afiliados en la prestación de servicios de salud. </t>
  </si>
  <si>
    <t xml:space="preserve">Realizar acciones de IV a las EAPB, según el motivo o causa  de la Tutela que limiten el acceso efectivo y con calidad  a los servcios de salud.
</t>
  </si>
  <si>
    <t xml:space="preserve">Jefe de Aseguramiento </t>
  </si>
  <si>
    <t>Realizar el 100% de acciones de IV frente a tutelas relacionadas a barreras de acceso al aseguramiento.</t>
  </si>
  <si>
    <t>Informes de seguimiento</t>
  </si>
  <si>
    <t>Número de acciones de IV a las EAPB realizadas en el 2022/ Número de tutelas Referidas con barreras de acceso al aseguramiento en el 2022</t>
  </si>
  <si>
    <t xml:space="preserve">Desde esta oficina se está realizando los seguimientos a los fallos de Tutela de la vigencia 2022 donde se vincula a la Secretaria Distrital de Salud para que conozca de los hechos que expone el accionante, fallos que son remitidos desde el área jurídica de tutelas de la SDS; efectuando así requerimientos a las EAPB ante las posibles barreras de acceso a los servicios de Salud del afiliado de la EPS.
Se realizo auditorías a las EAPB bajo la aplicación de la herramienta de guía GAUDI de la SNS bajo el criterio auditar de fallos de tutela en contra de las EPAB por PBS; 
</t>
  </si>
  <si>
    <t>Conclusión: Se realizó seguimiento al 100% de acciones de tutelas relacionadas a barreras de acceso al aseguramiento.
Evidencia: Informes de seguimiento</t>
  </si>
  <si>
    <t>Mantener las acciones del aseguramiento según el nuevo contexto normativo del Estatuto Temporal de Proteccion para Migrantes Venezolano y con ello que las población que se encuentre regularizada en Barranquilla accedan al Plan de Beneficios en Salud (PBS), minimizando con ello poblaciones no atendidas por situacion de status migratorio.</t>
  </si>
  <si>
    <t xml:space="preserve">Dar continuidad al modelo de aseguramiento en salud para la poblacion migrante que involucra los diferentes actores y sectores que tienen población objeto al migrante venezolano de acuerdo al plan de trabajo dirigido a esta población.
Continuar con el fortalecimiento de acciones del aseguramiento dirigidas al nuevo contexto del Estatuto de Protección de Migrantes </t>
  </si>
  <si>
    <t xml:space="preserve">Lograr afiliación del 100% de la población Captada </t>
  </si>
  <si>
    <t>Informes seguimiento de acciones y cobertura del aseguramiento al Plan de Trabajo dirigido a migrantes.</t>
  </si>
  <si>
    <t>Total población migrante afiliada 2022/ No de población captada con PPT en el 2022</t>
  </si>
  <si>
    <t>Se presentaron 314 tutelas durante la vigencia, para acceso a la atención en salud, de las cuales 268 han fallado a favor del Distrito y 23 en contra</t>
  </si>
  <si>
    <t>Mejorar la coordinación interinstitucional para la atención integral en salud de la población migrante irregular en el Distrito de Barranquilla y de la población proveniente de otros municipios, que presentan tutelas como mecanismo de defensa de sus derechos fundamentales.</t>
  </si>
  <si>
    <t>Verificar con la IPS Mired que la atención en salud sea prestada a los  usuarios en tránsito temporal, de municipios anexos o de migrantes de diferente nacionalidad en los términos establecidos por la norma.</t>
  </si>
  <si>
    <t xml:space="preserve">Jefe de Atención Salud  </t>
  </si>
  <si>
    <t xml:space="preserve">Disminuir el número de PQRSD presentadas por fallas en la atención en los  usuarios en tránsito temporal, de municipios anexos o de población migrante. </t>
  </si>
  <si>
    <t>Informe de SAC</t>
  </si>
  <si>
    <t>No de PQRSD presentadas en el 2022 por la atención a migrantes / Total presentadas en el 2021</t>
  </si>
  <si>
    <t>Con el último informe presentado el número total de tutelas disminuyó a 161 presentadas</t>
  </si>
  <si>
    <t>3. Realizar la actualización de todos los formatos utilizados en la dependencia, con el fin de poder cumplir con el 100% del cargue en el aplicativo ISOLUCION.</t>
  </si>
  <si>
    <t>Se requiere tener actualizada la información del SGC en el aplicativo ISOLUCION y ajustar los formatos con la nueva imagen institucional, incluidos los formatos de los trámites y servicios dispuestos en el SUIT.</t>
  </si>
  <si>
    <t>Mantener actualizada la información  del SGC en el aplicativo ISOLUCION y ajustar los formatos con la nueva imagen institucional, incluidos los formatos de los trámites y servicios dispuestos en el SUIT.</t>
  </si>
  <si>
    <t>100% de la información del SGC actualizada en el aplicativo ISOLUCION y ajustada a los formatos con la nueva imagen institucional, incluidos los formatos de los trámites y servicios dispuestos en el SUIT.</t>
  </si>
  <si>
    <t>Formatos e informe de herramienta ISOLUCION</t>
  </si>
  <si>
    <t>Información actualizada en la herramienta ISOLUCION/Total de la información del SGC a actualizar.</t>
  </si>
  <si>
    <t xml:space="preserve">Los procedimientos al periodo informado se han mantenido actualizados, se cumple con la incorporación de la nueva imagen del SGC,  a través del comité de calidad del mes de septiembre se socializó el uso de la herramienta de gestión documental, en el cierre de vigencia se aprobó la actualización de 123 documentos </t>
  </si>
  <si>
    <t>Conclusión: Se han actualizados los formatos y procedimientos del proceso  
Evidencia: aplicativo ISOLUCION</t>
  </si>
  <si>
    <t>4. Incorporar al aplicativo SECOP II la información completa relacionada con la supervisión de los contratos dentro de los tiempos establecidos</t>
  </si>
  <si>
    <t>Se requiere verificar que los contratistas  de prestación de servicio o suministros presenten a tiempo la documentación contractual y se cumpla con los establecido en las Circulares 06 y 07 para las condiciones de trámites antes el aplicativo SECOP II</t>
  </si>
  <si>
    <t>Fortalecer las actividades de supervisión de contratos delegados a los funcionarios, llevando a cabo procesos de capacitación y acompañamiento jurídico en la plataforma SECOP II</t>
  </si>
  <si>
    <t>Asesores Jurídicos Secretaría de Salud para contratación</t>
  </si>
  <si>
    <t>Mantener actualizada la información de los Procesos contractuales de la Secretaría Distrital de Salud, dentro de los tiempos establecidos en la plataforma SECOP II</t>
  </si>
  <si>
    <t>Informe de ejecución contractual de la SDS</t>
  </si>
  <si>
    <t>Número de procesos contractuales informados a tiempo / Total de procesos contractuales</t>
  </si>
  <si>
    <t>Se mantiene en nivel óptimo los informes sobre procesos contractuales presentados en la plataforma SECOP 2, bajo los parámetros de entregas a tiempo, se estandarizó utilizar el informe de supervisión bajo el formato MA-GC-F012 actualizado</t>
  </si>
  <si>
    <t xml:space="preserve">Se requiere ajustar el mapa de riesgos de la Secretaría Distrital de Salud, adoptando la nueva Política de Gestión del Riesgo para la Alcaldía Distrital de Barranquilla, </t>
  </si>
  <si>
    <t>Realizar ajustes al mapa de riesgo de la Secretaría Distrital de Salud para su seguimiento y control, conforme a la nueva política adoptada por la administración del riesgo de la entidad</t>
  </si>
  <si>
    <t>Matriz de mapa de riesgo ajustada a la nueva política de gestión de riesgo</t>
  </si>
  <si>
    <t>Mapa de riesgo 2022 de la SDS</t>
  </si>
  <si>
    <t>Matriz ajustada: Si/No</t>
  </si>
  <si>
    <t>Se ha implementado la nueva Política de Riesgos, identificando 4 tipos de riesgos de gestión del proceso gestión de salud y 5 oportunidades en los procesos</t>
  </si>
  <si>
    <t xml:space="preserve">Conclusión: Se evidencia el mapa de riesgos operativos del proceso en la plataforma ISOLUCION, con el respectivo seguimiento trimestral a los controles definidos  
Evidencia: Matriz de riesgos 
Recomendaciones: Ajustar el mapa de riesgos operativos, especificamente en la priorización y descripción de los riesgos formulados </t>
  </si>
  <si>
    <t>Darle continuidad a la ejecución del plan de apertura de datos, el cual hasta el momento se tienen publicados en datos abiertos tres (3) conjuntos de datos y se requiere completar el proceso con los conjuntos de datos en revisión.</t>
  </si>
  <si>
    <t>Cumplir con el plan de apertura de datos, identificando, priorizando, publicando y actualizando, los  conjuntos de datos de la Secretaría Distrital de Salud</t>
  </si>
  <si>
    <t>Gestión Estratégica (Nestor Javier Guavita)</t>
  </si>
  <si>
    <t xml:space="preserve">Implementar en 100% el Plan de Apertura de Datos de la SDS </t>
  </si>
  <si>
    <t>Informe de ejecución Plan de Apertura de Datos de la SDS</t>
  </si>
  <si>
    <t>Conjunto de Datos publicados / Conjunto de datos identificados</t>
  </si>
  <si>
    <t>El informe sobre  del conjunto de datos se cumplió satisfactoriamente para el 2 segundo trimestre de la vigencia, se encuentra publicado en la página</t>
  </si>
  <si>
    <t>Conclusión: Se ha cumplido con el plan de apertura de datos, identificando, priorizando, publicando y actualizando, los  conjuntos de datos de la Secretaría Distrital de Salud
Evidencia: Informe de ejecución Plan de Apertura de Datos de la SDS</t>
  </si>
  <si>
    <t>7.Suministrar la información requerida por la Gerencia TIC para mantener actualizado el inventario de activos de tecnología de su dependencia</t>
  </si>
  <si>
    <t xml:space="preserve">Se debe actualizar el inventario de activos de tecnología de la dependencia acorde a las acciones de la Gerencia de TIC, Conforme a los riesgos sobre seguridad de la información de la política actualizada para la gestión del riesgo de la entidad, </t>
  </si>
  <si>
    <t>Diligenciar la herramienta dispuesta por la Gerencia de TIC para la identificación y actualización de los activos de tecnología disponibles en la Secretaría Distrital de Salud</t>
  </si>
  <si>
    <t>Herramienta de activos de tecnología, basados en el instructivo dispuesto por la Gerencia de TIC diligencia en un 100%</t>
  </si>
  <si>
    <t>Informe de Inventario de Activos de Tecnología de la Secretaría Distrital de Salud</t>
  </si>
  <si>
    <t xml:space="preserve">Porcentaje de Avance del Inventario de Activos de Tecnología </t>
  </si>
  <si>
    <t>Se entregó el respectivo informe del inventario de activos a la gerencia de TIC en la fecha establecida</t>
  </si>
  <si>
    <t xml:space="preserve">Conclusión: Se diligenció herramienta dispuesta por la Gerencia de TIC para la identificación y actualización de los activos de tecnología disponibles en la Secretaría Distrital de Salud
Evidencia: Informe de inventario de activos de tecnología </t>
  </si>
  <si>
    <t>8.Aplicar las directrices de técnica normativa contenidas en el Decreto 0096 de 2021 para la expedición de actos administrativos proyectados por su dependencia.</t>
  </si>
  <si>
    <t>Mejorar la aplicación de las directrices de la técnica normativa contenidas en el Decreto 0096 de 2021, para los actos administrativos emitidos por la SDS</t>
  </si>
  <si>
    <t>Aplicar el manual para la elaboración de textos normativos y/o proyectos de actos administrativos  en la SDS, acorde al Decreto 0096 de 2021</t>
  </si>
  <si>
    <t>Asesoría Jurídica SDS
(Juan Carlos Caballero)</t>
  </si>
  <si>
    <t>100% de actos administrativos acordes al Decreto 0096 de 2021</t>
  </si>
  <si>
    <t>Libro de registro de actos administrativos</t>
  </si>
  <si>
    <t>Número de Actos administrativos revisados / Número de actos administrativos expedidos</t>
  </si>
  <si>
    <t>Se cuenta con un registro de 33 circulares, 527 resoluciones y 385 Autos de notificación oficiales expedidos Acordes al Decreto 0096 de 2021</t>
  </si>
  <si>
    <t xml:space="preserve">Conclusión: Se han suscrito los actos administrativos acordes al Decreto 0096 de 2021
Evidencia: Libro de registros de actos administrativos </t>
  </si>
  <si>
    <t>9. Realizar uso correcto de la imagen institucional por parte del proceso en los documentos oficiales, prendas de vestir y aplicaciones implementadas en la dependencia</t>
  </si>
  <si>
    <t>Se puede presentar un uso desactualizado de la imagen institucional para los documentos oficiales, prendas de vestir y demás medios de comunicación o información utilizados por la Secretaría Distrital de Salud</t>
  </si>
  <si>
    <t>Cumplir con los dispuesto en el documento "Comunicaciones para el segundo tiempo 2022", de la Secretaría de Comunicaciones, allí se dan las pautas y recomendaciones para le cuidado de nuestra la personal y profesional en prendas de vestir y la imagen institucional</t>
  </si>
  <si>
    <t>Lorena Banda y Jose Restrepo.</t>
  </si>
  <si>
    <t>Implementación delas acciones sobre  la imagen institucional dispuesta en el documento "Comunicaciones para el segundo tiempo 2022"</t>
  </si>
  <si>
    <t>Informe de comunicaciones de la Secretaría Distrial de Salud</t>
  </si>
  <si>
    <t>No. De Acciones implementadas / No. De acciones dispuestas</t>
  </si>
  <si>
    <t xml:space="preserve">Se socializó en el comité 7 de calidad el manual de identidad y las recomendaciones de las prendas de vestir. </t>
  </si>
  <si>
    <t xml:space="preserve">Conclusión: Se socializó el manual de identidad y las recomendaciones de las prendas de vestir 
Evidencia: Informe de comunicaciones de la dependencia </t>
  </si>
  <si>
    <t>10 Promocionar con el apoyo de comunicaciones los trámites y otros procedimientos administrativos disponibles en línea y parcialmente en línea para incrementar su uso y fortalecer las estrategias de transparencia.</t>
  </si>
  <si>
    <t>La información sobre trámites en línea requiere promocionar su  difusión para la ciudadanía para incrementar su uso</t>
  </si>
  <si>
    <t>A través de las comunicaciones de la Secretaria Distrital de Salud y basados en la estrategia "Educar Informar y Comunicar" garantizar la oportuna comunicación de trámites en línea a la ciudadanía bajo los lineamentos de la Dependencia de Marca de la Secretaria de Comunicaciones, en los diferentes medios de información</t>
  </si>
  <si>
    <t>Cumplir con la estrategia de comunicación de la Secretaría Distrital de Salud</t>
  </si>
  <si>
    <t>Informe de comunicaciones de la Secretaría Distrital de Salud</t>
  </si>
  <si>
    <t>Acciones de comunicación ejecutadas / Acciones de comunicación programada</t>
  </si>
  <si>
    <t>Se garantiza la oportuna comunicación de trámites en línea a la ciudadanía bajo los lineamentos de la Dependencia de Marca de la Secretaria de Comunicaciones, en los diferentes medios de información, el cual es actualizado diariamente bajo la estrategia "Educar Informar y Comunicar" Redes Virtuales: Facebook, Instagram</t>
  </si>
  <si>
    <t xml:space="preserve">Conclusión: Se realizó promoción de los trámites y otros procedimientos administrativos disponibles en línea y parcialmente en línea 
Evidencia: Informe de comunicaciones de la dependencia </t>
  </si>
  <si>
    <t>11. Revisar y/o ajustar los procedimientos asociados a los trámites, teniendo en cuenta los cambios generados en la última vigencia</t>
  </si>
  <si>
    <t>Se requiere actualizar los procedimientos asociados a trámites de acuerdo a su última vigencia, acorde al SGC en el aplicativo ISOLUCION,.</t>
  </si>
  <si>
    <t>Mantener actualizada la información del SGC en el aplicativo ISOLUCION, actualizando los procedimientos de acuerdo a su última vigencia.</t>
  </si>
  <si>
    <t>Gestión Estratégica.</t>
  </si>
  <si>
    <t>100% de la información del SGC actualizada en el aplicativo ISOLUCION, con todos los procedimientos de acuerdo a su última vigencia.</t>
  </si>
  <si>
    <t>Formatos e informe de herramienta ISOLUCION.</t>
  </si>
  <si>
    <t>Se lleva a cabo con los responsables de cada procedimiento una revisión del cargue de información en el aplicativo ISOLUCION, revisando que están acordes al Sistema de Gestión al proceso de servicio público en salud y se encuentra acorde a los trámites.</t>
  </si>
  <si>
    <t>12. Verificar en su área el efectivo entrenamiento en puesto de trabajo al personal que ingresa</t>
  </si>
  <si>
    <t>Es necesario implementar las guías de inducción para personal nuevo, o de reinducción para personal actual de la Secretaría Distrital de Salud</t>
  </si>
  <si>
    <t>Adoptar las guías de inducción y reinducción para las dependencias de Secretaría Distrital de Salud</t>
  </si>
  <si>
    <t>100% del personal que ingresa a la SDS, entrenado a través de las guías de inducción en el puesto de trabajo</t>
  </si>
  <si>
    <t>Informe de evaluación de desempeño</t>
  </si>
  <si>
    <t>Personal que ingresa entrenado / Total de personal en ingreso</t>
  </si>
  <si>
    <t>Por medio de los delegados de las dependencias al comité de calidad se han socializado procesos para inducción y reinducción en sistemas de gestión de calidad</t>
  </si>
  <si>
    <t xml:space="preserve">Conclusión: El comité de calidad ha realizado  procesos para inducción y reinducción interna sobre sistema de gestión de calidad
Evidencia: Registros actividades de inducción realizadas </t>
  </si>
  <si>
    <t>DEPENDENCIA Y PROCESO: SECRETARÍA DISTRITAL DE GESTIÓN SOCIAL / GESTION Y DESARROLLO SOCIAL</t>
  </si>
  <si>
    <t>Impulsar acciones para avanzar en los proyectos cuyas metas que se encuentran por debajo de lo esperado para el cuatrienio</t>
  </si>
  <si>
    <t>1. Socialización ante sectores corresponsables del documento intersectorial de implementación de política pública.
2. Presentación y aprobación del acuerdo intersectorial ante concejo de política social Según convocatoria y agenda de CPS.
3. Formulación de esquema de seguimiento y control a la implementación del acuerdo presentado ante el concejo, una vez sea aprobado el acuerdo.</t>
  </si>
  <si>
    <t>Equipo política pública Primera Infancia</t>
  </si>
  <si>
    <t xml:space="preserve">1).   8 Socializaciones 
2).100 % Presentación Consejo de Politica Social y Consejo Distrital 
3). 100% a las acciones previstas para la implementación del documento técnico </t>
  </si>
  <si>
    <t>1. *Actas socializaciones realizadas 
*Asistencia de participantes 
*Registro Fotografico
2. Actas de presentación ante CPS, CD.
3. Esquema de las actividades implementadas vigencia 2021</t>
  </si>
  <si>
    <t>1). # Socializaciones realizadas/total de socializaciones planeadas
2). % presentación y aprobación al Consejo de política Social y Consejo Distrital - N°actividades ejecutadas/N° programadas)*100
3). % acciones - N° acciones ejecutadas/N° programada)*100</t>
  </si>
  <si>
    <t>DICIEMBRE</t>
  </si>
  <si>
    <t>1. 100%
2. 100%
3. 100%</t>
  </si>
  <si>
    <t>Se dio cumplimiento a las socializaciones con sectores corresponsables durante el mes de mayo y fue aprobado por el consejo de politica social el documento de implementacion de politica publica de primera infancia correspondiente al convenio  interadministrativo 288 de vigencia 2021.</t>
  </si>
  <si>
    <t xml:space="preserve">Se aprobó por parte del Consejo de Política Social el documento de implementacion de la politica publica de Primera Infancia, de lo que se observó acta No.1 del 27 de mayo de 2022, asì mismo, se evidenció Decreto No. 351 de julio de 2022 </t>
  </si>
  <si>
    <t>1. Programar y desarrollar jornadas de capacitación con grupos focales de funcionarios y/o contratistas para cualificar y generar capacidades en materia de enfoques diferenciales y de derecho
2. Diagnostico situacional actualizado de NNA para evaluar su estado de derechos.</t>
  </si>
  <si>
    <t>Equipo Técnico del  proyecto implementación de la política pública de los NNA</t>
  </si>
  <si>
    <t>1). 2 jornadas
2). 1 proceso de gestión de insumo; 1 documento tecnico de diagnostico realizado</t>
  </si>
  <si>
    <t>Acta de reunión
Listado de asistencias
Registros fotográficos
Informe del proceso de gestión de insumo
Documento técnico de diagnóstico</t>
  </si>
  <si>
    <t>1. No. de jornada realizadas/No. De jornadas programadas
2). No. de procesos de gestión de insumos realizado; No. De documentos tecnicos de diagnostico realizado</t>
  </si>
  <si>
    <t xml:space="preserve">Se dio inicio al proceso de gestion de insumos para la elaboracion del documento tecnico. 
En cuanto a las jornadas de capacitaciones programadas, se esta en fase de preparacion para brindar capacitacion a los funcionarios de la administracion distrital. </t>
  </si>
  <si>
    <t>Se realizaron capacitaciones de acuerdo a la programación, la Secretaría Distrital de Gestión Social inició el proceso de gestión de insumos para la elaboración del documento técnico de la Política Pública de Niños, Niñas y Adolescentes</t>
  </si>
  <si>
    <t>1. Realizar seguimientos a las visitas de los predios identificados para la construcción y/o adecuación.</t>
  </si>
  <si>
    <t>Equipo Centros de vida</t>
  </si>
  <si>
    <t xml:space="preserve">1). # de visitas en predios
</t>
  </si>
  <si>
    <t>Acta de reunión
Actas de visitas
Listado de asistencias
Registros fotográficos
Informe de gestión</t>
  </si>
  <si>
    <t xml:space="preserve">1.) # de predios visitados
</t>
  </si>
  <si>
    <t>28/02/2022
30/03/2022</t>
  </si>
  <si>
    <t xml:space="preserve">Durante el mes de junio se oficializó el predio ubicado en la Calle 35 No. 36-22 – piso 1 para funcionamiento de un Centro de Vida, el cual fue adecuado en el marco del contrato de arrendamiento CD-08-2022-1966 y posteriormente dotado. Con la entrega de este predio, se registra un avance del 25% de la meta para la vigencia 2022, la cual se ajustó por el indicador rezagado de la vigencia 2021.  </t>
  </si>
  <si>
    <t>En la vigencia 2022, se puso en funcionamiento un centro de vida en el centro de la ciudad.</t>
  </si>
  <si>
    <t xml:space="preserve">1. Proceso de revisión y ajuste del documento técnico
2. Gestión de aprobación y/o adopción de la política pública (Acuerdo/Decreto)
</t>
  </si>
  <si>
    <t>Equipo del proyecto</t>
  </si>
  <si>
    <t>Documento técnico aprobado</t>
  </si>
  <si>
    <t>Actas de aprocación y socialización
Actas de reunión y aprobación de política pública por parte de los actores</t>
  </si>
  <si>
    <t>Política pública aprobada</t>
  </si>
  <si>
    <t>1. 30/03/2022
2. 30/10/2022</t>
  </si>
  <si>
    <t>1. El 28 de febrero se realizó la jornada de validación en la Mesa Intersectorial.
                   2. La gestión de aprobación inició en marzo y se encuentra en revisión por La Secretaría Jurídica</t>
  </si>
  <si>
    <t>Se remitió, a la Secretaría Jurídica Distrital para revisión, la Políltica Pública para el apoyo y fortalecimiento de las familias del Distrito de Barranquilla, la cual fue revisada, y esta pendiente la presentación ante el consejo distrital</t>
  </si>
  <si>
    <t xml:space="preserve"> Definir e implementar los parámetros de medición del cumplimiento de las Políticas líderadas por la dependencia</t>
  </si>
  <si>
    <t xml:space="preserve">Establecer reuniones con el equipo responsable y  definir los criterios y  parámetros de medición de las políticas públicas. </t>
  </si>
  <si>
    <t>Secretaría D. de Gestión Social</t>
  </si>
  <si>
    <t xml:space="preserve">Políticas públicas con criterios y parámetros de medición 
</t>
  </si>
  <si>
    <t xml:space="preserve">Actas de reunión
Listado de asistencias
Correos electrónicos
Documentos técnicos
</t>
  </si>
  <si>
    <t xml:space="preserve">No. De políticas públicas con criterio de medición/ Total de PP con criterios de medición
</t>
  </si>
  <si>
    <t>Se realizó reunión socializando los enfoques diferenciales con los programas que aplican.</t>
  </si>
  <si>
    <t xml:space="preserve">A 31 de diciembre de 2022, no se finalizaron las actividades para estandarizar  los lineamientos para el seguimiento de las políticas públicas </t>
  </si>
  <si>
    <t>Estandarizar los mecanismos de monitoreo y seguimiento de las políticas públicas lideradas por la dependencia</t>
  </si>
  <si>
    <t>Elaborar un sistema de seguimiento y monitoreo de las políticas públicas de orden social por el equipo responsable de las políticas que ayuden a determinar el cumplimiento de dichas políticas públicas.</t>
  </si>
  <si>
    <t>1 sistema de seguimiento para las políticas públicas de orden social</t>
  </si>
  <si>
    <t># de sistema de seguimiento para las políticas públicas de orden social</t>
  </si>
  <si>
    <t>Se encuentra en la fase de gestión y unificación de criterios.</t>
  </si>
  <si>
    <t>Adecuar el mapa de riesgos de su proceso, de conformidad con la nueva política de administración de riesgos adoptada en la entidad y realizar la evaluación de los controles para definir si es necesario replantear riesgos o fortalecer con nuevos controles.</t>
  </si>
  <si>
    <t xml:space="preserve">1. Realizar revisión e identificación de los riesgos asociados con el proceso de acuerdo al la política adoptada por la entidad.
2.Realizar seguimiento y análisis de la mitigación de los riesgos, cada 3 meses durante la vigencia 2022, registrando el avance en el módulo de actividades y sus respectivas observaciones.
</t>
  </si>
  <si>
    <t>1). 1 Mapa de riesgo
2). 4 seguimientos</t>
  </si>
  <si>
    <t>Archivo del Mapa de riesgo
Mapa de riesgo diligenciado en sus seguimientos.</t>
  </si>
  <si>
    <t>1). # de riesgos formulados 
2). # de seguimientos/total de seguimientos</t>
  </si>
  <si>
    <t>01/02/2022</t>
  </si>
  <si>
    <t>Se realiza cargue de los riesgos en el aplicativo ISOLUCION de acuerdo a los lineamientos de planeación con los respectivos seguimientos.</t>
  </si>
  <si>
    <t xml:space="preserve">Se observò en Isoluciòn los riesgos de la SD de Gestiòn Social, asociados al proceso Gestiòn y Desarrollo Social, sin embargo, se recomienda que para la vigencia 2023 se realice revisiòn de los riesgos y en caso de ser necesario realizar ajustes de conformidad, con lo establecido en la Polìtica de Administraciòn de Riesgos adoptada por la Entidad. </t>
  </si>
  <si>
    <t>Documentar las lecciones aprendidas en el proceso</t>
  </si>
  <si>
    <t>Revisar e identificas las lecciones aprendidas durante la actual vigencia</t>
  </si>
  <si>
    <t>2 Lecciones identificadas</t>
  </si>
  <si>
    <t>Documento de lecciones aprendidas</t>
  </si>
  <si>
    <t># de Lecciones identificadas /Total de Lecciones documentadas</t>
  </si>
  <si>
    <t>Se registra la lección aprendida de centro de acogida noche y gestión social a tu barrio.</t>
  </si>
  <si>
    <t>Se realizò una (1) lecciòn aprendida por parte de la SD de Gestiòn Social</t>
  </si>
  <si>
    <t xml:space="preserve"> Incorporar al aplicativo SECOP II la información completa relacionada con la supervisión de los contratos dentro de los tiempos establecidos</t>
  </si>
  <si>
    <t>1. Socializar a los supervisores el manual de contratación y resaltar la importancia de la correcta revisión de los documentos cargados en el aplicativo dentro de los tiempos establecidos</t>
  </si>
  <si>
    <t xml:space="preserve">2 socializaciones del manual de contratación
</t>
  </si>
  <si>
    <t xml:space="preserve">Correo electrónico
</t>
  </si>
  <si>
    <t>#  de socialización/socialización ejecutada</t>
  </si>
  <si>
    <t>28/02/2022</t>
  </si>
  <si>
    <t>Se realiza socialización del Manual de Contratación y Supervisión. 
El interventor realiza seguimiento y revisión de acuerdo a lo establecido en el manual de contratación, con el fin de aprobar en el aplicativo SECOP II.</t>
  </si>
  <si>
    <t>Se llevó a cabo capacitaciones a los supervisores de la SD de Gestión Social</t>
  </si>
  <si>
    <t>Realizar en coordinación con la Gerencia TIC la identificación, priorización, publicación y actualización del conjunto de datos abiertos de su dependencia de acuerdo al plan de apertura de Datos</t>
  </si>
  <si>
    <t xml:space="preserve">1. Solicitar reuniones de acompañamiento a la gerencia de las TIC, en el proceso de identificación, priorización, publicación y actualización del conjunto de datos.
2.Realizar proceso de identificación de los conjuntos de datos a realizar por lo secretaría
</t>
  </si>
  <si>
    <t>Equipo Gestión administrativa</t>
  </si>
  <si>
    <t xml:space="preserve">Identificación, priorización, publicación y actualización del conjunto de datos abiertos de la secretaría de acuerdo al plan de apertura de Datos </t>
  </si>
  <si>
    <t>Acta de reunión
Listado de asistencia
Registros fotográficos
Archivos diligenciados
Aplicativo actualizado</t>
  </si>
  <si>
    <t xml:space="preserve">Identificación, priorización, publicación y actualización del conjunto de datos abiertos de la secretaría de acuerdo al plan de apertura de Datos  </t>
  </si>
  <si>
    <t>15/03/2022</t>
  </si>
  <si>
    <t>En junio 13 se envía correo a carolina cahuana con el fin de darle identificación sobre el tema, no se ha definido fecha</t>
  </si>
  <si>
    <t>Se solicitó mediante correo electrónico reunión a la Gerencia TIC, sin que a la fecha se haya efectuado.</t>
  </si>
  <si>
    <t>1. Actualizar el inventario de archivos de acuerdo a los requerimientos por parte de la gerencia de TIC</t>
  </si>
  <si>
    <t>Correo electrónico
Acta de reunión  
Listado de asistencia</t>
  </si>
  <si>
    <t>No. de inventario actualizado</t>
  </si>
  <si>
    <t>Se realiza actualización del inventario de archivos de acuerdo a los lineamiento por parte de gerencia de TIC.</t>
  </si>
  <si>
    <t>Se verificó su cumplimiento en la Auditoria de Seguimiento a la Gestión correspondiente al 1er semestre de 2022</t>
  </si>
  <si>
    <t xml:space="preserve">Socializar  el decreto con las partes interesadas de la dependencia </t>
  </si>
  <si>
    <t>Área Jurídica</t>
  </si>
  <si>
    <t>4 socializaciones</t>
  </si>
  <si>
    <t>Correo electrónico
Mensajes alusivos</t>
  </si>
  <si>
    <t>No. de socializaciones</t>
  </si>
  <si>
    <t>Se comparte trimestralmente el Decreto 0096 de 2021 por parte del área de jurídica.</t>
  </si>
  <si>
    <t>La SD de Gestión Social viene socializando periodicamente Decreto 0096 de 2021 a los funcionarios de la dependencia.</t>
  </si>
  <si>
    <t xml:space="preserve">1. Socialización de los documentos institucionales actualizados
</t>
  </si>
  <si>
    <t>Equipo Gestión administrativa y comunicaciones</t>
  </si>
  <si>
    <t xml:space="preserve">4 Socializaciones de documentos oficiales
</t>
  </si>
  <si>
    <t xml:space="preserve">Coreo electrónico
</t>
  </si>
  <si>
    <t>No. de socializaciones/ total de socializaciones realizadas</t>
  </si>
  <si>
    <t xml:space="preserve">Se comparte la documentación actualizada de acuerdo a los sellos de calidad en los documentos oficiales por parte de  Gestión administrativa. </t>
  </si>
  <si>
    <t>Se observó en Isolución actualización de los documentos del Proceso Gestión y Desarrollo Social, que lídera la SD de Gestión Social.</t>
  </si>
  <si>
    <t>1. Se reportará trimestralmente al área de comunicaciones por medio de correo electrónico los trámites y OPAS disponibles en línea y parcialmente en línea.
2. Publicación de los trámites y OPAS disponibles en línea y parcialmente en línea</t>
  </si>
  <si>
    <t>Equipos Gestión administrativa y de
Comunicaciones de la secretaría de Gestión Social</t>
  </si>
  <si>
    <t>Divulgación a los ciudadanos para conocer los pasos de trámites y OPAS de la secretaría</t>
  </si>
  <si>
    <t>Correo electrónico
Acta de reunión  
Listado de asistencia
Página web 
Piezas de comunicación
Redes sociales</t>
  </si>
  <si>
    <t xml:space="preserve">No. De divulgaciones según actualización de opas/total divulgaciones realizadas
</t>
  </si>
  <si>
    <t>01/04/2022</t>
  </si>
  <si>
    <t>Actualmente la oficina de atención al ciudadano actualizó la página web del distrito un enlace directo con la pagina gobierno.gov. y publicar la información actualizada al ciudadano.</t>
  </si>
  <si>
    <t>Los trámites y OPAS de la SD de Gestión Social, se encuentran publicados en la página web de la entidad.</t>
  </si>
  <si>
    <t xml:space="preserve">Realizar los cambios en los trámites y OPAS inscritos </t>
  </si>
  <si>
    <t>5 OPAS y/o trámites ajustados</t>
  </si>
  <si>
    <t>Actualización en la Plataforma SUIT</t>
  </si>
  <si>
    <t>No. OPAS y/o trámites ajustados</t>
  </si>
  <si>
    <t>Se realiza una actualización al OPA de inscripción para el subsidio distrital incluyendo el nuevo puento de atención</t>
  </si>
  <si>
    <t>Se realizó actualización del SUIT por parte de la SD de Gestión Social</t>
  </si>
  <si>
    <t>Yuly Carey</t>
  </si>
  <si>
    <t>Jeniffer Villarreal</t>
  </si>
  <si>
    <t>Martin Molina</t>
  </si>
  <si>
    <t>Maria Teresa Fernandez</t>
  </si>
  <si>
    <t>Sec Cultura</t>
  </si>
  <si>
    <t>Karina Cuello</t>
  </si>
  <si>
    <t>Diana Mantilla</t>
  </si>
  <si>
    <t>ALCALDIA LOCAL SUROCCIDENTE</t>
  </si>
  <si>
    <t>ELSY RADA</t>
  </si>
  <si>
    <t>Promedio avance</t>
  </si>
  <si>
    <t>NATALIA MARTINEZ</t>
  </si>
  <si>
    <t>PROMEDIO AVANCE</t>
  </si>
  <si>
    <t>BRYAN CORREDOR</t>
  </si>
  <si>
    <t>DANIEL TRUJILLO</t>
  </si>
  <si>
    <t>BELKA GUTIERREZ</t>
  </si>
  <si>
    <t>ALFREDO CARBONELL</t>
  </si>
  <si>
    <t>GERENCIA DE DESARROLLO SOCIAL</t>
  </si>
  <si>
    <t>DEPENDENCIA Y PROCESO: Gerencia de las TICS</t>
  </si>
  <si>
    <t>GERENCIA DE LAS TICS</t>
  </si>
  <si>
    <t>JAIME CRIALES</t>
  </si>
  <si>
    <t>KARINA CUELLO</t>
  </si>
  <si>
    <t>DEPENDENCIA Y PROCESO: Gestiòn del Riesgo</t>
  </si>
  <si>
    <t>DORIS CASADIEGOS</t>
  </si>
  <si>
    <t>GESTION DEL RIESGO</t>
  </si>
  <si>
    <t>EDGARDO SAUCEDO</t>
  </si>
  <si>
    <t>ADALBERTO PALACIOS</t>
  </si>
  <si>
    <t>SECRETARÌA JURIDICA</t>
  </si>
  <si>
    <r>
      <t>PERIODO/VIGENCIA:</t>
    </r>
    <r>
      <rPr>
        <sz val="20"/>
        <rFont val="Arial"/>
        <family val="2"/>
      </rPr>
      <t xml:space="preserve"> 2021-2022 </t>
    </r>
  </si>
  <si>
    <r>
      <t xml:space="preserve">DEPENDENCIA Y PROCESO: </t>
    </r>
    <r>
      <rPr>
        <sz val="20"/>
        <rFont val="Arial"/>
        <family val="2"/>
      </rPr>
      <t>Secretaria Juridica</t>
    </r>
  </si>
  <si>
    <t>PROTOCOLO</t>
  </si>
  <si>
    <t>ALBA PEREZ</t>
  </si>
  <si>
    <t>NELSON PATRON</t>
  </si>
  <si>
    <t>IVAN OJITO</t>
  </si>
  <si>
    <t>DORIS CASADIEGO</t>
  </si>
  <si>
    <t>OFICINA DE CONTROL INTERNO DISCIPLINARIO</t>
  </si>
  <si>
    <t>RAFAEL VERA</t>
  </si>
  <si>
    <t>DEPENDENCIA Y PROCESO: Oficina de Control Interno Disciplinario</t>
  </si>
  <si>
    <t>DEPENDENCIA Y PROCESO: Oficina de la Mujer, Equidad y Genero</t>
  </si>
  <si>
    <t>OFICINA DE LA MUJER, EQUIDAD Y GENERO</t>
  </si>
  <si>
    <t>HELDA MARINO</t>
  </si>
  <si>
    <t>PERÍODO/VIGENCIA: 2021/2022</t>
  </si>
  <si>
    <t>SECRETARIA DE COMUNICACIONES</t>
  </si>
  <si>
    <t>DEPENDENCIA Y PROCESO: SDCUEP - Ordenamiento y Desarrollo Fisico</t>
  </si>
  <si>
    <t>DEPENDENCIA Y PROCESO: Secretaria de Hacienda</t>
  </si>
  <si>
    <t>LANNY QUINTERO</t>
  </si>
  <si>
    <t>SECRETARIA DE HACIENDA</t>
  </si>
  <si>
    <t>SECRETARIA DE EDUCACION</t>
  </si>
  <si>
    <t>BIBIANA RINCON</t>
  </si>
  <si>
    <t>HUGO RODRIGUEZ</t>
  </si>
  <si>
    <t>DEPENDENCIA Y PROCESO: Secretaria de Educaciòn</t>
  </si>
  <si>
    <t>ELANIA REDONDO</t>
  </si>
  <si>
    <t>DEPENDENCIA Y PROCESO: Secretaria de Obras Publicas</t>
  </si>
  <si>
    <t>JULIANA SOLANO</t>
  </si>
  <si>
    <t>SECRETARIA DE DEPORTES</t>
  </si>
  <si>
    <t>SANDRA HERRERA</t>
  </si>
  <si>
    <t>PERIODO/VIGENCIA:  2021/2022</t>
  </si>
  <si>
    <t>MARGARITA MONSALVE</t>
  </si>
  <si>
    <t>MARTIN MOLINA</t>
  </si>
  <si>
    <t>Ivan Ojito</t>
  </si>
  <si>
    <t>DEPENDENCIA Y PROCESO:  Secretaria de Salud</t>
  </si>
  <si>
    <t>Implementación del plan de acción de la política pública: MET:La revisión del acuerdo por parte del Sistemas Nacional de Bienestar Familiar conllevó más tiempo del proyectado y así mimos se requirió análisis detallado de las actividades acordadas por los sectores corresponsables.</t>
  </si>
  <si>
    <t xml:space="preserve">Implementación de la política pública de los NNA: MAT: Se produjo por factores ajenos a la voluntad del equipo ejecutor Porque la ejecución de la totalidad de actividades del proyecto, requieren entre otras factores, la asignación presupuestal para su implementación, y en otros casos, las condiciones óptimas para que puedan desarrollarse con las poblaciones focales establecidas. </t>
  </si>
  <si>
    <t>Construcción y/o adecuación de centros de vida: MET: se adelantaron actividades de tipo administrativo y se identificó el predio, sin embargo, para cumplir con los lineamientos del Distrito algunos tramites dependen del trabajo articulado y vistos buenos de otras Secretarías y/u oficinas., lo que ocasionó atrasos para la entrega del segundo centro de vida</t>
  </si>
  <si>
    <t>Diagnóstico y Diseño De La Política Pública
Para Apoyo Y Fortalecimiento De Las
Familias: MET: se dificultó el cumplimiento del cronograma, debido a que el momento de aplicar el instrumento, se tomó más tiempo del esperado, generando como consecuencia incumplimiento en el tiempo de entrega del documento final.</t>
  </si>
  <si>
    <t>MET:  La secretaría se encuentra en etapa de diseño, implementación y aprobación de distintas política de orden social, lo cual a la fecha no se encuentran lineamientos estandarizados para el seguimiento de los mismos.</t>
  </si>
  <si>
    <t>MET:Fortalecer el mapa de riesgos, teniendo en cuenta que en la vigencia actual, la Alcaldía Distrital de Barranquilla actualizó de manera colaborativa
la Política de Administración de Riesgos con el fin primordial de establecer el marco general
de actuación de todos los servidores públicos de la entidad para la adecuada gestión de los
riesgos mediante la identificación de acciones de control, respuestas oportunas y estrategias
institucionales ante las situaciones que puedan afectar el cumplimiento de la misionalidad y
el logro de objetivos institucionales.</t>
  </si>
  <si>
    <t>MET: No se documentaron las lecciones aprendidas en el 2021, dado a que la nueva forma de operar de algunos proyectos variaban de acuerdo a la necesidad de los mismos.</t>
  </si>
  <si>
    <t>MET: Reforzar la supervisión, de acuerdo a la gaceta distrital  873 del 9 de febrero del 2022, por medio del cual se adopta la actualización y/o modificación del contenido del manual de contratación  interventoría y supervisión.</t>
  </si>
  <si>
    <t>MET: falta de identificación del conjunto de datos de la secretaría.</t>
  </si>
  <si>
    <t>MET: falta de seguimiento para la actualización de archivos de tecnología de la secretaría</t>
  </si>
  <si>
    <t>MET:  falta de socialización sobre la expedición de actos administrativos.</t>
  </si>
  <si>
    <t>MET: es necesario reforzar la implementación del sistema de gestión de calidad e imagen institucional.</t>
  </si>
  <si>
    <t xml:space="preserve">MET: Mejorar la divulgación de los trámites y/u OPAS </t>
  </si>
  <si>
    <t>MET: Actualizar la información registrada en el SUIT acorde a los cambios de la vigencia actual</t>
  </si>
  <si>
    <t>Secretaría Distrital de Salud</t>
  </si>
  <si>
    <t>Humberto Mendoza</t>
  </si>
  <si>
    <t>Secretaría Distrital de Gestiòn Social</t>
  </si>
  <si>
    <t>Santiago Vasquez</t>
  </si>
  <si>
    <t>se verificó la ejecución de la activdad formulada</t>
  </si>
  <si>
    <t>De acuerdo al seguimiento a los planes institucionales por parte del auditor, se logró verificar el avance de cumplimiento del mismo.</t>
  </si>
  <si>
    <t>De acuerdo al seguimiento a los planes institucionales por parte del auditor, se logró verificar el avance del porcentaje de cumplimiento del mismo.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</si>
</sst>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0.0%"/>
  </numFmts>
  <fonts count="84" x14ac:knownFonts="1">
    <font>
      <sz val="11"/>
      <color theme="1"/>
      <name val="Calibri"/>
      <family val="2"/>
      <scheme val="minor"/>
    </font>
    <font>
      <sz val="10"/>
      <name val="Arial"/>
    </font>
    <font>
      <b/>
      <sz val="14"/>
      <name val="Arial"/>
      <family val="2"/>
    </font>
    <font>
      <b/>
      <sz val="22"/>
      <name val="Arial"/>
      <family val="2"/>
    </font>
    <font>
      <b/>
      <sz val="20"/>
      <name val="Arial"/>
      <family val="2"/>
    </font>
    <font>
      <b/>
      <sz val="12"/>
      <name val="Arial"/>
      <family val="2"/>
    </font>
    <font>
      <b/>
      <sz val="14"/>
      <color theme="0"/>
      <name val="Arial"/>
      <family val="2"/>
    </font>
    <font>
      <sz val="12"/>
      <name val="Arial"/>
      <family val="2"/>
    </font>
    <font>
      <sz val="12"/>
      <name val="Arial Narrow"/>
      <family val="2"/>
    </font>
    <font>
      <sz val="14"/>
      <name val="Arial"/>
      <family val="2"/>
    </font>
    <font>
      <sz val="12"/>
      <color theme="0" tint="-0.34998626667073579"/>
      <name val="Arial"/>
      <family val="2"/>
    </font>
    <font>
      <sz val="8"/>
      <color theme="0" tint="-0.34998626667073579"/>
      <name val="Arial"/>
      <family val="2"/>
    </font>
    <font>
      <b/>
      <sz val="20"/>
      <color indexed="81"/>
      <name val="Tahoma"/>
      <family val="2"/>
    </font>
    <font>
      <sz val="18"/>
      <color indexed="81"/>
      <name val="Tahoma"/>
      <family val="2"/>
    </font>
    <font>
      <b/>
      <sz val="12"/>
      <color rgb="FF000000"/>
      <name val="Tahoma"/>
      <family val="2"/>
    </font>
    <font>
      <sz val="12"/>
      <color rgb="FF000000"/>
      <name val="Tahoma"/>
      <family val="2"/>
    </font>
    <font>
      <b/>
      <sz val="12"/>
      <color rgb="FF000000"/>
      <name val="Arial"/>
      <family val="2"/>
    </font>
    <font>
      <sz val="12"/>
      <color rgb="FF000000"/>
      <name val="Arial"/>
      <family val="2"/>
    </font>
    <font>
      <b/>
      <sz val="22"/>
      <color indexed="81"/>
      <name val="Tahoma"/>
      <family val="2"/>
    </font>
    <font>
      <sz val="22"/>
      <color indexed="81"/>
      <name val="Tahoma"/>
      <family val="2"/>
    </font>
    <font>
      <sz val="16"/>
      <color indexed="81"/>
      <name val="Tahoma"/>
      <family val="2"/>
    </font>
    <font>
      <b/>
      <u/>
      <sz val="16"/>
      <color indexed="81"/>
      <name val="Tahoma"/>
      <family val="2"/>
    </font>
    <font>
      <b/>
      <sz val="18"/>
      <color rgb="FF000000"/>
      <name val="Tahoma"/>
      <family val="2"/>
    </font>
    <font>
      <sz val="22"/>
      <color rgb="FF000000"/>
      <name val="Tahoma"/>
      <family val="2"/>
    </font>
    <font>
      <sz val="18"/>
      <color rgb="FF000000"/>
      <name val="Tahoma"/>
      <family val="2"/>
    </font>
    <font>
      <b/>
      <sz val="20"/>
      <color rgb="FF000000"/>
      <name val="Tahoma"/>
      <family val="2"/>
    </font>
    <font>
      <b/>
      <sz val="16"/>
      <color rgb="FF000000"/>
      <name val="Tahoma"/>
      <family val="2"/>
    </font>
    <font>
      <sz val="20"/>
      <color rgb="FF000000"/>
      <name val="Tahoma"/>
      <family val="2"/>
    </font>
    <font>
      <sz val="16"/>
      <color rgb="FF000000"/>
      <name val="Tahoma"/>
      <family val="2"/>
    </font>
    <font>
      <sz val="20"/>
      <color indexed="81"/>
      <name val="Tahoma"/>
      <family val="2"/>
    </font>
    <font>
      <b/>
      <i/>
      <u/>
      <sz val="20"/>
      <color indexed="81"/>
      <name val="Tahoma"/>
      <family val="2"/>
    </font>
    <font>
      <b/>
      <u/>
      <sz val="18"/>
      <color indexed="81"/>
      <name val="Tahoma"/>
      <family val="2"/>
    </font>
    <font>
      <b/>
      <sz val="24"/>
      <color indexed="81"/>
      <name val="Tahoma"/>
      <family val="2"/>
    </font>
    <font>
      <sz val="24"/>
      <color indexed="81"/>
      <name val="Tahoma"/>
      <family val="2"/>
    </font>
    <font>
      <b/>
      <sz val="22"/>
      <color rgb="FF000000"/>
      <name val="Tahoma"/>
      <family val="2"/>
    </font>
    <font>
      <sz val="10"/>
      <name val="Arial"/>
      <family val="2"/>
    </font>
    <font>
      <i/>
      <sz val="12"/>
      <name val="Arial"/>
      <family val="2"/>
    </font>
    <font>
      <sz val="16"/>
      <name val="Arial"/>
      <family val="2"/>
    </font>
    <font>
      <sz val="20"/>
      <name val="Arial"/>
      <family val="2"/>
    </font>
    <font>
      <b/>
      <u/>
      <sz val="16"/>
      <color rgb="FF000000"/>
      <name val="Tahoma"/>
      <family val="2"/>
    </font>
    <font>
      <b/>
      <u/>
      <sz val="18"/>
      <color rgb="FF000000"/>
      <name val="Tahoma"/>
      <family val="2"/>
    </font>
    <font>
      <b/>
      <sz val="24"/>
      <color rgb="FF000000"/>
      <name val="Tahoma"/>
      <family val="2"/>
    </font>
    <font>
      <sz val="24"/>
      <color rgb="FF000000"/>
      <name val="Tahoma"/>
      <family val="2"/>
    </font>
    <font>
      <b/>
      <sz val="12"/>
      <color rgb="FFFF0000"/>
      <name val="Arial"/>
      <family val="2"/>
    </font>
    <font>
      <sz val="12"/>
      <color theme="1"/>
      <name val="Arial"/>
      <family val="2"/>
    </font>
    <font>
      <b/>
      <sz val="11"/>
      <name val="Arial"/>
      <family val="2"/>
    </font>
    <font>
      <b/>
      <i/>
      <sz val="12"/>
      <name val="Arial"/>
      <family val="2"/>
    </font>
    <font>
      <b/>
      <sz val="9"/>
      <color indexed="81"/>
      <name val="Tahoma"/>
      <family val="2"/>
    </font>
    <font>
      <sz val="9"/>
      <color indexed="81"/>
      <name val="Tahoma"/>
      <family val="2"/>
    </font>
    <font>
      <sz val="9"/>
      <color indexed="81"/>
      <name val="Tahoma"/>
      <charset val="1"/>
    </font>
    <font>
      <sz val="10"/>
      <color rgb="FF000000"/>
      <name val="Calibri"/>
      <scheme val="minor"/>
    </font>
    <font>
      <b/>
      <sz val="14"/>
      <color theme="1"/>
      <name val="Arial"/>
      <family val="2"/>
    </font>
    <font>
      <b/>
      <sz val="22"/>
      <color theme="1"/>
      <name val="Arial"/>
      <family val="2"/>
    </font>
    <font>
      <b/>
      <sz val="20"/>
      <color theme="1"/>
      <name val="Arial"/>
      <family val="2"/>
    </font>
    <font>
      <b/>
      <sz val="12"/>
      <color theme="1"/>
      <name val="Arial"/>
      <family val="2"/>
    </font>
    <font>
      <sz val="14"/>
      <color theme="1"/>
      <name val="Arial"/>
      <family val="2"/>
    </font>
    <font>
      <sz val="12"/>
      <name val="Arial"/>
    </font>
    <font>
      <b/>
      <sz val="12"/>
      <color theme="0"/>
      <name val="Arial"/>
      <family val="2"/>
    </font>
    <font>
      <sz val="12"/>
      <color rgb="FF000000"/>
      <name val="Arial"/>
    </font>
    <font>
      <sz val="12"/>
      <color rgb="FFFF0000"/>
      <name val="Arial"/>
    </font>
    <font>
      <b/>
      <sz val="12"/>
      <name val="Arial"/>
    </font>
    <font>
      <u/>
      <sz val="10"/>
      <color theme="10"/>
      <name val="Arial"/>
      <family val="2"/>
    </font>
    <font>
      <sz val="10"/>
      <color theme="1"/>
      <name val="Arial"/>
    </font>
    <font>
      <b/>
      <sz val="14"/>
      <color theme="1"/>
      <name val="Arial"/>
    </font>
    <font>
      <b/>
      <sz val="22"/>
      <color theme="1"/>
      <name val="Arial"/>
    </font>
    <font>
      <b/>
      <sz val="20"/>
      <color theme="1"/>
      <name val="Arial"/>
    </font>
    <font>
      <b/>
      <sz val="12"/>
      <color theme="1"/>
      <name val="Arial"/>
    </font>
    <font>
      <b/>
      <sz val="14"/>
      <color theme="0"/>
      <name val="Arial"/>
    </font>
    <font>
      <sz val="12"/>
      <color theme="1"/>
      <name val="Arial"/>
    </font>
    <font>
      <sz val="14"/>
      <color theme="1"/>
      <name val="Arial"/>
    </font>
    <font>
      <sz val="12"/>
      <color rgb="FFA5A5A5"/>
      <name val="Arial"/>
    </font>
    <font>
      <sz val="8"/>
      <color rgb="FFA5A5A5"/>
      <name val="Arial"/>
    </font>
    <font>
      <b/>
      <sz val="18"/>
      <name val="Arial"/>
      <family val="2"/>
    </font>
    <font>
      <sz val="18"/>
      <name val="Arial"/>
      <family val="2"/>
    </font>
    <font>
      <b/>
      <sz val="18"/>
      <color indexed="81"/>
      <name val="Tahoma"/>
      <family val="2"/>
    </font>
    <font>
      <u/>
      <sz val="18"/>
      <color indexed="81"/>
      <name val="Tahoma"/>
      <family val="2"/>
    </font>
    <font>
      <b/>
      <sz val="10"/>
      <name val="Arial"/>
      <family val="2"/>
    </font>
    <font>
      <b/>
      <sz val="10"/>
      <color theme="0"/>
      <name val="Arial"/>
      <family val="2"/>
    </font>
    <font>
      <sz val="10"/>
      <color theme="0" tint="-0.34998626667073579"/>
      <name val="Arial"/>
      <family val="2"/>
    </font>
    <font>
      <sz val="11"/>
      <name val="Arial"/>
      <family val="2"/>
    </font>
    <font>
      <sz val="10"/>
      <color rgb="FFFF0000"/>
      <name val="Arial"/>
      <family val="2"/>
    </font>
    <font>
      <sz val="14"/>
      <color rgb="FFFF0000"/>
      <name val="Arial"/>
      <family val="2"/>
    </font>
    <font>
      <sz val="14"/>
      <name val="Arial Narrow"/>
      <family val="2"/>
    </font>
    <font>
      <sz val="12"/>
      <color theme="1" tint="4.9989318521683403E-2"/>
      <name val="Arial"/>
      <family val="2"/>
    </font>
  </fonts>
  <fills count="15">
    <fill>
      <patternFill patternType="none"/>
    </fill>
    <fill>
      <patternFill patternType="gray125"/>
    </fill>
    <fill>
      <patternFill patternType="solid">
        <fgColor theme="3" tint="0.39997558519241921"/>
        <bgColor indexed="64"/>
      </patternFill>
    </fill>
    <fill>
      <patternFill patternType="solid">
        <fgColor rgb="FF92D050"/>
        <bgColor indexed="64"/>
      </patternFill>
    </fill>
    <fill>
      <patternFill patternType="solid">
        <fgColor theme="0"/>
        <bgColor indexed="64"/>
      </patternFill>
    </fill>
    <fill>
      <patternFill patternType="solid">
        <fgColor theme="0" tint="-0.249977111117893"/>
        <bgColor indexed="64"/>
      </patternFill>
    </fill>
    <fill>
      <patternFill patternType="solid">
        <fgColor rgb="FF548DD4"/>
        <bgColor rgb="FF548DD4"/>
      </patternFill>
    </fill>
    <fill>
      <patternFill patternType="solid">
        <fgColor rgb="FF92D050"/>
        <bgColor rgb="FF92D050"/>
      </patternFill>
    </fill>
    <fill>
      <patternFill patternType="solid">
        <fgColor rgb="FFBFBFBF"/>
        <bgColor rgb="FFBFBFBF"/>
      </patternFill>
    </fill>
    <fill>
      <patternFill patternType="solid">
        <fgColor theme="0"/>
        <bgColor theme="0"/>
      </patternFill>
    </fill>
    <fill>
      <patternFill patternType="solid">
        <fgColor rgb="FFFFFFFF"/>
        <bgColor indexed="64"/>
      </patternFill>
    </fill>
    <fill>
      <patternFill patternType="solid">
        <fgColor rgb="FFFFFF00"/>
        <bgColor indexed="64"/>
      </patternFill>
    </fill>
    <fill>
      <patternFill patternType="solid">
        <fgColor rgb="FFFFFFFF"/>
        <bgColor rgb="FFFFFFFF"/>
      </patternFill>
    </fill>
    <fill>
      <patternFill patternType="solid">
        <fgColor rgb="FFFFFFFF"/>
        <bgColor rgb="FF000000"/>
      </patternFill>
    </fill>
    <fill>
      <patternFill patternType="solid">
        <fgColor theme="2"/>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medium">
        <color rgb="FF000000"/>
      </left>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top/>
      <bottom style="medium">
        <color rgb="FF000000"/>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style="thin">
        <color rgb="FF000000"/>
      </right>
      <top style="thin">
        <color indexed="64"/>
      </top>
      <bottom/>
      <diagonal/>
    </border>
    <border>
      <left style="thin">
        <color rgb="FF000000"/>
      </left>
      <right style="thin">
        <color rgb="FF000000"/>
      </right>
      <top/>
      <bottom style="thin">
        <color rgb="FF000000"/>
      </bottom>
      <diagonal/>
    </border>
    <border>
      <left style="thin">
        <color indexed="64"/>
      </left>
      <right style="thin">
        <color rgb="FF000000"/>
      </right>
      <top/>
      <bottom style="thin">
        <color indexed="64"/>
      </bottom>
      <diagonal/>
    </border>
    <border>
      <left/>
      <right style="thin">
        <color rgb="FF000000"/>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rgb="FF000000"/>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right/>
      <top style="medium">
        <color indexed="64"/>
      </top>
      <bottom/>
      <diagonal/>
    </border>
    <border>
      <left style="thin">
        <color indexed="64"/>
      </left>
      <right style="medium">
        <color indexed="64"/>
      </right>
      <top/>
      <bottom/>
      <diagonal/>
    </border>
  </borders>
  <cellStyleXfs count="8">
    <xf numFmtId="0" fontId="0" fillId="0" borderId="0"/>
    <xf numFmtId="0" fontId="1" fillId="0" borderId="0"/>
    <xf numFmtId="9" fontId="35" fillId="0" borderId="0" applyFont="0" applyFill="0" applyBorder="0" applyAlignment="0" applyProtection="0"/>
    <xf numFmtId="0" fontId="50" fillId="0" borderId="0"/>
    <xf numFmtId="0" fontId="35" fillId="0" borderId="0"/>
    <xf numFmtId="0" fontId="61" fillId="0" borderId="0" applyNumberFormat="0" applyFill="0" applyBorder="0" applyAlignment="0" applyProtection="0"/>
    <xf numFmtId="9" fontId="1" fillId="0" borderId="0" applyFont="0" applyFill="0" applyBorder="0" applyAlignment="0" applyProtection="0"/>
    <xf numFmtId="0" fontId="35" fillId="0" borderId="0"/>
  </cellStyleXfs>
  <cellXfs count="660">
    <xf numFmtId="0" fontId="0" fillId="0" borderId="0" xfId="0"/>
    <xf numFmtId="0" fontId="1" fillId="0" borderId="0" xfId="1"/>
    <xf numFmtId="0" fontId="1" fillId="0" borderId="0" xfId="1" applyAlignment="1">
      <alignment horizontal="center"/>
    </xf>
    <xf numFmtId="0" fontId="7" fillId="0" borderId="0" xfId="1" applyFont="1"/>
    <xf numFmtId="0" fontId="5" fillId="3" borderId="11" xfId="1" applyFont="1" applyFill="1" applyBorder="1" applyAlignment="1">
      <alignment horizontal="center" vertical="center" wrapText="1"/>
    </xf>
    <xf numFmtId="0" fontId="8" fillId="4" borderId="1" xfId="1" applyFont="1" applyFill="1" applyBorder="1" applyAlignment="1">
      <alignment horizontal="justify" vertical="center" wrapText="1"/>
    </xf>
    <xf numFmtId="0" fontId="8" fillId="4" borderId="1" xfId="1" applyFont="1" applyFill="1" applyBorder="1" applyAlignment="1">
      <alignment horizontal="center" vertical="center" wrapText="1"/>
    </xf>
    <xf numFmtId="14" fontId="8" fillId="4" borderId="1" xfId="1" applyNumberFormat="1" applyFont="1" applyFill="1" applyBorder="1" applyAlignment="1">
      <alignment horizontal="center" vertical="center"/>
    </xf>
    <xf numFmtId="9" fontId="8" fillId="4" borderId="1" xfId="1" applyNumberFormat="1" applyFont="1" applyFill="1" applyBorder="1" applyAlignment="1">
      <alignment horizontal="center" vertical="center"/>
    </xf>
    <xf numFmtId="0" fontId="8" fillId="0" borderId="0" xfId="1" applyFont="1" applyAlignment="1">
      <alignment wrapText="1"/>
    </xf>
    <xf numFmtId="14" fontId="8" fillId="4" borderId="1" xfId="1" applyNumberFormat="1" applyFont="1" applyFill="1" applyBorder="1" applyAlignment="1">
      <alignment horizontal="center" vertical="center" wrapText="1"/>
    </xf>
    <xf numFmtId="0" fontId="8" fillId="4" borderId="11" xfId="1" applyFont="1" applyFill="1" applyBorder="1" applyAlignment="1">
      <alignment vertical="center" wrapText="1"/>
    </xf>
    <xf numFmtId="0" fontId="8" fillId="4" borderId="0" xfId="1" applyFont="1" applyFill="1" applyAlignment="1">
      <alignment wrapText="1"/>
    </xf>
    <xf numFmtId="0" fontId="5" fillId="0" borderId="0" xfId="1" applyFont="1"/>
    <xf numFmtId="0" fontId="5" fillId="0" borderId="0" xfId="1" applyFont="1" applyAlignment="1">
      <alignment horizontal="center" vertical="center"/>
    </xf>
    <xf numFmtId="9" fontId="7" fillId="0" borderId="0" xfId="1" applyNumberFormat="1" applyFont="1"/>
    <xf numFmtId="0" fontId="7" fillId="0" borderId="0" xfId="1" applyFont="1" applyAlignment="1">
      <alignment horizontal="center" vertical="center"/>
    </xf>
    <xf numFmtId="0" fontId="7" fillId="0" borderId="15" xfId="1" applyFont="1" applyBorder="1"/>
    <xf numFmtId="0" fontId="7" fillId="0" borderId="0" xfId="1" applyFont="1" applyAlignment="1">
      <alignment horizontal="center"/>
    </xf>
    <xf numFmtId="0" fontId="10" fillId="0" borderId="0" xfId="1" applyFont="1" applyAlignment="1">
      <alignment vertical="top" wrapText="1"/>
    </xf>
    <xf numFmtId="0" fontId="11" fillId="0" borderId="0" xfId="1" applyFont="1" applyAlignment="1">
      <alignment horizontal="right" vertical="top" wrapText="1"/>
    </xf>
    <xf numFmtId="0" fontId="4" fillId="0" borderId="1" xfId="1" applyFont="1" applyBorder="1" applyAlignment="1">
      <alignment horizontal="left" vertical="center" wrapText="1"/>
    </xf>
    <xf numFmtId="9" fontId="0" fillId="0" borderId="0" xfId="2" applyFont="1" applyAlignment="1">
      <alignment horizontal="center"/>
    </xf>
    <xf numFmtId="0" fontId="7" fillId="0" borderId="1" xfId="1" applyFont="1" applyBorder="1" applyAlignment="1">
      <alignment horizontal="center" vertical="center" wrapText="1"/>
    </xf>
    <xf numFmtId="14" fontId="7" fillId="0" borderId="1" xfId="1" applyNumberFormat="1" applyFont="1" applyBorder="1" applyAlignment="1">
      <alignment horizontal="left" vertical="center"/>
    </xf>
    <xf numFmtId="14" fontId="7" fillId="0" borderId="1" xfId="1" applyNumberFormat="1" applyFont="1" applyBorder="1" applyAlignment="1">
      <alignment horizontal="center" vertical="center"/>
    </xf>
    <xf numFmtId="9" fontId="7" fillId="0" borderId="1" xfId="2" applyFont="1" applyBorder="1" applyAlignment="1">
      <alignment horizontal="center" vertical="center"/>
    </xf>
    <xf numFmtId="0" fontId="7" fillId="0" borderId="1" xfId="1" applyFont="1" applyBorder="1" applyAlignment="1">
      <alignment horizontal="justify" vertical="center" wrapText="1"/>
    </xf>
    <xf numFmtId="9" fontId="7" fillId="5" borderId="11" xfId="1" applyNumberFormat="1" applyFont="1" applyFill="1" applyBorder="1" applyAlignment="1">
      <alignment horizontal="center" vertical="center" wrapText="1"/>
    </xf>
    <xf numFmtId="9" fontId="7" fillId="5" borderId="3" xfId="1" applyNumberFormat="1" applyFont="1" applyFill="1" applyBorder="1" applyAlignment="1">
      <alignment horizontal="center" vertical="center" wrapText="1"/>
    </xf>
    <xf numFmtId="0" fontId="1" fillId="0" borderId="0" xfId="1" applyAlignment="1">
      <alignment wrapText="1"/>
    </xf>
    <xf numFmtId="0" fontId="7" fillId="0" borderId="1" xfId="1" applyFont="1" applyBorder="1" applyAlignment="1">
      <alignment horizontal="left" vertical="center" wrapText="1"/>
    </xf>
    <xf numFmtId="0" fontId="7" fillId="0" borderId="4" xfId="1" applyFont="1" applyBorder="1" applyAlignment="1">
      <alignment vertical="center" wrapText="1"/>
    </xf>
    <xf numFmtId="9" fontId="7" fillId="5" borderId="1" xfId="1" applyNumberFormat="1" applyFont="1" applyFill="1" applyBorder="1" applyAlignment="1">
      <alignment horizontal="center" vertical="center" wrapText="1"/>
    </xf>
    <xf numFmtId="9" fontId="7" fillId="0" borderId="1" xfId="1" applyNumberFormat="1" applyFont="1" applyBorder="1" applyAlignment="1">
      <alignment horizontal="center" vertical="center" wrapText="1"/>
    </xf>
    <xf numFmtId="0" fontId="7" fillId="0" borderId="0" xfId="1" applyFont="1" applyAlignment="1">
      <alignment horizontal="left" vertical="center" wrapText="1"/>
    </xf>
    <xf numFmtId="0" fontId="7" fillId="0" borderId="0" xfId="1" applyFont="1" applyAlignment="1">
      <alignment vertical="center" wrapText="1"/>
    </xf>
    <xf numFmtId="0" fontId="7" fillId="0" borderId="0" xfId="1" applyFont="1" applyAlignment="1">
      <alignment horizontal="center" vertical="center" wrapText="1"/>
    </xf>
    <xf numFmtId="14" fontId="7" fillId="0" borderId="0" xfId="1" applyNumberFormat="1" applyFont="1" applyAlignment="1">
      <alignment horizontal="left" vertical="center"/>
    </xf>
    <xf numFmtId="14" fontId="7" fillId="0" borderId="0" xfId="1" applyNumberFormat="1" applyFont="1" applyAlignment="1">
      <alignment horizontal="center" vertical="center"/>
    </xf>
    <xf numFmtId="9" fontId="7" fillId="0" borderId="0" xfId="2" applyFont="1" applyAlignment="1">
      <alignment horizontal="center" vertical="center"/>
    </xf>
    <xf numFmtId="0" fontId="7" fillId="0" borderId="0" xfId="1" applyFont="1" applyAlignment="1">
      <alignment horizontal="justify" vertical="center" wrapText="1"/>
    </xf>
    <xf numFmtId="9" fontId="7" fillId="5" borderId="0" xfId="1" applyNumberFormat="1" applyFont="1" applyFill="1" applyAlignment="1">
      <alignment horizontal="center" vertical="center" wrapText="1"/>
    </xf>
    <xf numFmtId="0" fontId="7" fillId="5" borderId="0" xfId="1" applyFont="1" applyFill="1" applyAlignment="1">
      <alignment horizontal="justify" vertical="center" wrapText="1"/>
    </xf>
    <xf numFmtId="9" fontId="5" fillId="5" borderId="0" xfId="1" applyNumberFormat="1" applyFont="1" applyFill="1" applyAlignment="1">
      <alignment horizontal="center" vertical="center" wrapText="1"/>
    </xf>
    <xf numFmtId="9" fontId="5" fillId="0" borderId="0" xfId="2" applyFont="1"/>
    <xf numFmtId="9" fontId="7" fillId="0" borderId="15" xfId="2" applyFont="1" applyBorder="1"/>
    <xf numFmtId="9" fontId="0" fillId="0" borderId="0" xfId="2" applyFont="1"/>
    <xf numFmtId="0" fontId="9" fillId="0" borderId="0" xfId="1" applyFont="1" applyAlignment="1">
      <alignment horizontal="center"/>
    </xf>
    <xf numFmtId="9" fontId="7" fillId="0" borderId="1" xfId="1" applyNumberFormat="1" applyFont="1" applyBorder="1" applyAlignment="1">
      <alignment horizontal="center" vertical="center"/>
    </xf>
    <xf numFmtId="0" fontId="9" fillId="0" borderId="11" xfId="1" applyFont="1" applyBorder="1" applyAlignment="1">
      <alignment horizontal="center" vertical="center" wrapText="1"/>
    </xf>
    <xf numFmtId="0" fontId="7" fillId="0" borderId="11" xfId="1" applyFont="1" applyBorder="1" applyAlignment="1">
      <alignment horizontal="center" vertical="center" wrapText="1"/>
    </xf>
    <xf numFmtId="14" fontId="7" fillId="0" borderId="1" xfId="1" applyNumberFormat="1" applyFont="1" applyBorder="1" applyAlignment="1">
      <alignment vertical="center" wrapText="1"/>
    </xf>
    <xf numFmtId="0" fontId="9" fillId="0" borderId="1" xfId="1" applyFont="1" applyBorder="1" applyAlignment="1">
      <alignment vertical="center" wrapText="1"/>
    </xf>
    <xf numFmtId="14" fontId="7" fillId="0" borderId="1" xfId="1" applyNumberFormat="1" applyFont="1" applyBorder="1" applyAlignment="1">
      <alignment horizontal="center" vertical="center" wrapText="1"/>
    </xf>
    <xf numFmtId="10" fontId="7" fillId="0" borderId="1" xfId="1" applyNumberFormat="1" applyFont="1" applyBorder="1" applyAlignment="1">
      <alignment horizontal="center" vertical="center"/>
    </xf>
    <xf numFmtId="0" fontId="2" fillId="0" borderId="0" xfId="1" applyFont="1"/>
    <xf numFmtId="0" fontId="4" fillId="0" borderId="0" xfId="1" applyFont="1"/>
    <xf numFmtId="9" fontId="4" fillId="0" borderId="0" xfId="1" applyNumberFormat="1" applyFont="1"/>
    <xf numFmtId="0" fontId="37" fillId="0" borderId="0" xfId="1" applyFont="1" applyAlignment="1">
      <alignment horizontal="center" vertical="center" wrapText="1"/>
    </xf>
    <xf numFmtId="0" fontId="9" fillId="0" borderId="0" xfId="1" applyFont="1"/>
    <xf numFmtId="0" fontId="7" fillId="0" borderId="1" xfId="1" applyFont="1" applyBorder="1" applyAlignment="1">
      <alignment vertical="center" wrapText="1"/>
    </xf>
    <xf numFmtId="0" fontId="7" fillId="0" borderId="11" xfId="1" applyFont="1" applyBorder="1" applyAlignment="1">
      <alignment horizontal="left" vertical="center" wrapText="1"/>
    </xf>
    <xf numFmtId="14" fontId="7" fillId="0" borderId="3" xfId="1" applyNumberFormat="1" applyFont="1" applyBorder="1" applyAlignment="1">
      <alignment horizontal="center" vertical="center"/>
    </xf>
    <xf numFmtId="9" fontId="7" fillId="0" borderId="3" xfId="1" applyNumberFormat="1" applyFont="1" applyBorder="1" applyAlignment="1">
      <alignment horizontal="center" vertical="center"/>
    </xf>
    <xf numFmtId="0" fontId="7" fillId="0" borderId="11" xfId="1" applyFont="1" applyBorder="1" applyAlignment="1">
      <alignment vertical="center" wrapText="1"/>
    </xf>
    <xf numFmtId="14" fontId="7" fillId="0" borderId="3" xfId="1" applyNumberFormat="1" applyFont="1" applyBorder="1" applyAlignment="1">
      <alignment horizontal="center" vertical="center" wrapText="1"/>
    </xf>
    <xf numFmtId="0" fontId="38" fillId="0" borderId="0" xfId="1" applyFont="1"/>
    <xf numFmtId="0" fontId="7" fillId="0" borderId="1" xfId="1" applyFont="1" applyBorder="1" applyAlignment="1">
      <alignment vertical="top" wrapText="1"/>
    </xf>
    <xf numFmtId="0" fontId="7" fillId="0" borderId="1" xfId="1" applyFont="1" applyBorder="1" applyAlignment="1">
      <alignment horizontal="justify" vertical="top" wrapText="1"/>
    </xf>
    <xf numFmtId="14" fontId="44" fillId="0" borderId="1" xfId="1" applyNumberFormat="1" applyFont="1" applyBorder="1" applyAlignment="1">
      <alignment horizontal="center" vertical="center"/>
    </xf>
    <xf numFmtId="0" fontId="7" fillId="4" borderId="1" xfId="1" applyFont="1" applyFill="1" applyBorder="1" applyAlignment="1">
      <alignment horizontal="center" vertical="center" wrapText="1"/>
    </xf>
    <xf numFmtId="0" fontId="7" fillId="4" borderId="1" xfId="1" applyFont="1" applyFill="1" applyBorder="1" applyAlignment="1">
      <alignment horizontal="justify" vertical="center" wrapText="1"/>
    </xf>
    <xf numFmtId="0" fontId="5" fillId="0" borderId="3" xfId="1" applyFont="1" applyBorder="1" applyAlignment="1">
      <alignment horizontal="center" vertical="center" wrapText="1"/>
    </xf>
    <xf numFmtId="0" fontId="7" fillId="4" borderId="11" xfId="1" applyFont="1" applyFill="1" applyBorder="1" applyAlignment="1">
      <alignment vertical="center" wrapText="1"/>
    </xf>
    <xf numFmtId="0" fontId="7" fillId="4" borderId="1" xfId="1" applyFont="1" applyFill="1" applyBorder="1" applyAlignment="1">
      <alignment vertical="center" wrapText="1"/>
    </xf>
    <xf numFmtId="9" fontId="7" fillId="4" borderId="1" xfId="1" applyNumberFormat="1" applyFont="1" applyFill="1" applyBorder="1" applyAlignment="1">
      <alignment horizontal="center" vertical="center" wrapText="1"/>
    </xf>
    <xf numFmtId="0" fontId="35" fillId="4" borderId="1" xfId="1" applyFont="1" applyFill="1" applyBorder="1" applyAlignment="1">
      <alignment vertical="center" wrapText="1"/>
    </xf>
    <xf numFmtId="0" fontId="5" fillId="0" borderId="1" xfId="1" applyFont="1" applyBorder="1" applyAlignment="1">
      <alignment vertical="center" wrapText="1"/>
    </xf>
    <xf numFmtId="9" fontId="1" fillId="0" borderId="0" xfId="1" applyNumberFormat="1"/>
    <xf numFmtId="0" fontId="50" fillId="0" borderId="0" xfId="3"/>
    <xf numFmtId="0" fontId="44" fillId="0" borderId="35" xfId="3" applyFont="1" applyBorder="1"/>
    <xf numFmtId="0" fontId="56" fillId="0" borderId="0" xfId="1" applyFont="1"/>
    <xf numFmtId="0" fontId="56" fillId="0" borderId="0" xfId="1" applyFont="1" applyAlignment="1">
      <alignment horizontal="center"/>
    </xf>
    <xf numFmtId="0" fontId="56" fillId="10" borderId="34" xfId="1" applyFont="1" applyFill="1" applyBorder="1" applyAlignment="1">
      <alignment vertical="center" wrapText="1"/>
    </xf>
    <xf numFmtId="0" fontId="56" fillId="10" borderId="34" xfId="1" applyFont="1" applyFill="1" applyBorder="1" applyAlignment="1">
      <alignment horizontal="left" vertical="center" wrapText="1"/>
    </xf>
    <xf numFmtId="0" fontId="56" fillId="10" borderId="24" xfId="1" applyFont="1" applyFill="1" applyBorder="1" applyAlignment="1">
      <alignment horizontal="center" vertical="center" wrapText="1"/>
    </xf>
    <xf numFmtId="0" fontId="56" fillId="10" borderId="33" xfId="1" applyFont="1" applyFill="1" applyBorder="1" applyAlignment="1">
      <alignment horizontal="left" vertical="center" wrapText="1"/>
    </xf>
    <xf numFmtId="0" fontId="56" fillId="10" borderId="22" xfId="1" applyFont="1" applyFill="1" applyBorder="1" applyAlignment="1">
      <alignment horizontal="center" vertical="center" wrapText="1"/>
    </xf>
    <xf numFmtId="14" fontId="56" fillId="10" borderId="33" xfId="1" applyNumberFormat="1" applyFont="1" applyFill="1" applyBorder="1" applyAlignment="1">
      <alignment horizontal="center" vertical="center"/>
    </xf>
    <xf numFmtId="9" fontId="56" fillId="10" borderId="33" xfId="1" applyNumberFormat="1" applyFont="1" applyFill="1" applyBorder="1" applyAlignment="1">
      <alignment horizontal="center" vertical="center"/>
    </xf>
    <xf numFmtId="0" fontId="56" fillId="10" borderId="13" xfId="1" applyFont="1" applyFill="1" applyBorder="1" applyAlignment="1">
      <alignment horizontal="justify" vertical="center" wrapText="1"/>
    </xf>
    <xf numFmtId="9" fontId="56" fillId="10" borderId="11" xfId="1" applyNumberFormat="1" applyFont="1" applyFill="1" applyBorder="1" applyAlignment="1">
      <alignment horizontal="center" vertical="center" wrapText="1"/>
    </xf>
    <xf numFmtId="0" fontId="56" fillId="10" borderId="0" xfId="1" applyFont="1" applyFill="1"/>
    <xf numFmtId="0" fontId="56" fillId="10" borderId="21" xfId="1" applyFont="1" applyFill="1" applyBorder="1" applyAlignment="1">
      <alignment horizontal="center" vertical="center" wrapText="1"/>
    </xf>
    <xf numFmtId="0" fontId="56" fillId="10" borderId="33" xfId="1" applyFont="1" applyFill="1" applyBorder="1" applyAlignment="1">
      <alignment horizontal="justify" vertical="center" wrapText="1"/>
    </xf>
    <xf numFmtId="9" fontId="56" fillId="10" borderId="33" xfId="1" applyNumberFormat="1" applyFont="1" applyFill="1" applyBorder="1" applyAlignment="1">
      <alignment horizontal="center" vertical="center" wrapText="1"/>
    </xf>
    <xf numFmtId="0" fontId="56" fillId="10" borderId="13" xfId="1" applyFont="1" applyFill="1" applyBorder="1" applyAlignment="1">
      <alignment horizontal="center" vertical="center" wrapText="1"/>
    </xf>
    <xf numFmtId="0" fontId="56" fillId="10" borderId="19" xfId="1" applyFont="1" applyFill="1" applyBorder="1" applyAlignment="1">
      <alignment horizontal="center" vertical="center" wrapText="1"/>
    </xf>
    <xf numFmtId="9" fontId="56" fillId="10" borderId="22" xfId="1" applyNumberFormat="1" applyFont="1" applyFill="1" applyBorder="1" applyAlignment="1">
      <alignment horizontal="center" vertical="center"/>
    </xf>
    <xf numFmtId="0" fontId="58" fillId="10" borderId="19" xfId="1" applyFont="1" applyFill="1" applyBorder="1" applyAlignment="1">
      <alignment horizontal="justify" vertical="center" wrapText="1"/>
    </xf>
    <xf numFmtId="9" fontId="56" fillId="10" borderId="1" xfId="1" applyNumberFormat="1" applyFont="1" applyFill="1" applyBorder="1" applyAlignment="1">
      <alignment horizontal="center" vertical="center" wrapText="1"/>
    </xf>
    <xf numFmtId="0" fontId="56" fillId="10" borderId="19" xfId="1" applyFont="1" applyFill="1" applyBorder="1" applyAlignment="1">
      <alignment horizontal="left" vertical="center" wrapText="1"/>
    </xf>
    <xf numFmtId="0" fontId="56" fillId="10" borderId="34" xfId="1" applyFont="1" applyFill="1" applyBorder="1" applyAlignment="1">
      <alignment horizontal="center" vertical="center" wrapText="1"/>
    </xf>
    <xf numFmtId="0" fontId="56" fillId="10" borderId="6" xfId="1" applyFont="1" applyFill="1" applyBorder="1" applyAlignment="1">
      <alignment horizontal="center" vertical="center" wrapText="1"/>
    </xf>
    <xf numFmtId="0" fontId="58" fillId="10" borderId="34" xfId="1" applyFont="1" applyFill="1" applyBorder="1" applyAlignment="1">
      <alignment horizontal="justify" vertical="center" wrapText="1"/>
    </xf>
    <xf numFmtId="9" fontId="56" fillId="10" borderId="17" xfId="1" applyNumberFormat="1" applyFont="1" applyFill="1" applyBorder="1" applyAlignment="1">
      <alignment horizontal="center" vertical="center" wrapText="1"/>
    </xf>
    <xf numFmtId="0" fontId="56" fillId="10" borderId="0" xfId="1" applyFont="1" applyFill="1" applyAlignment="1">
      <alignment wrapText="1"/>
    </xf>
    <xf numFmtId="0" fontId="56" fillId="10" borderId="3" xfId="1" applyFont="1" applyFill="1" applyBorder="1" applyAlignment="1">
      <alignment horizontal="left" vertical="center" wrapText="1"/>
    </xf>
    <xf numFmtId="0" fontId="56" fillId="10" borderId="1" xfId="1" applyFont="1" applyFill="1" applyBorder="1" applyAlignment="1">
      <alignment horizontal="center" vertical="center" wrapText="1"/>
    </xf>
    <xf numFmtId="9" fontId="56" fillId="10" borderId="1" xfId="1" applyNumberFormat="1" applyFont="1" applyFill="1" applyBorder="1" applyAlignment="1">
      <alignment horizontal="center" vertical="center"/>
    </xf>
    <xf numFmtId="0" fontId="56" fillId="10" borderId="3" xfId="1" applyFont="1" applyFill="1" applyBorder="1" applyAlignment="1">
      <alignment horizontal="justify" vertical="center" wrapText="1"/>
    </xf>
    <xf numFmtId="0" fontId="56" fillId="10" borderId="17" xfId="1" applyFont="1" applyFill="1" applyBorder="1" applyAlignment="1">
      <alignment horizontal="center" vertical="center" wrapText="1"/>
    </xf>
    <xf numFmtId="9" fontId="58" fillId="10" borderId="1" xfId="1" applyNumberFormat="1" applyFont="1" applyFill="1" applyBorder="1" applyAlignment="1">
      <alignment horizontal="center" vertical="center"/>
    </xf>
    <xf numFmtId="0" fontId="58" fillId="10" borderId="1" xfId="1" applyFont="1" applyFill="1" applyBorder="1" applyAlignment="1">
      <alignment horizontal="justify" vertical="center" wrapText="1"/>
    </xf>
    <xf numFmtId="0" fontId="56" fillId="10" borderId="1" xfId="1" applyFont="1" applyFill="1" applyBorder="1" applyAlignment="1">
      <alignment horizontal="left" vertical="center" wrapText="1"/>
    </xf>
    <xf numFmtId="0" fontId="56" fillId="10" borderId="1" xfId="1" applyFont="1" applyFill="1" applyBorder="1" applyAlignment="1">
      <alignment horizontal="justify" vertical="center" wrapText="1"/>
    </xf>
    <xf numFmtId="0" fontId="7" fillId="10" borderId="1" xfId="1" applyFont="1" applyFill="1" applyBorder="1" applyAlignment="1">
      <alignment horizontal="justify" vertical="center" wrapText="1"/>
    </xf>
    <xf numFmtId="0" fontId="56" fillId="10" borderId="19" xfId="1" applyFont="1" applyFill="1" applyBorder="1" applyAlignment="1">
      <alignment vertical="center" wrapText="1"/>
    </xf>
    <xf numFmtId="9" fontId="44" fillId="10" borderId="1" xfId="1" applyNumberFormat="1" applyFont="1" applyFill="1" applyBorder="1" applyAlignment="1">
      <alignment horizontal="center" vertical="center"/>
    </xf>
    <xf numFmtId="0" fontId="44" fillId="10" borderId="1" xfId="1" applyFont="1" applyFill="1" applyBorder="1" applyAlignment="1">
      <alignment horizontal="justify" vertical="center" wrapText="1"/>
    </xf>
    <xf numFmtId="0" fontId="56" fillId="10" borderId="11" xfId="1" applyFont="1" applyFill="1" applyBorder="1" applyAlignment="1">
      <alignment horizontal="left" vertical="center" wrapText="1"/>
    </xf>
    <xf numFmtId="0" fontId="56" fillId="10" borderId="11" xfId="1" applyFont="1" applyFill="1" applyBorder="1" applyAlignment="1">
      <alignment horizontal="center" vertical="center" wrapText="1"/>
    </xf>
    <xf numFmtId="0" fontId="56" fillId="10" borderId="33" xfId="1" applyFont="1" applyFill="1" applyBorder="1" applyAlignment="1">
      <alignment vertical="center" wrapText="1"/>
    </xf>
    <xf numFmtId="9" fontId="56" fillId="10" borderId="13" xfId="1" applyNumberFormat="1" applyFont="1" applyFill="1" applyBorder="1" applyAlignment="1">
      <alignment horizontal="center" vertical="center" wrapText="1"/>
    </xf>
    <xf numFmtId="0" fontId="56" fillId="10" borderId="25" xfId="1" applyFont="1" applyFill="1" applyBorder="1" applyAlignment="1">
      <alignment vertical="center" wrapText="1"/>
    </xf>
    <xf numFmtId="0" fontId="56" fillId="10" borderId="40" xfId="1" applyFont="1" applyFill="1" applyBorder="1" applyAlignment="1">
      <alignment horizontal="left" vertical="center" wrapText="1"/>
    </xf>
    <xf numFmtId="9" fontId="56" fillId="10" borderId="3" xfId="1" applyNumberFormat="1" applyFont="1" applyFill="1" applyBorder="1" applyAlignment="1">
      <alignment horizontal="left" vertical="center" wrapText="1"/>
    </xf>
    <xf numFmtId="0" fontId="56" fillId="10" borderId="3" xfId="1" applyFont="1" applyFill="1" applyBorder="1" applyAlignment="1">
      <alignment horizontal="center" vertical="center" wrapText="1"/>
    </xf>
    <xf numFmtId="0" fontId="56" fillId="10" borderId="29" xfId="1" applyFont="1" applyFill="1" applyBorder="1" applyAlignment="1">
      <alignment vertical="center" wrapText="1"/>
    </xf>
    <xf numFmtId="0" fontId="56" fillId="10" borderId="29" xfId="1" applyFont="1" applyFill="1" applyBorder="1" applyAlignment="1">
      <alignment horizontal="left" vertical="center" wrapText="1"/>
    </xf>
    <xf numFmtId="0" fontId="56" fillId="10" borderId="14" xfId="1" applyFont="1" applyFill="1" applyBorder="1" applyAlignment="1">
      <alignment horizontal="center" vertical="center" wrapText="1"/>
    </xf>
    <xf numFmtId="9" fontId="56" fillId="10" borderId="4" xfId="1" applyNumberFormat="1" applyFont="1" applyFill="1" applyBorder="1" applyAlignment="1">
      <alignment horizontal="left" vertical="center" wrapText="1"/>
    </xf>
    <xf numFmtId="0" fontId="56" fillId="10" borderId="4" xfId="1" applyFont="1" applyFill="1" applyBorder="1" applyAlignment="1">
      <alignment horizontal="center" vertical="center" wrapText="1"/>
    </xf>
    <xf numFmtId="0" fontId="56" fillId="10" borderId="22" xfId="1" applyFont="1" applyFill="1" applyBorder="1" applyAlignment="1">
      <alignment vertical="center" wrapText="1"/>
    </xf>
    <xf numFmtId="0" fontId="56" fillId="10" borderId="22" xfId="1" applyFont="1" applyFill="1" applyBorder="1" applyAlignment="1">
      <alignment horizontal="left" vertical="center" wrapText="1"/>
    </xf>
    <xf numFmtId="0" fontId="56" fillId="10" borderId="1" xfId="1" applyFont="1" applyFill="1" applyBorder="1" applyAlignment="1">
      <alignment vertical="center" wrapText="1"/>
    </xf>
    <xf numFmtId="0" fontId="56" fillId="10" borderId="24" xfId="1" applyFont="1" applyFill="1" applyBorder="1" applyAlignment="1">
      <alignment vertical="center" wrapText="1"/>
    </xf>
    <xf numFmtId="9" fontId="56" fillId="10" borderId="11" xfId="1" applyNumberFormat="1" applyFont="1" applyFill="1" applyBorder="1" applyAlignment="1">
      <alignment horizontal="center" vertical="center"/>
    </xf>
    <xf numFmtId="0" fontId="56" fillId="10" borderId="27" xfId="1" applyFont="1" applyFill="1" applyBorder="1" applyAlignment="1">
      <alignment vertical="center" wrapText="1"/>
    </xf>
    <xf numFmtId="9" fontId="56" fillId="10" borderId="34" xfId="1" applyNumberFormat="1" applyFont="1" applyFill="1" applyBorder="1" applyAlignment="1">
      <alignment horizontal="center" vertical="center"/>
    </xf>
    <xf numFmtId="0" fontId="56" fillId="10" borderId="17" xfId="1" applyFont="1" applyFill="1" applyBorder="1" applyAlignment="1">
      <alignment horizontal="justify" vertical="center" wrapText="1"/>
    </xf>
    <xf numFmtId="9" fontId="56" fillId="10" borderId="14" xfId="1" applyNumberFormat="1" applyFont="1" applyFill="1" applyBorder="1" applyAlignment="1">
      <alignment horizontal="center" vertical="center" wrapText="1"/>
    </xf>
    <xf numFmtId="0" fontId="56" fillId="10" borderId="4" xfId="1" applyFont="1" applyFill="1" applyBorder="1" applyAlignment="1">
      <alignment horizontal="left" vertical="center" wrapText="1"/>
    </xf>
    <xf numFmtId="9" fontId="56" fillId="10" borderId="4" xfId="1" applyNumberFormat="1" applyFont="1" applyFill="1" applyBorder="1" applyAlignment="1">
      <alignment horizontal="center" vertical="center" wrapText="1"/>
    </xf>
    <xf numFmtId="9" fontId="56" fillId="10" borderId="34" xfId="1" applyNumberFormat="1" applyFont="1" applyFill="1" applyBorder="1" applyAlignment="1">
      <alignment horizontal="left" vertical="center" wrapText="1"/>
    </xf>
    <xf numFmtId="0" fontId="56" fillId="10" borderId="33" xfId="1" applyFont="1" applyFill="1" applyBorder="1" applyAlignment="1">
      <alignment horizontal="center" vertical="center" wrapText="1"/>
    </xf>
    <xf numFmtId="0" fontId="58" fillId="10" borderId="11" xfId="1" applyFont="1" applyFill="1" applyBorder="1" applyAlignment="1">
      <alignment horizontal="justify" vertical="center" wrapText="1"/>
    </xf>
    <xf numFmtId="0" fontId="56" fillId="10" borderId="30" xfId="1" applyFont="1" applyFill="1" applyBorder="1" applyAlignment="1">
      <alignment vertical="center" wrapText="1"/>
    </xf>
    <xf numFmtId="14" fontId="56" fillId="10" borderId="22" xfId="1" applyNumberFormat="1" applyFont="1" applyFill="1" applyBorder="1" applyAlignment="1">
      <alignment horizontal="center" vertical="center"/>
    </xf>
    <xf numFmtId="9" fontId="56" fillId="10" borderId="34" xfId="1" applyNumberFormat="1" applyFont="1" applyFill="1" applyBorder="1" applyAlignment="1">
      <alignment horizontal="center" vertical="center" wrapText="1"/>
    </xf>
    <xf numFmtId="0" fontId="56" fillId="10" borderId="34" xfId="1" applyFont="1" applyFill="1" applyBorder="1" applyAlignment="1">
      <alignment horizontal="justify" vertical="center" wrapText="1"/>
    </xf>
    <xf numFmtId="9" fontId="58" fillId="10" borderId="34" xfId="1" applyNumberFormat="1" applyFont="1" applyFill="1" applyBorder="1" applyAlignment="1">
      <alignment horizontal="center" vertical="center" wrapText="1"/>
    </xf>
    <xf numFmtId="0" fontId="56" fillId="10" borderId="33" xfId="1" applyFont="1" applyFill="1" applyBorder="1" applyAlignment="1">
      <alignment wrapText="1"/>
    </xf>
    <xf numFmtId="9" fontId="58" fillId="10" borderId="4" xfId="1" applyNumberFormat="1" applyFont="1" applyFill="1" applyBorder="1" applyAlignment="1">
      <alignment horizontal="center" vertical="center"/>
    </xf>
    <xf numFmtId="0" fontId="56" fillId="10" borderId="34" xfId="1" applyFont="1" applyFill="1" applyBorder="1" applyAlignment="1">
      <alignment wrapText="1"/>
    </xf>
    <xf numFmtId="0" fontId="56" fillId="10" borderId="19" xfId="1" applyFont="1" applyFill="1" applyBorder="1" applyAlignment="1">
      <alignment wrapText="1"/>
    </xf>
    <xf numFmtId="14" fontId="56" fillId="10" borderId="34" xfId="1" applyNumberFormat="1" applyFont="1" applyFill="1" applyBorder="1" applyAlignment="1">
      <alignment horizontal="center" vertical="center"/>
    </xf>
    <xf numFmtId="0" fontId="56" fillId="10" borderId="40" xfId="1" applyFont="1" applyFill="1" applyBorder="1" applyAlignment="1">
      <alignment vertical="center" wrapText="1"/>
    </xf>
    <xf numFmtId="9" fontId="56" fillId="10" borderId="6" xfId="1" applyNumberFormat="1" applyFont="1" applyFill="1" applyBorder="1" applyAlignment="1">
      <alignment horizontal="center" vertical="center" wrapText="1"/>
    </xf>
    <xf numFmtId="9" fontId="56" fillId="10" borderId="5" xfId="1" applyNumberFormat="1" applyFont="1" applyFill="1" applyBorder="1" applyAlignment="1">
      <alignment horizontal="center" vertical="center" wrapText="1"/>
    </xf>
    <xf numFmtId="14" fontId="56" fillId="10" borderId="29" xfId="1" applyNumberFormat="1" applyFont="1" applyFill="1" applyBorder="1" applyAlignment="1">
      <alignment horizontal="center" vertical="center"/>
    </xf>
    <xf numFmtId="9" fontId="56" fillId="4" borderId="3" xfId="1" applyNumberFormat="1" applyFont="1" applyFill="1" applyBorder="1" applyAlignment="1">
      <alignment horizontal="center" vertical="center"/>
    </xf>
    <xf numFmtId="0" fontId="56" fillId="4" borderId="3" xfId="1" applyFont="1" applyFill="1" applyBorder="1" applyAlignment="1">
      <alignment horizontal="justify" vertical="center" wrapText="1"/>
    </xf>
    <xf numFmtId="9" fontId="56" fillId="10" borderId="1" xfId="1" applyNumberFormat="1" applyFont="1" applyFill="1" applyBorder="1" applyAlignment="1">
      <alignment horizontal="left" vertical="center" wrapText="1"/>
    </xf>
    <xf numFmtId="0" fontId="56" fillId="4" borderId="1" xfId="1" applyFont="1" applyFill="1" applyBorder="1" applyAlignment="1">
      <alignment horizontal="justify" vertical="center" wrapText="1"/>
    </xf>
    <xf numFmtId="0" fontId="56" fillId="10" borderId="16" xfId="1" applyFont="1" applyFill="1" applyBorder="1" applyAlignment="1">
      <alignment vertical="center" wrapText="1"/>
    </xf>
    <xf numFmtId="14" fontId="56" fillId="10" borderId="1" xfId="1" applyNumberFormat="1" applyFont="1" applyFill="1" applyBorder="1" applyAlignment="1">
      <alignment vertical="center" wrapText="1"/>
    </xf>
    <xf numFmtId="14" fontId="56" fillId="10" borderId="1" xfId="1" applyNumberFormat="1" applyFont="1" applyFill="1" applyBorder="1" applyAlignment="1">
      <alignment horizontal="center" vertical="center"/>
    </xf>
    <xf numFmtId="0" fontId="7" fillId="0" borderId="3" xfId="1" applyFont="1" applyBorder="1" applyAlignment="1">
      <alignment horizontal="center" vertical="center" wrapText="1"/>
    </xf>
    <xf numFmtId="0" fontId="7" fillId="0" borderId="3" xfId="1" applyFont="1" applyBorder="1" applyAlignment="1">
      <alignment horizontal="left" vertical="center" wrapText="1"/>
    </xf>
    <xf numFmtId="0" fontId="7" fillId="5" borderId="1" xfId="1" applyFont="1" applyFill="1" applyBorder="1" applyAlignment="1">
      <alignment horizontal="justify" vertical="center" wrapText="1"/>
    </xf>
    <xf numFmtId="0" fontId="10" fillId="0" borderId="0" xfId="1" applyFont="1" applyAlignment="1">
      <alignment horizontal="right" vertical="top" wrapText="1"/>
    </xf>
    <xf numFmtId="0" fontId="9" fillId="0" borderId="1" xfId="1" applyFont="1" applyBorder="1" applyAlignment="1">
      <alignment horizontal="justify" vertical="center" wrapText="1"/>
    </xf>
    <xf numFmtId="9" fontId="7" fillId="0" borderId="1" xfId="1" applyNumberFormat="1" applyFont="1" applyBorder="1" applyAlignment="1">
      <alignment horizontal="left" vertical="center" wrapText="1"/>
    </xf>
    <xf numFmtId="0" fontId="7" fillId="0" borderId="1" xfId="4" applyFont="1" applyBorder="1" applyAlignment="1">
      <alignment vertical="center" wrapText="1"/>
    </xf>
    <xf numFmtId="0" fontId="7" fillId="0" borderId="1" xfId="4" applyFont="1" applyBorder="1" applyAlignment="1">
      <alignment horizontal="center" vertical="center" wrapText="1"/>
    </xf>
    <xf numFmtId="0" fontId="7" fillId="0" borderId="1" xfId="4" applyFont="1" applyBorder="1" applyAlignment="1">
      <alignment horizontal="left" vertical="center" wrapText="1"/>
    </xf>
    <xf numFmtId="0" fontId="7" fillId="0" borderId="1" xfId="4" applyFont="1" applyBorder="1" applyAlignment="1">
      <alignment horizontal="justify" vertical="center" wrapText="1"/>
    </xf>
    <xf numFmtId="14" fontId="7" fillId="0" borderId="1" xfId="4" applyNumberFormat="1" applyFont="1" applyBorder="1" applyAlignment="1">
      <alignment horizontal="left" vertical="center"/>
    </xf>
    <xf numFmtId="14" fontId="7" fillId="0" borderId="1" xfId="4" applyNumberFormat="1" applyFont="1" applyBorder="1" applyAlignment="1">
      <alignment horizontal="center" vertical="center"/>
    </xf>
    <xf numFmtId="0" fontId="7" fillId="0" borderId="4" xfId="4" applyFont="1" applyBorder="1" applyAlignment="1">
      <alignment vertical="center" wrapText="1"/>
    </xf>
    <xf numFmtId="9" fontId="7" fillId="0" borderId="1" xfId="4" applyNumberFormat="1" applyFont="1" applyBorder="1" applyAlignment="1">
      <alignment horizontal="center" vertical="center" wrapText="1"/>
    </xf>
    <xf numFmtId="0" fontId="35" fillId="0" borderId="1" xfId="4" applyBorder="1" applyAlignment="1">
      <alignment wrapText="1"/>
    </xf>
    <xf numFmtId="0" fontId="35" fillId="0" borderId="1" xfId="4" applyBorder="1" applyAlignment="1">
      <alignment vertical="center" wrapText="1"/>
    </xf>
    <xf numFmtId="0" fontId="7" fillId="0" borderId="1" xfId="1" applyFont="1" applyBorder="1" applyAlignment="1">
      <alignment horizontal="center" vertical="center"/>
    </xf>
    <xf numFmtId="0" fontId="7" fillId="0" borderId="11" xfId="1" applyFont="1" applyBorder="1" applyAlignment="1">
      <alignment horizontal="justify" vertical="center" wrapText="1"/>
    </xf>
    <xf numFmtId="14" fontId="7" fillId="0" borderId="1" xfId="1" applyNumberFormat="1" applyFont="1" applyBorder="1" applyAlignment="1">
      <alignment horizontal="justify" vertical="center" wrapText="1"/>
    </xf>
    <xf numFmtId="0" fontId="7" fillId="0" borderId="3" xfId="1" applyFont="1" applyBorder="1" applyAlignment="1">
      <alignment horizontal="justify" vertical="center" wrapText="1"/>
    </xf>
    <xf numFmtId="0" fontId="44" fillId="0" borderId="1" xfId="1" applyFont="1" applyBorder="1" applyAlignment="1">
      <alignment horizontal="justify" vertical="center" wrapText="1"/>
    </xf>
    <xf numFmtId="0" fontId="7" fillId="0" borderId="4" xfId="1" applyFont="1" applyBorder="1" applyAlignment="1">
      <alignment horizontal="justify" vertical="center" wrapText="1"/>
    </xf>
    <xf numFmtId="14" fontId="7" fillId="0" borderId="1" xfId="1" applyNumberFormat="1" applyFont="1" applyBorder="1" applyAlignment="1">
      <alignment horizontal="left" vertical="center" wrapText="1"/>
    </xf>
    <xf numFmtId="14" fontId="7" fillId="0" borderId="11" xfId="1" applyNumberFormat="1" applyFont="1" applyBorder="1" applyAlignment="1">
      <alignment horizontal="left" vertical="center" wrapText="1"/>
    </xf>
    <xf numFmtId="49" fontId="7" fillId="0" borderId="1" xfId="1" applyNumberFormat="1" applyFont="1" applyBorder="1" applyAlignment="1">
      <alignment horizontal="left" vertical="center" wrapText="1"/>
    </xf>
    <xf numFmtId="0" fontId="7" fillId="0" borderId="3" xfId="1" applyFont="1" applyBorder="1" applyAlignment="1">
      <alignment vertical="center" wrapText="1"/>
    </xf>
    <xf numFmtId="9" fontId="7" fillId="0" borderId="1" xfId="1" applyNumberFormat="1" applyFont="1" applyBorder="1" applyAlignment="1">
      <alignment horizontal="justify" vertical="center" wrapText="1"/>
    </xf>
    <xf numFmtId="0" fontId="7" fillId="0" borderId="0" xfId="1" applyFont="1" applyAlignment="1">
      <alignment horizontal="justify" vertical="top" wrapText="1"/>
    </xf>
    <xf numFmtId="0" fontId="7" fillId="0" borderId="4" xfId="1" applyFont="1" applyBorder="1" applyAlignment="1">
      <alignment horizontal="justify" vertical="top" wrapText="1"/>
    </xf>
    <xf numFmtId="0" fontId="7" fillId="4" borderId="0" xfId="1" applyFont="1" applyFill="1" applyAlignment="1">
      <alignment horizontal="justify" vertical="top" wrapText="1"/>
    </xf>
    <xf numFmtId="0" fontId="7" fillId="4" borderId="1" xfId="1" applyFont="1" applyFill="1" applyBorder="1" applyAlignment="1">
      <alignment horizontal="justify" vertical="top" wrapText="1"/>
    </xf>
    <xf numFmtId="9" fontId="7" fillId="0" borderId="1" xfId="1" applyNumberFormat="1" applyFont="1" applyBorder="1" applyAlignment="1">
      <alignment horizontal="justify" vertical="top" wrapText="1"/>
    </xf>
    <xf numFmtId="14" fontId="7" fillId="4" borderId="1" xfId="1" applyNumberFormat="1" applyFont="1" applyFill="1" applyBorder="1" applyAlignment="1" applyProtection="1">
      <alignment vertical="center" wrapText="1"/>
      <protection locked="0"/>
    </xf>
    <xf numFmtId="165" fontId="7" fillId="0" borderId="1" xfId="1" applyNumberFormat="1" applyFont="1" applyBorder="1" applyAlignment="1">
      <alignment horizontal="center" vertical="center"/>
    </xf>
    <xf numFmtId="14" fontId="7" fillId="4" borderId="1" xfId="1" applyNumberFormat="1" applyFont="1" applyFill="1" applyBorder="1" applyAlignment="1">
      <alignment horizontal="left" vertical="center"/>
    </xf>
    <xf numFmtId="9" fontId="9" fillId="0" borderId="0" xfId="6" applyFont="1"/>
    <xf numFmtId="14" fontId="7" fillId="0" borderId="1" xfId="1" applyNumberFormat="1" applyFont="1" applyBorder="1" applyAlignment="1">
      <alignment horizontal="justify" vertical="center"/>
    </xf>
    <xf numFmtId="9" fontId="7" fillId="0" borderId="1" xfId="1" applyNumberFormat="1" applyFont="1" applyBorder="1" applyAlignment="1">
      <alignment horizontal="justify" vertical="center"/>
    </xf>
    <xf numFmtId="0" fontId="1" fillId="0" borderId="0" xfId="1" applyAlignment="1">
      <alignment horizontal="justify"/>
    </xf>
    <xf numFmtId="0" fontId="1" fillId="0" borderId="0" xfId="1" applyAlignment="1">
      <alignment horizontal="justify" wrapText="1"/>
    </xf>
    <xf numFmtId="0" fontId="62" fillId="0" borderId="0" xfId="3" applyFont="1"/>
    <xf numFmtId="0" fontId="62" fillId="0" borderId="0" xfId="3" applyFont="1" applyAlignment="1">
      <alignment horizontal="center"/>
    </xf>
    <xf numFmtId="0" fontId="68" fillId="0" borderId="0" xfId="3" applyFont="1"/>
    <xf numFmtId="0" fontId="66" fillId="7" borderId="33" xfId="3" applyFont="1" applyFill="1" applyBorder="1" applyAlignment="1">
      <alignment horizontal="center" vertical="center" wrapText="1"/>
    </xf>
    <xf numFmtId="0" fontId="68" fillId="0" borderId="34" xfId="3" applyFont="1" applyBorder="1" applyAlignment="1">
      <alignment horizontal="left" vertical="center" wrapText="1"/>
    </xf>
    <xf numFmtId="0" fontId="68" fillId="0" borderId="29" xfId="3" applyFont="1" applyBorder="1" applyAlignment="1">
      <alignment vertical="center" wrapText="1"/>
    </xf>
    <xf numFmtId="0" fontId="68" fillId="0" borderId="34" xfId="3" applyFont="1" applyBorder="1" applyAlignment="1">
      <alignment horizontal="center" vertical="center" wrapText="1"/>
    </xf>
    <xf numFmtId="164" fontId="68" fillId="9" borderId="33" xfId="3" applyNumberFormat="1" applyFont="1" applyFill="1" applyBorder="1" applyAlignment="1">
      <alignment horizontal="center" vertical="center" wrapText="1"/>
    </xf>
    <xf numFmtId="164" fontId="68" fillId="0" borderId="34" xfId="3" applyNumberFormat="1" applyFont="1" applyBorder="1" applyAlignment="1">
      <alignment horizontal="center" vertical="center"/>
    </xf>
    <xf numFmtId="9" fontId="68" fillId="12" borderId="33" xfId="3" applyNumberFormat="1" applyFont="1" applyFill="1" applyBorder="1" applyAlignment="1">
      <alignment horizontal="center" vertical="center"/>
    </xf>
    <xf numFmtId="0" fontId="68" fillId="12" borderId="34" xfId="3" applyFont="1" applyFill="1" applyBorder="1" applyAlignment="1">
      <alignment horizontal="left" vertical="center" wrapText="1"/>
    </xf>
    <xf numFmtId="9" fontId="68" fillId="8" borderId="34" xfId="3" applyNumberFormat="1" applyFont="1" applyFill="1" applyBorder="1" applyAlignment="1">
      <alignment horizontal="center" vertical="center" wrapText="1"/>
    </xf>
    <xf numFmtId="0" fontId="68" fillId="0" borderId="33" xfId="3" applyFont="1" applyBorder="1" applyAlignment="1">
      <alignment horizontal="left" vertical="center" wrapText="1"/>
    </xf>
    <xf numFmtId="0" fontId="68" fillId="0" borderId="33" xfId="3" applyFont="1" applyBorder="1" applyAlignment="1">
      <alignment horizontal="center" vertical="center" wrapText="1"/>
    </xf>
    <xf numFmtId="9" fontId="68" fillId="0" borderId="34" xfId="3" applyNumberFormat="1" applyFont="1" applyBorder="1" applyAlignment="1">
      <alignment horizontal="center" vertical="center" wrapText="1"/>
    </xf>
    <xf numFmtId="9" fontId="68" fillId="12" borderId="34" xfId="3" applyNumberFormat="1" applyFont="1" applyFill="1" applyBorder="1" applyAlignment="1">
      <alignment horizontal="center" vertical="center"/>
    </xf>
    <xf numFmtId="0" fontId="62" fillId="0" borderId="0" xfId="3" applyFont="1" applyAlignment="1">
      <alignment wrapText="1"/>
    </xf>
    <xf numFmtId="9" fontId="68" fillId="0" borderId="34" xfId="3" applyNumberFormat="1" applyFont="1" applyBorder="1" applyAlignment="1">
      <alignment horizontal="center" vertical="center"/>
    </xf>
    <xf numFmtId="0" fontId="68" fillId="0" borderId="40" xfId="3" applyFont="1" applyBorder="1" applyAlignment="1">
      <alignment horizontal="left" vertical="center" wrapText="1"/>
    </xf>
    <xf numFmtId="0" fontId="68" fillId="0" borderId="40" xfId="3" applyFont="1" applyBorder="1" applyAlignment="1">
      <alignment horizontal="center" vertical="center" wrapText="1"/>
    </xf>
    <xf numFmtId="9" fontId="68" fillId="8" borderId="40" xfId="3" applyNumberFormat="1" applyFont="1" applyFill="1" applyBorder="1" applyAlignment="1">
      <alignment horizontal="center" vertical="center" wrapText="1"/>
    </xf>
    <xf numFmtId="9" fontId="68" fillId="0" borderId="34" xfId="3" applyNumberFormat="1" applyFont="1" applyBorder="1" applyAlignment="1">
      <alignment horizontal="left" vertical="center" wrapText="1"/>
    </xf>
    <xf numFmtId="9" fontId="68" fillId="9" borderId="33" xfId="3" applyNumberFormat="1" applyFont="1" applyFill="1" applyBorder="1" applyAlignment="1">
      <alignment horizontal="center" vertical="center" wrapText="1"/>
    </xf>
    <xf numFmtId="0" fontId="58" fillId="12" borderId="34" xfId="3" applyFont="1" applyFill="1" applyBorder="1" applyAlignment="1">
      <alignment horizontal="left" vertical="center" wrapText="1"/>
    </xf>
    <xf numFmtId="9" fontId="58" fillId="12" borderId="34" xfId="3" applyNumberFormat="1" applyFont="1" applyFill="1" applyBorder="1" applyAlignment="1">
      <alignment horizontal="center" vertical="center"/>
    </xf>
    <xf numFmtId="9" fontId="58" fillId="12" borderId="40" xfId="3" applyNumberFormat="1" applyFont="1" applyFill="1" applyBorder="1" applyAlignment="1">
      <alignment horizontal="center" vertical="center"/>
    </xf>
    <xf numFmtId="0" fontId="68" fillId="9" borderId="34" xfId="3" applyFont="1" applyFill="1" applyBorder="1" applyAlignment="1">
      <alignment horizontal="left" vertical="center" wrapText="1"/>
    </xf>
    <xf numFmtId="0" fontId="68" fillId="0" borderId="0" xfId="3" applyFont="1" applyAlignment="1">
      <alignment horizontal="left" vertical="center" wrapText="1"/>
    </xf>
    <xf numFmtId="0" fontId="68" fillId="0" borderId="21" xfId="3" applyFont="1" applyBorder="1" applyAlignment="1">
      <alignment horizontal="left" vertical="center" wrapText="1"/>
    </xf>
    <xf numFmtId="0" fontId="68" fillId="0" borderId="24" xfId="3" applyFont="1" applyBorder="1" applyAlignment="1">
      <alignment horizontal="left" vertical="center" wrapText="1"/>
    </xf>
    <xf numFmtId="9" fontId="68" fillId="0" borderId="33" xfId="3" applyNumberFormat="1" applyFont="1" applyBorder="1" applyAlignment="1">
      <alignment horizontal="center" vertical="center" wrapText="1"/>
    </xf>
    <xf numFmtId="164" fontId="68" fillId="9" borderId="34" xfId="3" applyNumberFormat="1" applyFont="1" applyFill="1" applyBorder="1" applyAlignment="1">
      <alignment horizontal="center" vertical="center" wrapText="1"/>
    </xf>
    <xf numFmtId="0" fontId="66" fillId="0" borderId="0" xfId="3" applyFont="1"/>
    <xf numFmtId="0" fontId="66" fillId="0" borderId="0" xfId="3" applyFont="1" applyAlignment="1">
      <alignment horizontal="center" vertical="center"/>
    </xf>
    <xf numFmtId="0" fontId="68" fillId="0" borderId="0" xfId="3" applyFont="1" applyAlignment="1">
      <alignment horizontal="center" vertical="center"/>
    </xf>
    <xf numFmtId="0" fontId="68" fillId="0" borderId="35" xfId="3" applyFont="1" applyBorder="1"/>
    <xf numFmtId="0" fontId="68" fillId="0" borderId="0" xfId="3" applyFont="1" applyAlignment="1">
      <alignment horizontal="center"/>
    </xf>
    <xf numFmtId="0" fontId="70" fillId="0" borderId="0" xfId="3" applyFont="1" applyAlignment="1">
      <alignment vertical="top" wrapText="1"/>
    </xf>
    <xf numFmtId="0" fontId="71" fillId="0" borderId="0" xfId="3" applyFont="1" applyAlignment="1">
      <alignment horizontal="right" vertical="top" wrapText="1"/>
    </xf>
    <xf numFmtId="0" fontId="4" fillId="0" borderId="1" xfId="1" applyFont="1" applyBorder="1" applyAlignment="1">
      <alignment horizontal="center" vertical="center" wrapText="1"/>
    </xf>
    <xf numFmtId="0" fontId="4" fillId="0" borderId="11" xfId="1" applyFont="1" applyBorder="1" applyAlignment="1">
      <alignment horizontal="center" vertical="center" wrapText="1"/>
    </xf>
    <xf numFmtId="0" fontId="4" fillId="0" borderId="11" xfId="1" applyFont="1" applyBorder="1" applyAlignment="1">
      <alignment horizontal="left" vertical="center" wrapText="1"/>
    </xf>
    <xf numFmtId="0" fontId="5" fillId="3" borderId="52" xfId="1" applyFont="1" applyFill="1" applyBorder="1" applyAlignment="1">
      <alignment horizontal="center" vertical="center" wrapText="1"/>
    </xf>
    <xf numFmtId="14" fontId="7" fillId="0" borderId="3" xfId="1" applyNumberFormat="1" applyFont="1" applyBorder="1" applyAlignment="1">
      <alignment horizontal="left" vertical="center"/>
    </xf>
    <xf numFmtId="9" fontId="7" fillId="0" borderId="3" xfId="1" applyNumberFormat="1" applyFont="1" applyBorder="1" applyAlignment="1">
      <alignment horizontal="center" vertical="center" wrapText="1"/>
    </xf>
    <xf numFmtId="14" fontId="7" fillId="0" borderId="0" xfId="1" applyNumberFormat="1" applyFont="1" applyAlignment="1">
      <alignment vertical="center" wrapText="1"/>
    </xf>
    <xf numFmtId="9" fontId="7" fillId="0" borderId="0" xfId="1" applyNumberFormat="1" applyFont="1" applyAlignment="1">
      <alignment horizontal="center" vertical="center"/>
    </xf>
    <xf numFmtId="9" fontId="7" fillId="0" borderId="0" xfId="1" applyNumberFormat="1" applyFont="1" applyAlignment="1">
      <alignment horizontal="center" vertical="center" wrapText="1"/>
    </xf>
    <xf numFmtId="0" fontId="10" fillId="0" borderId="0" xfId="1" applyFont="1" applyAlignment="1">
      <alignment horizontal="center" vertical="top" wrapText="1"/>
    </xf>
    <xf numFmtId="0" fontId="7" fillId="4" borderId="1" xfId="1" applyFont="1" applyFill="1" applyBorder="1" applyAlignment="1">
      <alignment horizontal="left" vertical="center" wrapText="1"/>
    </xf>
    <xf numFmtId="14" fontId="7" fillId="4" borderId="1" xfId="1" applyNumberFormat="1" applyFont="1" applyFill="1" applyBorder="1" applyAlignment="1">
      <alignment horizontal="center" vertical="center" wrapText="1"/>
    </xf>
    <xf numFmtId="9" fontId="7" fillId="4" borderId="1" xfId="1" applyNumberFormat="1" applyFont="1" applyFill="1" applyBorder="1" applyAlignment="1">
      <alignment horizontal="center" vertical="center"/>
    </xf>
    <xf numFmtId="0" fontId="1" fillId="0" borderId="0" xfId="1" applyAlignment="1">
      <alignment horizontal="left"/>
    </xf>
    <xf numFmtId="0" fontId="73" fillId="0" borderId="0" xfId="1" applyFont="1"/>
    <xf numFmtId="14" fontId="7" fillId="0" borderId="1" xfId="1" applyNumberFormat="1" applyFont="1" applyBorder="1" applyAlignment="1">
      <alignment horizontal="right" vertical="center" wrapText="1"/>
    </xf>
    <xf numFmtId="9" fontId="7" fillId="5" borderId="44" xfId="1" applyNumberFormat="1" applyFont="1" applyFill="1" applyBorder="1" applyAlignment="1">
      <alignment horizontal="center" vertical="center" wrapText="1"/>
    </xf>
    <xf numFmtId="0" fontId="7" fillId="11" borderId="11" xfId="1" applyFont="1" applyFill="1" applyBorder="1" applyAlignment="1">
      <alignment horizontal="left" vertical="center" wrapText="1"/>
    </xf>
    <xf numFmtId="0" fontId="7" fillId="5" borderId="1" xfId="1" applyFont="1" applyFill="1" applyBorder="1" applyAlignment="1">
      <alignment horizontal="center" vertical="center" wrapText="1"/>
    </xf>
    <xf numFmtId="0" fontId="7" fillId="5" borderId="59" xfId="1" applyFont="1" applyFill="1" applyBorder="1" applyAlignment="1">
      <alignment horizontal="justify" vertical="center" wrapText="1"/>
    </xf>
    <xf numFmtId="0" fontId="7" fillId="5" borderId="11" xfId="1" applyFont="1" applyFill="1" applyBorder="1" applyAlignment="1">
      <alignment horizontal="center" vertical="center" wrapText="1"/>
    </xf>
    <xf numFmtId="0" fontId="7" fillId="5" borderId="11" xfId="1" applyFont="1" applyFill="1" applyBorder="1" applyAlignment="1">
      <alignment horizontal="justify" vertical="center" wrapText="1"/>
    </xf>
    <xf numFmtId="0" fontId="7" fillId="5" borderId="60" xfId="1" applyFont="1" applyFill="1" applyBorder="1" applyAlignment="1">
      <alignment horizontal="justify" vertical="center" wrapText="1"/>
    </xf>
    <xf numFmtId="0" fontId="7" fillId="0" borderId="0" xfId="1" applyFont="1" applyAlignment="1">
      <alignment horizontal="left"/>
    </xf>
    <xf numFmtId="0" fontId="35" fillId="0" borderId="0" xfId="1" applyFont="1"/>
    <xf numFmtId="0" fontId="35" fillId="0" borderId="0" xfId="1" applyFont="1" applyAlignment="1">
      <alignment horizontal="center"/>
    </xf>
    <xf numFmtId="0" fontId="35" fillId="0" borderId="0" xfId="1" applyFont="1" applyAlignment="1">
      <alignment horizontal="left"/>
    </xf>
    <xf numFmtId="0" fontId="76" fillId="3" borderId="11" xfId="1" applyFont="1" applyFill="1" applyBorder="1" applyAlignment="1">
      <alignment horizontal="center" vertical="center" wrapText="1"/>
    </xf>
    <xf numFmtId="0" fontId="35" fillId="0" borderId="1" xfId="1" applyFont="1" applyBorder="1" applyAlignment="1">
      <alignment vertical="center" wrapText="1"/>
    </xf>
    <xf numFmtId="0" fontId="35" fillId="0" borderId="1" xfId="1" applyFont="1" applyBorder="1" applyAlignment="1">
      <alignment horizontal="left" vertical="center" wrapText="1"/>
    </xf>
    <xf numFmtId="0" fontId="35" fillId="13" borderId="1" xfId="1" applyFont="1" applyFill="1" applyBorder="1" applyAlignment="1">
      <alignment horizontal="left" vertical="center" wrapText="1"/>
    </xf>
    <xf numFmtId="14" fontId="35" fillId="0" borderId="1" xfId="1" applyNumberFormat="1" applyFont="1" applyBorder="1" applyAlignment="1">
      <alignment horizontal="center" vertical="center"/>
    </xf>
    <xf numFmtId="9" fontId="35" fillId="4" borderId="1" xfId="1" applyNumberFormat="1" applyFont="1" applyFill="1" applyBorder="1" applyAlignment="1">
      <alignment horizontal="center" vertical="center"/>
    </xf>
    <xf numFmtId="0" fontId="35" fillId="0" borderId="1" xfId="1" applyFont="1" applyBorder="1" applyAlignment="1">
      <alignment horizontal="justify" vertical="center" wrapText="1"/>
    </xf>
    <xf numFmtId="9" fontId="35" fillId="5" borderId="1" xfId="1" applyNumberFormat="1" applyFont="1" applyFill="1" applyBorder="1" applyAlignment="1">
      <alignment horizontal="center" vertical="center" wrapText="1"/>
    </xf>
    <xf numFmtId="9" fontId="35" fillId="0" borderId="1" xfId="1" applyNumberFormat="1" applyFont="1" applyBorder="1" applyAlignment="1">
      <alignment horizontal="center" vertical="center"/>
    </xf>
    <xf numFmtId="0" fontId="35" fillId="0" borderId="0" xfId="1" applyFont="1" applyAlignment="1">
      <alignment wrapText="1"/>
    </xf>
    <xf numFmtId="14" fontId="35" fillId="0" borderId="1" xfId="1" applyNumberFormat="1" applyFont="1" applyBorder="1" applyAlignment="1">
      <alignment horizontal="center" vertical="center" wrapText="1"/>
    </xf>
    <xf numFmtId="0" fontId="35" fillId="0" borderId="3" xfId="1" applyFont="1" applyBorder="1" applyAlignment="1">
      <alignment vertical="center" wrapText="1"/>
    </xf>
    <xf numFmtId="0" fontId="35" fillId="13" borderId="1" xfId="1" applyFont="1" applyFill="1" applyBorder="1" applyAlignment="1">
      <alignment horizontal="center" vertical="center" wrapText="1"/>
    </xf>
    <xf numFmtId="0" fontId="35" fillId="4" borderId="1" xfId="1" applyFont="1" applyFill="1" applyBorder="1" applyAlignment="1">
      <alignment horizontal="justify" vertical="center" wrapText="1"/>
    </xf>
    <xf numFmtId="0" fontId="35" fillId="14" borderId="1" xfId="1" applyFont="1" applyFill="1" applyBorder="1" applyAlignment="1">
      <alignment vertical="center" wrapText="1"/>
    </xf>
    <xf numFmtId="0" fontId="35" fillId="14" borderId="1" xfId="1" applyFont="1" applyFill="1" applyBorder="1" applyAlignment="1">
      <alignment horizontal="left" vertical="center" wrapText="1"/>
    </xf>
    <xf numFmtId="9" fontId="35" fillId="14" borderId="1" xfId="1" applyNumberFormat="1" applyFont="1" applyFill="1" applyBorder="1" applyAlignment="1">
      <alignment horizontal="center" vertical="center" wrapText="1"/>
    </xf>
    <xf numFmtId="0" fontId="35" fillId="14" borderId="1" xfId="1" applyFont="1" applyFill="1" applyBorder="1" applyAlignment="1">
      <alignment horizontal="justify" vertical="center" wrapText="1"/>
    </xf>
    <xf numFmtId="14" fontId="35" fillId="14" borderId="1" xfId="1" applyNumberFormat="1" applyFont="1" applyFill="1" applyBorder="1" applyAlignment="1">
      <alignment horizontal="center" vertical="center"/>
    </xf>
    <xf numFmtId="9" fontId="35" fillId="0" borderId="1" xfId="1" applyNumberFormat="1" applyFont="1" applyBorder="1" applyAlignment="1">
      <alignment horizontal="center" vertical="center" wrapText="1"/>
    </xf>
    <xf numFmtId="0" fontId="35" fillId="0" borderId="17" xfId="1" applyFont="1" applyBorder="1" applyAlignment="1">
      <alignment horizontal="justify" vertical="center"/>
    </xf>
    <xf numFmtId="0" fontId="35" fillId="0" borderId="0" xfId="1" applyFont="1" applyAlignment="1">
      <alignment vertical="center" wrapText="1"/>
    </xf>
    <xf numFmtId="0" fontId="35" fillId="4" borderId="3" xfId="1" applyFont="1" applyFill="1" applyBorder="1" applyAlignment="1">
      <alignment vertical="center" wrapText="1"/>
    </xf>
    <xf numFmtId="0" fontId="35" fillId="5" borderId="17" xfId="1" applyFont="1" applyFill="1" applyBorder="1" applyAlignment="1">
      <alignment horizontal="justify" vertical="center"/>
    </xf>
    <xf numFmtId="0" fontId="35" fillId="5" borderId="3" xfId="1" applyFont="1" applyFill="1" applyBorder="1" applyAlignment="1">
      <alignment horizontal="left" vertical="center" wrapText="1"/>
    </xf>
    <xf numFmtId="0" fontId="35" fillId="5" borderId="1" xfId="1" applyFont="1" applyFill="1" applyBorder="1" applyAlignment="1">
      <alignment horizontal="left" vertical="center" wrapText="1"/>
    </xf>
    <xf numFmtId="0" fontId="35" fillId="5" borderId="1" xfId="1" applyFont="1" applyFill="1" applyBorder="1" applyAlignment="1">
      <alignment horizontal="justify" vertical="center" wrapText="1"/>
    </xf>
    <xf numFmtId="14" fontId="35" fillId="5" borderId="1" xfId="1" applyNumberFormat="1" applyFont="1" applyFill="1" applyBorder="1" applyAlignment="1">
      <alignment vertical="center" wrapText="1"/>
    </xf>
    <xf numFmtId="14" fontId="35" fillId="5" borderId="1" xfId="1" applyNumberFormat="1" applyFont="1" applyFill="1" applyBorder="1" applyAlignment="1">
      <alignment horizontal="center" vertical="center"/>
    </xf>
    <xf numFmtId="9" fontId="35" fillId="5" borderId="1" xfId="1" applyNumberFormat="1" applyFont="1" applyFill="1" applyBorder="1" applyAlignment="1">
      <alignment horizontal="center" vertical="center"/>
    </xf>
    <xf numFmtId="0" fontId="35" fillId="5" borderId="0" xfId="1" applyFont="1" applyFill="1" applyAlignment="1">
      <alignment wrapText="1"/>
    </xf>
    <xf numFmtId="0" fontId="35" fillId="0" borderId="0" xfId="1" applyFont="1" applyAlignment="1">
      <alignment horizontal="justify" vertical="center"/>
    </xf>
    <xf numFmtId="0" fontId="35" fillId="0" borderId="0" xfId="1" applyFont="1" applyAlignment="1">
      <alignment horizontal="left" vertical="center" wrapText="1"/>
    </xf>
    <xf numFmtId="9" fontId="35" fillId="0" borderId="0" xfId="1" applyNumberFormat="1" applyFont="1" applyAlignment="1">
      <alignment horizontal="center" vertical="center" wrapText="1"/>
    </xf>
    <xf numFmtId="0" fontId="35" fillId="0" borderId="0" xfId="1" applyFont="1" applyAlignment="1">
      <alignment horizontal="justify" vertical="center" wrapText="1"/>
    </xf>
    <xf numFmtId="14" fontId="35" fillId="0" borderId="0" xfId="1" applyNumberFormat="1" applyFont="1" applyAlignment="1">
      <alignment vertical="center" wrapText="1"/>
    </xf>
    <xf numFmtId="14" fontId="35" fillId="0" borderId="0" xfId="1" applyNumberFormat="1" applyFont="1" applyAlignment="1">
      <alignment horizontal="center" vertical="center"/>
    </xf>
    <xf numFmtId="9" fontId="35" fillId="0" borderId="0" xfId="1" applyNumberFormat="1" applyFont="1" applyAlignment="1">
      <alignment horizontal="center" vertical="center"/>
    </xf>
    <xf numFmtId="9" fontId="35" fillId="5" borderId="0" xfId="1" applyNumberFormat="1" applyFont="1" applyFill="1" applyAlignment="1">
      <alignment horizontal="center" vertical="center" wrapText="1"/>
    </xf>
    <xf numFmtId="0" fontId="35" fillId="5" borderId="0" xfId="1" applyFont="1" applyFill="1" applyAlignment="1">
      <alignment horizontal="justify" vertical="center" wrapText="1"/>
    </xf>
    <xf numFmtId="0" fontId="76" fillId="0" borderId="0" xfId="1" applyFont="1"/>
    <xf numFmtId="0" fontId="76" fillId="0" borderId="0" xfId="1" applyFont="1" applyAlignment="1">
      <alignment horizontal="center" vertical="center"/>
    </xf>
    <xf numFmtId="0" fontId="35" fillId="0" borderId="0" xfId="1" applyFont="1" applyAlignment="1">
      <alignment horizontal="center" vertical="center"/>
    </xf>
    <xf numFmtId="0" fontId="35" fillId="0" borderId="15" xfId="1" applyFont="1" applyBorder="1"/>
    <xf numFmtId="0" fontId="78" fillId="0" borderId="0" xfId="1" applyFont="1" applyAlignment="1">
      <alignment vertical="top" wrapText="1"/>
    </xf>
    <xf numFmtId="0" fontId="78" fillId="0" borderId="0" xfId="1" applyFont="1" applyAlignment="1">
      <alignment horizontal="right" vertical="top" wrapText="1"/>
    </xf>
    <xf numFmtId="0" fontId="7" fillId="0" borderId="1" xfId="1" applyFont="1" applyBorder="1" applyAlignment="1">
      <alignment horizontal="center" wrapText="1"/>
    </xf>
    <xf numFmtId="0" fontId="79" fillId="0" borderId="0" xfId="1" applyFont="1"/>
    <xf numFmtId="0" fontId="55" fillId="0" borderId="1" xfId="1" applyFont="1" applyBorder="1" applyAlignment="1">
      <alignment vertical="center" wrapText="1"/>
    </xf>
    <xf numFmtId="0" fontId="55" fillId="0" borderId="1" xfId="1" applyFont="1" applyBorder="1" applyAlignment="1">
      <alignment horizontal="left" vertical="center" wrapText="1"/>
    </xf>
    <xf numFmtId="0" fontId="55" fillId="0" borderId="1" xfId="1" applyFont="1" applyBorder="1" applyAlignment="1">
      <alignment horizontal="center" vertical="center" wrapText="1"/>
    </xf>
    <xf numFmtId="0" fontId="55" fillId="0" borderId="1" xfId="1" applyFont="1" applyBorder="1" applyAlignment="1">
      <alignment horizontal="justify" vertical="center" wrapText="1"/>
    </xf>
    <xf numFmtId="14" fontId="55" fillId="0" borderId="1" xfId="1" applyNumberFormat="1" applyFont="1" applyBorder="1" applyAlignment="1">
      <alignment horizontal="center" vertical="center" wrapText="1"/>
    </xf>
    <xf numFmtId="14" fontId="55" fillId="0" borderId="1" xfId="1" applyNumberFormat="1" applyFont="1" applyBorder="1" applyAlignment="1">
      <alignment horizontal="center" vertical="center"/>
    </xf>
    <xf numFmtId="9" fontId="55" fillId="0" borderId="1" xfId="1" applyNumberFormat="1" applyFont="1" applyBorder="1" applyAlignment="1">
      <alignment horizontal="center" vertical="center"/>
    </xf>
    <xf numFmtId="0" fontId="55" fillId="0" borderId="1" xfId="1" applyFont="1" applyBorder="1" applyAlignment="1">
      <alignment horizontal="left" vertical="top" wrapText="1"/>
    </xf>
    <xf numFmtId="0" fontId="80" fillId="0" borderId="0" xfId="1" applyFont="1" applyAlignment="1">
      <alignment wrapText="1"/>
    </xf>
    <xf numFmtId="0" fontId="55" fillId="0" borderId="4" xfId="1" applyFont="1" applyBorder="1" applyAlignment="1">
      <alignment vertical="center" wrapText="1"/>
    </xf>
    <xf numFmtId="0" fontId="80" fillId="0" borderId="0" xfId="1" applyFont="1" applyAlignment="1">
      <alignment vertical="center" wrapText="1"/>
    </xf>
    <xf numFmtId="9" fontId="55" fillId="0" borderId="1" xfId="1" applyNumberFormat="1" applyFont="1" applyBorder="1" applyAlignment="1">
      <alignment horizontal="center" vertical="center" wrapText="1"/>
    </xf>
    <xf numFmtId="0" fontId="55" fillId="0" borderId="1" xfId="1" applyFont="1" applyBorder="1" applyAlignment="1">
      <alignment horizontal="justify" vertical="top" wrapText="1"/>
    </xf>
    <xf numFmtId="0" fontId="55" fillId="4" borderId="1" xfId="1" applyFont="1" applyFill="1" applyBorder="1" applyAlignment="1">
      <alignment horizontal="justify" vertical="top" wrapText="1"/>
    </xf>
    <xf numFmtId="0" fontId="55" fillId="4" borderId="1" xfId="1" applyFont="1" applyFill="1" applyBorder="1" applyAlignment="1">
      <alignment horizontal="justify" vertical="center" wrapText="1"/>
    </xf>
    <xf numFmtId="9" fontId="5" fillId="0" borderId="0" xfId="1" applyNumberFormat="1" applyFont="1" applyAlignment="1">
      <alignment horizontal="center" vertical="center"/>
    </xf>
    <xf numFmtId="14" fontId="7" fillId="0" borderId="1" xfId="1" applyNumberFormat="1" applyFont="1" applyBorder="1" applyAlignment="1">
      <alignment vertical="center"/>
    </xf>
    <xf numFmtId="0" fontId="7" fillId="4" borderId="0" xfId="1" applyFont="1" applyFill="1"/>
    <xf numFmtId="0" fontId="44" fillId="4" borderId="1" xfId="1" applyFont="1" applyFill="1" applyBorder="1" applyAlignment="1">
      <alignment vertical="center" wrapText="1"/>
    </xf>
    <xf numFmtId="0" fontId="44" fillId="4" borderId="1" xfId="1" applyFont="1" applyFill="1" applyBorder="1" applyAlignment="1">
      <alignment horizontal="left" vertical="center" wrapText="1"/>
    </xf>
    <xf numFmtId="0" fontId="44" fillId="0" borderId="1" xfId="1" applyFont="1" applyBorder="1" applyAlignment="1">
      <alignment horizontal="left" vertical="center" wrapText="1"/>
    </xf>
    <xf numFmtId="14" fontId="44" fillId="4" borderId="1" xfId="1" applyNumberFormat="1" applyFont="1" applyFill="1" applyBorder="1" applyAlignment="1">
      <alignment horizontal="left" vertical="center"/>
    </xf>
    <xf numFmtId="14" fontId="44" fillId="4" borderId="1" xfId="1" applyNumberFormat="1" applyFont="1" applyFill="1" applyBorder="1" applyAlignment="1">
      <alignment horizontal="center" vertical="center"/>
    </xf>
    <xf numFmtId="9" fontId="44" fillId="0" borderId="1" xfId="1" applyNumberFormat="1" applyFont="1" applyBorder="1" applyAlignment="1">
      <alignment horizontal="center" vertical="center"/>
    </xf>
    <xf numFmtId="0" fontId="44" fillId="4" borderId="1" xfId="1" applyFont="1" applyFill="1" applyBorder="1" applyAlignment="1">
      <alignment horizontal="justify" vertical="center" wrapText="1"/>
    </xf>
    <xf numFmtId="9" fontId="44" fillId="4" borderId="1" xfId="1" applyNumberFormat="1" applyFont="1" applyFill="1" applyBorder="1" applyAlignment="1">
      <alignment horizontal="center" vertical="center" wrapText="1"/>
    </xf>
    <xf numFmtId="0" fontId="44" fillId="4" borderId="0" xfId="1" applyFont="1" applyFill="1"/>
    <xf numFmtId="0" fontId="44" fillId="4" borderId="1" xfId="7" applyFont="1" applyFill="1" applyBorder="1" applyAlignment="1" applyProtection="1">
      <alignment horizontal="left" vertical="top" wrapText="1"/>
      <protection locked="0"/>
    </xf>
    <xf numFmtId="0" fontId="44" fillId="0" borderId="0" xfId="1" applyFont="1" applyAlignment="1">
      <alignment horizontal="justify" vertical="center"/>
    </xf>
    <xf numFmtId="9" fontId="44" fillId="4" borderId="1" xfId="1" applyNumberFormat="1" applyFont="1" applyFill="1" applyBorder="1" applyAlignment="1">
      <alignment horizontal="center" vertical="center"/>
    </xf>
    <xf numFmtId="0" fontId="44" fillId="0" borderId="1" xfId="1" applyFont="1" applyBorder="1" applyAlignment="1">
      <alignment vertical="center" wrapText="1"/>
    </xf>
    <xf numFmtId="14" fontId="44" fillId="0" borderId="1" xfId="1" applyNumberFormat="1" applyFont="1" applyBorder="1" applyAlignment="1">
      <alignment vertical="center" wrapText="1"/>
    </xf>
    <xf numFmtId="3" fontId="82" fillId="4" borderId="1" xfId="1" applyNumberFormat="1" applyFont="1" applyFill="1" applyBorder="1" applyAlignment="1">
      <alignment horizontal="center" vertical="center" wrapText="1"/>
    </xf>
    <xf numFmtId="9" fontId="44" fillId="0" borderId="1" xfId="1" applyNumberFormat="1" applyFont="1" applyBorder="1" applyAlignment="1">
      <alignment horizontal="left" vertical="center" wrapText="1"/>
    </xf>
    <xf numFmtId="9" fontId="44" fillId="0" borderId="1" xfId="1" applyNumberFormat="1" applyFont="1" applyBorder="1" applyAlignment="1">
      <alignment vertical="center" wrapText="1"/>
    </xf>
    <xf numFmtId="9" fontId="7" fillId="0" borderId="1" xfId="1" applyNumberFormat="1" applyFont="1" applyBorder="1" applyAlignment="1">
      <alignment vertical="center" wrapText="1"/>
    </xf>
    <xf numFmtId="0" fontId="44" fillId="0" borderId="0" xfId="1" applyFont="1"/>
    <xf numFmtId="0" fontId="2" fillId="0" borderId="0" xfId="1" applyFont="1" applyAlignment="1">
      <alignment wrapText="1"/>
    </xf>
    <xf numFmtId="0" fontId="4" fillId="0" borderId="1" xfId="1" applyFont="1" applyBorder="1" applyAlignment="1">
      <alignment vertical="center" wrapText="1"/>
    </xf>
    <xf numFmtId="14" fontId="7" fillId="0" borderId="11" xfId="1" applyNumberFormat="1" applyFont="1" applyBorder="1" applyAlignment="1">
      <alignment vertical="center"/>
    </xf>
    <xf numFmtId="0" fontId="44" fillId="0" borderId="1" xfId="1" applyFont="1" applyBorder="1" applyAlignment="1">
      <alignment horizontal="center" vertical="center" wrapText="1"/>
    </xf>
    <xf numFmtId="0" fontId="44" fillId="0" borderId="1" xfId="1" applyFont="1" applyBorder="1" applyAlignment="1">
      <alignment horizontal="center" wrapText="1"/>
    </xf>
    <xf numFmtId="0" fontId="1" fillId="0" borderId="1" xfId="1" applyBorder="1" applyAlignment="1">
      <alignment wrapText="1"/>
    </xf>
    <xf numFmtId="0" fontId="7" fillId="0" borderId="1" xfId="7" applyFont="1" applyBorder="1" applyAlignment="1">
      <alignment horizontal="justify" vertical="center" wrapText="1"/>
    </xf>
    <xf numFmtId="14" fontId="7" fillId="10" borderId="1" xfId="1" applyNumberFormat="1" applyFont="1" applyFill="1" applyBorder="1" applyAlignment="1">
      <alignment horizontal="center" vertical="center" wrapText="1"/>
    </xf>
    <xf numFmtId="14" fontId="7" fillId="10" borderId="1" xfId="1" applyNumberFormat="1" applyFont="1" applyFill="1" applyBorder="1" applyAlignment="1">
      <alignment vertical="center" wrapText="1"/>
    </xf>
    <xf numFmtId="0" fontId="2" fillId="0" borderId="0" xfId="1" applyFont="1" applyAlignment="1">
      <alignment horizontal="right" wrapText="1"/>
    </xf>
    <xf numFmtId="0" fontId="5" fillId="0" borderId="61" xfId="1" applyFont="1" applyBorder="1" applyAlignment="1">
      <alignment horizontal="right" wrapText="1"/>
    </xf>
    <xf numFmtId="0" fontId="56" fillId="0" borderId="33" xfId="1" applyFont="1" applyBorder="1" applyAlignment="1">
      <alignment vertical="center" wrapText="1"/>
    </xf>
    <xf numFmtId="10" fontId="60" fillId="0" borderId="1" xfId="1" applyNumberFormat="1" applyFont="1" applyBorder="1" applyAlignment="1">
      <alignment horizontal="center" vertical="top"/>
    </xf>
    <xf numFmtId="9" fontId="5" fillId="0" borderId="1" xfId="1" applyNumberFormat="1" applyFont="1" applyBorder="1" applyAlignment="1">
      <alignment horizontal="center" vertical="center" wrapText="1"/>
    </xf>
    <xf numFmtId="0" fontId="5" fillId="0" borderId="0" xfId="1" applyFont="1" applyAlignment="1">
      <alignment horizontal="right" wrapText="1"/>
    </xf>
    <xf numFmtId="9" fontId="7" fillId="0" borderId="1" xfId="1" applyNumberFormat="1" applyFont="1" applyBorder="1" applyAlignment="1">
      <alignment horizontal="left" vertical="center"/>
    </xf>
    <xf numFmtId="0" fontId="4" fillId="2" borderId="4" xfId="1" applyFont="1" applyFill="1" applyBorder="1" applyAlignment="1">
      <alignment horizontal="center" vertical="center" wrapText="1"/>
    </xf>
    <xf numFmtId="0" fontId="4" fillId="2" borderId="0" xfId="1" applyFont="1" applyFill="1" applyAlignment="1">
      <alignment horizontal="center" vertical="center" wrapText="1"/>
    </xf>
    <xf numFmtId="0" fontId="4" fillId="0" borderId="0" xfId="1" applyFont="1" applyAlignment="1">
      <alignment horizontal="left" vertical="center" wrapText="1"/>
    </xf>
    <xf numFmtId="0" fontId="4" fillId="0" borderId="0" xfId="1" applyFont="1" applyAlignment="1">
      <alignment horizontal="center" vertical="center"/>
    </xf>
    <xf numFmtId="0" fontId="4" fillId="0" borderId="61" xfId="1" applyFont="1" applyBorder="1" applyAlignment="1">
      <alignment horizontal="left" vertical="center" wrapText="1"/>
    </xf>
    <xf numFmtId="0" fontId="4" fillId="0" borderId="14" xfId="1" applyFont="1" applyBorder="1" applyAlignment="1">
      <alignment horizontal="left" vertical="center" wrapText="1"/>
    </xf>
    <xf numFmtId="0" fontId="4" fillId="0" borderId="4" xfId="1" applyFont="1" applyBorder="1" applyAlignment="1">
      <alignment vertical="center" wrapText="1"/>
    </xf>
    <xf numFmtId="0" fontId="4" fillId="0" borderId="7" xfId="1" applyFont="1" applyBorder="1" applyAlignment="1">
      <alignment vertical="center" wrapText="1"/>
    </xf>
    <xf numFmtId="0" fontId="83" fillId="0" borderId="1" xfId="1" applyFont="1" applyBorder="1" applyAlignment="1">
      <alignment vertical="center" wrapText="1"/>
    </xf>
    <xf numFmtId="9" fontId="7" fillId="5" borderId="1" xfId="0" applyNumberFormat="1" applyFont="1" applyFill="1" applyBorder="1" applyAlignment="1">
      <alignment horizontal="center" vertical="center" wrapText="1"/>
    </xf>
    <xf numFmtId="0" fontId="44" fillId="0" borderId="16" xfId="1" applyFont="1" applyBorder="1" applyAlignment="1">
      <alignment horizontal="justify" vertical="center" wrapText="1"/>
    </xf>
    <xf numFmtId="0" fontId="7" fillId="0" borderId="16" xfId="1" applyFont="1" applyBorder="1" applyAlignment="1">
      <alignment horizontal="justify" vertical="center" wrapText="1"/>
    </xf>
    <xf numFmtId="0" fontId="1" fillId="0" borderId="1" xfId="1" applyBorder="1" applyAlignment="1">
      <alignment horizontal="center"/>
    </xf>
    <xf numFmtId="0" fontId="1" fillId="0" borderId="1" xfId="1" applyBorder="1"/>
    <xf numFmtId="0" fontId="7" fillId="0" borderId="1" xfId="1" applyFont="1" applyBorder="1"/>
    <xf numFmtId="0" fontId="7" fillId="5" borderId="12" xfId="1" applyFont="1" applyFill="1" applyBorder="1" applyAlignment="1">
      <alignment horizontal="center" vertical="center" wrapText="1"/>
    </xf>
    <xf numFmtId="0" fontId="7" fillId="5" borderId="13" xfId="1" applyFont="1" applyFill="1" applyBorder="1" applyAlignment="1">
      <alignment horizontal="center" vertical="center" wrapText="1"/>
    </xf>
    <xf numFmtId="0" fontId="7" fillId="5" borderId="7" xfId="1" applyFont="1" applyFill="1" applyBorder="1" applyAlignment="1">
      <alignment horizontal="center" vertical="center" wrapText="1"/>
    </xf>
    <xf numFmtId="0" fontId="7" fillId="5" borderId="14" xfId="1" applyFont="1" applyFill="1" applyBorder="1" applyAlignment="1">
      <alignment horizontal="center" vertical="center" wrapText="1"/>
    </xf>
    <xf numFmtId="0" fontId="7" fillId="5" borderId="5" xfId="1" applyFont="1" applyFill="1" applyBorder="1" applyAlignment="1">
      <alignment horizontal="center" vertical="center" wrapText="1"/>
    </xf>
    <xf numFmtId="0" fontId="7" fillId="5" borderId="6" xfId="1" applyFont="1" applyFill="1" applyBorder="1" applyAlignment="1">
      <alignment horizontal="center" vertical="center" wrapText="1"/>
    </xf>
    <xf numFmtId="0" fontId="7" fillId="0" borderId="15" xfId="1" applyFont="1" applyBorder="1" applyAlignment="1">
      <alignment horizontal="center" vertical="center" wrapText="1"/>
    </xf>
    <xf numFmtId="0" fontId="7" fillId="0" borderId="15" xfId="1" applyFont="1" applyBorder="1" applyAlignment="1">
      <alignment horizontal="center" vertical="center"/>
    </xf>
    <xf numFmtId="0" fontId="9" fillId="0" borderId="0" xfId="1" applyFont="1" applyAlignment="1">
      <alignment horizontal="center" vertical="center"/>
    </xf>
    <xf numFmtId="0" fontId="7" fillId="0" borderId="11" xfId="1" applyFont="1" applyBorder="1" applyAlignment="1">
      <alignment horizontal="left" vertical="center" wrapText="1"/>
    </xf>
    <xf numFmtId="0" fontId="7" fillId="0" borderId="4" xfId="1" applyFont="1" applyBorder="1" applyAlignment="1">
      <alignment horizontal="left" vertical="center" wrapText="1"/>
    </xf>
    <xf numFmtId="0" fontId="7" fillId="0" borderId="3" xfId="1" applyFont="1" applyBorder="1" applyAlignment="1">
      <alignment horizontal="left" vertical="center" wrapText="1"/>
    </xf>
    <xf numFmtId="0" fontId="7" fillId="0" borderId="11" xfId="1" applyFont="1" applyBorder="1" applyAlignment="1">
      <alignment horizontal="center" vertical="center" wrapText="1"/>
    </xf>
    <xf numFmtId="0" fontId="7" fillId="0" borderId="4" xfId="1" applyFont="1" applyBorder="1" applyAlignment="1">
      <alignment horizontal="center" vertical="center" wrapText="1"/>
    </xf>
    <xf numFmtId="0" fontId="7" fillId="0" borderId="3" xfId="1" applyFont="1" applyBorder="1" applyAlignment="1">
      <alignment horizontal="center" vertical="center" wrapText="1"/>
    </xf>
    <xf numFmtId="9" fontId="7" fillId="5" borderId="11" xfId="1" applyNumberFormat="1" applyFont="1" applyFill="1" applyBorder="1" applyAlignment="1">
      <alignment horizontal="center" vertical="center" wrapText="1"/>
    </xf>
    <xf numFmtId="9" fontId="7" fillId="5" borderId="4" xfId="1" applyNumberFormat="1" applyFont="1" applyFill="1" applyBorder="1" applyAlignment="1">
      <alignment horizontal="center" vertical="center" wrapText="1"/>
    </xf>
    <xf numFmtId="9" fontId="7" fillId="5" borderId="3" xfId="1" applyNumberFormat="1" applyFont="1" applyFill="1" applyBorder="1" applyAlignment="1">
      <alignment horizontal="center" vertical="center" wrapText="1"/>
    </xf>
    <xf numFmtId="14" fontId="7" fillId="0" borderId="11" xfId="1" applyNumberFormat="1" applyFont="1" applyBorder="1" applyAlignment="1">
      <alignment horizontal="center" vertical="center"/>
    </xf>
    <xf numFmtId="14" fontId="7" fillId="0" borderId="3" xfId="1" applyNumberFormat="1" applyFont="1" applyBorder="1" applyAlignment="1">
      <alignment horizontal="center" vertical="center"/>
    </xf>
    <xf numFmtId="14" fontId="7" fillId="0" borderId="11" xfId="1" applyNumberFormat="1" applyFont="1" applyBorder="1" applyAlignment="1">
      <alignment horizontal="center" vertical="center" wrapText="1"/>
    </xf>
    <xf numFmtId="14" fontId="7" fillId="0" borderId="3" xfId="1" applyNumberFormat="1" applyFont="1" applyBorder="1" applyAlignment="1">
      <alignment horizontal="center" vertical="center" wrapText="1"/>
    </xf>
    <xf numFmtId="9" fontId="7" fillId="0" borderId="11" xfId="1" applyNumberFormat="1" applyFont="1" applyBorder="1" applyAlignment="1">
      <alignment horizontal="center" vertical="center"/>
    </xf>
    <xf numFmtId="9" fontId="7" fillId="0" borderId="3" xfId="1" applyNumberFormat="1" applyFont="1" applyBorder="1" applyAlignment="1">
      <alignment horizontal="center" vertical="center"/>
    </xf>
    <xf numFmtId="0" fontId="7" fillId="0" borderId="11" xfId="1" applyFont="1" applyBorder="1" applyAlignment="1">
      <alignment vertical="center" wrapText="1"/>
    </xf>
    <xf numFmtId="0" fontId="7" fillId="0" borderId="3" xfId="1" applyFont="1" applyBorder="1" applyAlignment="1">
      <alignment vertical="center" wrapText="1"/>
    </xf>
    <xf numFmtId="0" fontId="6" fillId="2" borderId="4" xfId="1" applyFont="1" applyFill="1" applyBorder="1" applyAlignment="1">
      <alignment horizontal="center" vertical="center" wrapText="1"/>
    </xf>
    <xf numFmtId="0" fontId="6" fillId="2" borderId="8" xfId="1" applyFont="1" applyFill="1" applyBorder="1" applyAlignment="1">
      <alignment horizontal="center" vertical="center" wrapText="1"/>
    </xf>
    <xf numFmtId="0" fontId="6" fillId="2" borderId="9" xfId="1" applyFont="1" applyFill="1" applyBorder="1" applyAlignment="1">
      <alignment horizontal="center" vertical="center" wrapText="1"/>
    </xf>
    <xf numFmtId="0" fontId="7" fillId="5" borderId="1" xfId="1" applyFont="1" applyFill="1" applyBorder="1" applyAlignment="1">
      <alignment horizontal="justify" vertical="center" wrapText="1"/>
    </xf>
    <xf numFmtId="0" fontId="5" fillId="3" borderId="4" xfId="1" applyFont="1" applyFill="1" applyBorder="1" applyAlignment="1">
      <alignment horizontal="center" vertical="center" wrapText="1"/>
    </xf>
    <xf numFmtId="0" fontId="5" fillId="3" borderId="5" xfId="1" applyFont="1" applyFill="1" applyBorder="1" applyAlignment="1">
      <alignment horizontal="center" vertical="center" wrapText="1"/>
    </xf>
    <xf numFmtId="0" fontId="5" fillId="3" borderId="6" xfId="1" applyFont="1" applyFill="1" applyBorder="1" applyAlignment="1">
      <alignment horizontal="center" vertical="center" wrapText="1"/>
    </xf>
    <xf numFmtId="0" fontId="5" fillId="3" borderId="7" xfId="1" applyFont="1" applyFill="1" applyBorder="1" applyAlignment="1">
      <alignment horizontal="center" vertical="center" wrapText="1"/>
    </xf>
    <xf numFmtId="0" fontId="1" fillId="0" borderId="0" xfId="1" applyAlignment="1">
      <alignment horizontal="center"/>
    </xf>
    <xf numFmtId="0" fontId="2" fillId="0" borderId="0" xfId="1" applyFont="1" applyAlignment="1">
      <alignment horizontal="right" wrapText="1"/>
    </xf>
    <xf numFmtId="0" fontId="4" fillId="0" borderId="1" xfId="1" applyFont="1" applyBorder="1" applyAlignment="1">
      <alignment horizontal="left" vertical="center" wrapText="1"/>
    </xf>
    <xf numFmtId="0" fontId="4" fillId="2" borderId="1" xfId="1" applyFont="1" applyFill="1" applyBorder="1" applyAlignment="1">
      <alignment horizontal="center" vertical="center" wrapText="1"/>
    </xf>
    <xf numFmtId="0" fontId="5" fillId="3" borderId="2" xfId="1" applyFont="1" applyFill="1" applyBorder="1" applyAlignment="1">
      <alignment horizontal="center" vertical="center" wrapText="1"/>
    </xf>
    <xf numFmtId="0" fontId="5" fillId="3" borderId="10" xfId="1" applyFont="1" applyFill="1" applyBorder="1" applyAlignment="1">
      <alignment horizontal="center" vertical="center" wrapText="1"/>
    </xf>
    <xf numFmtId="0" fontId="5" fillId="3" borderId="3" xfId="1" applyFont="1" applyFill="1" applyBorder="1" applyAlignment="1">
      <alignment horizontal="center" vertical="center" wrapText="1"/>
    </xf>
    <xf numFmtId="0" fontId="5" fillId="3" borderId="11" xfId="1" applyFont="1" applyFill="1" applyBorder="1" applyAlignment="1">
      <alignment horizontal="center" vertical="center" wrapText="1"/>
    </xf>
    <xf numFmtId="0" fontId="7" fillId="0" borderId="0" xfId="1" applyFont="1" applyAlignment="1">
      <alignment horizontal="center" vertical="center" wrapText="1"/>
    </xf>
    <xf numFmtId="0" fontId="7" fillId="0" borderId="0" xfId="1" applyFont="1" applyAlignment="1">
      <alignment horizontal="center" vertical="center"/>
    </xf>
    <xf numFmtId="9" fontId="7" fillId="5" borderId="11" xfId="2" applyFont="1" applyFill="1" applyBorder="1" applyAlignment="1">
      <alignment horizontal="center" vertical="center" wrapText="1"/>
    </xf>
    <xf numFmtId="9" fontId="7" fillId="5" borderId="3" xfId="2" applyFont="1" applyFill="1" applyBorder="1" applyAlignment="1">
      <alignment horizontal="center" vertical="center" wrapText="1"/>
    </xf>
    <xf numFmtId="0" fontId="7" fillId="0" borderId="1" xfId="1" applyFont="1" applyBorder="1" applyAlignment="1">
      <alignment horizontal="center" vertical="center" wrapText="1"/>
    </xf>
    <xf numFmtId="0" fontId="7" fillId="0" borderId="16" xfId="1" applyFont="1" applyBorder="1" applyAlignment="1">
      <alignment horizontal="center" vertical="center" wrapText="1"/>
    </xf>
    <xf numFmtId="0" fontId="7" fillId="0" borderId="18" xfId="1" applyFont="1" applyBorder="1" applyAlignment="1">
      <alignment horizontal="center" vertical="center" wrapText="1"/>
    </xf>
    <xf numFmtId="0" fontId="7" fillId="0" borderId="17" xfId="1" applyFont="1" applyBorder="1" applyAlignment="1">
      <alignment horizontal="center" vertical="center" wrapText="1"/>
    </xf>
    <xf numFmtId="0" fontId="7" fillId="5" borderId="16" xfId="1" applyFont="1" applyFill="1" applyBorder="1" applyAlignment="1">
      <alignment horizontal="center" vertical="center" wrapText="1"/>
    </xf>
    <xf numFmtId="0" fontId="7" fillId="5" borderId="17" xfId="1" applyFont="1" applyFill="1" applyBorder="1" applyAlignment="1">
      <alignment horizontal="center" vertical="center" wrapText="1"/>
    </xf>
    <xf numFmtId="9" fontId="5" fillId="3" borderId="4" xfId="2" applyFont="1" applyFill="1" applyBorder="1" applyAlignment="1">
      <alignment horizontal="center" vertical="center" wrapText="1"/>
    </xf>
    <xf numFmtId="0" fontId="8" fillId="5" borderId="12" xfId="1" applyFont="1" applyFill="1" applyBorder="1" applyAlignment="1">
      <alignment horizontal="center" vertical="center" wrapText="1"/>
    </xf>
    <xf numFmtId="0" fontId="8" fillId="5" borderId="13" xfId="1" applyFont="1" applyFill="1" applyBorder="1" applyAlignment="1">
      <alignment horizontal="center" vertical="center" wrapText="1"/>
    </xf>
    <xf numFmtId="0" fontId="8" fillId="5" borderId="7" xfId="1" applyFont="1" applyFill="1" applyBorder="1" applyAlignment="1">
      <alignment horizontal="center" vertical="center" wrapText="1"/>
    </xf>
    <xf numFmtId="0" fontId="8" fillId="5" borderId="14" xfId="1" applyFont="1" applyFill="1" applyBorder="1" applyAlignment="1">
      <alignment horizontal="center" vertical="center" wrapText="1"/>
    </xf>
    <xf numFmtId="0" fontId="8" fillId="5" borderId="5" xfId="1" applyFont="1" applyFill="1" applyBorder="1" applyAlignment="1">
      <alignment horizontal="center" vertical="center" wrapText="1"/>
    </xf>
    <xf numFmtId="0" fontId="8" fillId="5" borderId="6" xfId="1" applyFont="1" applyFill="1" applyBorder="1" applyAlignment="1">
      <alignment horizontal="center" vertical="center" wrapText="1"/>
    </xf>
    <xf numFmtId="0" fontId="8" fillId="4" borderId="11" xfId="1" applyFont="1" applyFill="1" applyBorder="1" applyAlignment="1">
      <alignment horizontal="justify" vertical="center" wrapText="1"/>
    </xf>
    <xf numFmtId="0" fontId="8" fillId="4" borderId="4" xfId="1" applyFont="1" applyFill="1" applyBorder="1" applyAlignment="1">
      <alignment horizontal="justify" vertical="center" wrapText="1"/>
    </xf>
    <xf numFmtId="0" fontId="8" fillId="4" borderId="3" xfId="1" applyFont="1" applyFill="1" applyBorder="1" applyAlignment="1">
      <alignment horizontal="justify" vertical="center" wrapText="1"/>
    </xf>
    <xf numFmtId="9" fontId="8" fillId="5" borderId="11" xfId="1" applyNumberFormat="1" applyFont="1" applyFill="1" applyBorder="1" applyAlignment="1">
      <alignment horizontal="center" vertical="center" wrapText="1"/>
    </xf>
    <xf numFmtId="9" fontId="8" fillId="5" borderId="4" xfId="1" applyNumberFormat="1" applyFont="1" applyFill="1" applyBorder="1" applyAlignment="1">
      <alignment horizontal="center" vertical="center" wrapText="1"/>
    </xf>
    <xf numFmtId="9" fontId="8" fillId="5" borderId="3" xfId="1" applyNumberFormat="1" applyFont="1" applyFill="1" applyBorder="1" applyAlignment="1">
      <alignment horizontal="center" vertical="center" wrapText="1"/>
    </xf>
    <xf numFmtId="0" fontId="8" fillId="4" borderId="11" xfId="1" applyFont="1" applyFill="1" applyBorder="1" applyAlignment="1">
      <alignment horizontal="center" vertical="center" wrapText="1"/>
    </xf>
    <xf numFmtId="0" fontId="8" fillId="4" borderId="4" xfId="1" applyFont="1" applyFill="1" applyBorder="1" applyAlignment="1">
      <alignment horizontal="center" vertical="center" wrapText="1"/>
    </xf>
    <xf numFmtId="0" fontId="8" fillId="4" borderId="3" xfId="1" applyFont="1" applyFill="1" applyBorder="1" applyAlignment="1">
      <alignment horizontal="center" vertical="center" wrapText="1"/>
    </xf>
    <xf numFmtId="0" fontId="8" fillId="4" borderId="1" xfId="1" applyFont="1" applyFill="1" applyBorder="1" applyAlignment="1">
      <alignment horizontal="justify" vertical="center" wrapText="1"/>
    </xf>
    <xf numFmtId="0" fontId="37" fillId="0" borderId="15" xfId="1" applyFont="1" applyBorder="1" applyAlignment="1">
      <alignment horizontal="center" vertical="center" wrapText="1"/>
    </xf>
    <xf numFmtId="0" fontId="9" fillId="0" borderId="11" xfId="1" applyFont="1" applyBorder="1" applyAlignment="1">
      <alignment horizontal="center" vertical="center" wrapText="1"/>
    </xf>
    <xf numFmtId="0" fontId="9" fillId="0" borderId="4" xfId="1" applyFont="1" applyBorder="1" applyAlignment="1">
      <alignment horizontal="center" vertical="center" wrapText="1"/>
    </xf>
    <xf numFmtId="0" fontId="9" fillId="0" borderId="3" xfId="1" applyFont="1" applyBorder="1" applyAlignment="1">
      <alignment horizontal="center" vertical="center" wrapText="1"/>
    </xf>
    <xf numFmtId="0" fontId="7" fillId="5" borderId="12" xfId="1" applyFont="1" applyFill="1" applyBorder="1" applyAlignment="1">
      <alignment horizontal="left" vertical="center" wrapText="1"/>
    </xf>
    <xf numFmtId="0" fontId="7" fillId="5" borderId="13" xfId="1" applyFont="1" applyFill="1" applyBorder="1" applyAlignment="1">
      <alignment horizontal="left" vertical="center" wrapText="1"/>
    </xf>
    <xf numFmtId="0" fontId="7" fillId="5" borderId="7" xfId="1" applyFont="1" applyFill="1" applyBorder="1" applyAlignment="1">
      <alignment horizontal="left" vertical="center" wrapText="1"/>
    </xf>
    <xf numFmtId="0" fontId="7" fillId="5" borderId="14" xfId="1" applyFont="1" applyFill="1" applyBorder="1" applyAlignment="1">
      <alignment horizontal="left" vertical="center" wrapText="1"/>
    </xf>
    <xf numFmtId="0" fontId="7" fillId="5" borderId="5" xfId="1" applyFont="1" applyFill="1" applyBorder="1" applyAlignment="1">
      <alignment horizontal="left" vertical="center" wrapText="1"/>
    </xf>
    <xf numFmtId="0" fontId="7" fillId="5" borderId="6" xfId="1" applyFont="1" applyFill="1" applyBorder="1" applyAlignment="1">
      <alignment horizontal="left" vertical="center" wrapText="1"/>
    </xf>
    <xf numFmtId="0" fontId="2" fillId="3" borderId="2" xfId="1" applyFont="1" applyFill="1" applyBorder="1" applyAlignment="1">
      <alignment horizontal="center" vertical="center" wrapText="1"/>
    </xf>
    <xf numFmtId="0" fontId="2" fillId="3" borderId="10" xfId="1" applyFont="1" applyFill="1" applyBorder="1" applyAlignment="1">
      <alignment horizontal="center" vertical="center" wrapText="1"/>
    </xf>
    <xf numFmtId="0" fontId="7" fillId="5" borderId="16" xfId="1" applyFont="1" applyFill="1" applyBorder="1" applyAlignment="1">
      <alignment horizontal="left" vertical="center" wrapText="1"/>
    </xf>
    <xf numFmtId="0" fontId="7" fillId="5" borderId="17" xfId="1" applyFont="1" applyFill="1" applyBorder="1" applyAlignment="1">
      <alignment horizontal="left" vertical="center" wrapText="1"/>
    </xf>
    <xf numFmtId="0" fontId="5" fillId="0" borderId="15" xfId="1" applyFont="1" applyBorder="1" applyAlignment="1">
      <alignment horizontal="center" vertical="center" wrapText="1"/>
    </xf>
    <xf numFmtId="0" fontId="5" fillId="0" borderId="15" xfId="1" applyFont="1" applyBorder="1" applyAlignment="1">
      <alignment horizontal="center" vertical="center"/>
    </xf>
    <xf numFmtId="0" fontId="45" fillId="0" borderId="11" xfId="1" applyFont="1" applyBorder="1" applyAlignment="1">
      <alignment horizontal="center" vertical="center" wrapText="1"/>
    </xf>
    <xf numFmtId="0" fontId="45" fillId="0" borderId="3" xfId="1" applyFont="1" applyBorder="1" applyAlignment="1">
      <alignment horizontal="center" vertical="center" wrapText="1"/>
    </xf>
    <xf numFmtId="0" fontId="5" fillId="0" borderId="11" xfId="1" applyFont="1" applyBorder="1" applyAlignment="1">
      <alignment horizontal="center" vertical="center" wrapText="1"/>
    </xf>
    <xf numFmtId="0" fontId="5" fillId="0" borderId="4" xfId="1" applyFont="1" applyBorder="1" applyAlignment="1">
      <alignment horizontal="center" vertical="center" wrapText="1"/>
    </xf>
    <xf numFmtId="0" fontId="5" fillId="0" borderId="3" xfId="1" applyFont="1" applyBorder="1" applyAlignment="1">
      <alignment horizontal="center" vertical="center" wrapText="1"/>
    </xf>
    <xf numFmtId="0" fontId="9" fillId="0" borderId="15" xfId="1" applyFont="1" applyBorder="1" applyAlignment="1">
      <alignment horizontal="center" vertical="center" wrapText="1"/>
    </xf>
    <xf numFmtId="0" fontId="7" fillId="0" borderId="73" xfId="1" applyFont="1" applyBorder="1" applyAlignment="1">
      <alignment horizontal="center" vertical="center"/>
    </xf>
    <xf numFmtId="0" fontId="56" fillId="10" borderId="11" xfId="1" applyFont="1" applyFill="1" applyBorder="1" applyAlignment="1">
      <alignment horizontal="center" vertical="center" wrapText="1"/>
    </xf>
    <xf numFmtId="0" fontId="56" fillId="10" borderId="4" xfId="1" applyFont="1" applyFill="1" applyBorder="1" applyAlignment="1">
      <alignment horizontal="center" vertical="center" wrapText="1"/>
    </xf>
    <xf numFmtId="0" fontId="56" fillId="10" borderId="3" xfId="1" applyFont="1" applyFill="1" applyBorder="1" applyAlignment="1">
      <alignment horizontal="center" vertical="center" wrapText="1"/>
    </xf>
    <xf numFmtId="0" fontId="56" fillId="10" borderId="39" xfId="1" applyFont="1" applyFill="1" applyBorder="1" applyAlignment="1">
      <alignment horizontal="center" vertical="center" wrapText="1"/>
    </xf>
    <xf numFmtId="0" fontId="56" fillId="10" borderId="37" xfId="1" applyFont="1" applyFill="1" applyBorder="1" applyAlignment="1">
      <alignment horizontal="center" vertical="center" wrapText="1"/>
    </xf>
    <xf numFmtId="0" fontId="56" fillId="10" borderId="41" xfId="1" applyFont="1" applyFill="1" applyBorder="1" applyAlignment="1">
      <alignment horizontal="center" vertical="center" wrapText="1"/>
    </xf>
    <xf numFmtId="0" fontId="56" fillId="10" borderId="16" xfId="1" applyFont="1" applyFill="1" applyBorder="1" applyAlignment="1">
      <alignment horizontal="center" vertical="center" wrapText="1"/>
    </xf>
    <xf numFmtId="0" fontId="56" fillId="10" borderId="17" xfId="1" applyFont="1" applyFill="1" applyBorder="1" applyAlignment="1">
      <alignment horizontal="center" vertical="center" wrapText="1"/>
    </xf>
    <xf numFmtId="0" fontId="56" fillId="0" borderId="11" xfId="1" applyFont="1" applyBorder="1" applyAlignment="1">
      <alignment horizontal="center" vertical="center" wrapText="1"/>
    </xf>
    <xf numFmtId="0" fontId="56" fillId="0" borderId="3" xfId="1" applyFont="1" applyBorder="1" applyAlignment="1">
      <alignment horizontal="center" vertical="center" wrapText="1"/>
    </xf>
    <xf numFmtId="0" fontId="56" fillId="10" borderId="36" xfId="1" applyFont="1" applyFill="1" applyBorder="1" applyAlignment="1">
      <alignment horizontal="center" vertical="center" wrapText="1"/>
    </xf>
    <xf numFmtId="0" fontId="56" fillId="10" borderId="38" xfId="1" applyFont="1" applyFill="1" applyBorder="1" applyAlignment="1">
      <alignment horizontal="center" vertical="center" wrapText="1"/>
    </xf>
    <xf numFmtId="0" fontId="56" fillId="10" borderId="16" xfId="1" applyFont="1" applyFill="1" applyBorder="1" applyAlignment="1">
      <alignment horizontal="justify" vertical="center" wrapText="1"/>
    </xf>
    <xf numFmtId="0" fontId="56" fillId="10" borderId="17" xfId="1" applyFont="1" applyFill="1" applyBorder="1" applyAlignment="1">
      <alignment horizontal="justify" vertical="center" wrapText="1"/>
    </xf>
    <xf numFmtId="0" fontId="56" fillId="10" borderId="71" xfId="1" applyFont="1" applyFill="1" applyBorder="1" applyAlignment="1">
      <alignment horizontal="justify" vertical="center" wrapText="1"/>
    </xf>
    <xf numFmtId="0" fontId="56" fillId="10" borderId="72" xfId="1" applyFont="1" applyFill="1" applyBorder="1" applyAlignment="1">
      <alignment horizontal="justify" vertical="center" wrapText="1"/>
    </xf>
    <xf numFmtId="0" fontId="56" fillId="10" borderId="69" xfId="1" applyFont="1" applyFill="1" applyBorder="1" applyAlignment="1">
      <alignment horizontal="center" vertical="center" wrapText="1"/>
    </xf>
    <xf numFmtId="0" fontId="56" fillId="10" borderId="70" xfId="1" applyFont="1" applyFill="1" applyBorder="1" applyAlignment="1">
      <alignment horizontal="center" vertical="center" wrapText="1"/>
    </xf>
    <xf numFmtId="0" fontId="5" fillId="3" borderId="63" xfId="1" applyFont="1" applyFill="1" applyBorder="1" applyAlignment="1">
      <alignment horizontal="center" vertical="center" wrapText="1"/>
    </xf>
    <xf numFmtId="0" fontId="57" fillId="2" borderId="60" xfId="1" applyFont="1" applyFill="1" applyBorder="1" applyAlignment="1">
      <alignment horizontal="center" vertical="center" wrapText="1"/>
    </xf>
    <xf numFmtId="0" fontId="57" fillId="2" borderId="68" xfId="1" applyFont="1" applyFill="1" applyBorder="1" applyAlignment="1">
      <alignment horizontal="center" vertical="center" wrapText="1"/>
    </xf>
    <xf numFmtId="0" fontId="57" fillId="2" borderId="64" xfId="1" applyFont="1" applyFill="1" applyBorder="1" applyAlignment="1">
      <alignment horizontal="center" vertical="center" wrapText="1"/>
    </xf>
    <xf numFmtId="0" fontId="57" fillId="2" borderId="65" xfId="1" applyFont="1" applyFill="1" applyBorder="1" applyAlignment="1">
      <alignment horizontal="center" vertical="center" wrapText="1"/>
    </xf>
    <xf numFmtId="0" fontId="57" fillId="2" borderId="66" xfId="1" applyFont="1" applyFill="1" applyBorder="1" applyAlignment="1">
      <alignment horizontal="center" vertical="center" wrapText="1"/>
    </xf>
    <xf numFmtId="0" fontId="57" fillId="2" borderId="67" xfId="1" applyFont="1" applyFill="1" applyBorder="1" applyAlignment="1">
      <alignment horizontal="center" vertical="center" wrapText="1"/>
    </xf>
    <xf numFmtId="0" fontId="5" fillId="3" borderId="16" xfId="1" applyFont="1" applyFill="1" applyBorder="1" applyAlignment="1">
      <alignment horizontal="center" vertical="center" wrapText="1"/>
    </xf>
    <xf numFmtId="0" fontId="5" fillId="3" borderId="17" xfId="1" applyFont="1" applyFill="1" applyBorder="1" applyAlignment="1">
      <alignment horizontal="center" vertical="center" wrapText="1"/>
    </xf>
    <xf numFmtId="0" fontId="56" fillId="0" borderId="0" xfId="1" applyFont="1" applyAlignment="1">
      <alignment horizontal="center"/>
    </xf>
    <xf numFmtId="0" fontId="5" fillId="0" borderId="61" xfId="1" applyFont="1" applyBorder="1" applyAlignment="1">
      <alignment horizontal="right" wrapText="1"/>
    </xf>
    <xf numFmtId="0" fontId="5" fillId="2" borderId="12" xfId="1" applyFont="1" applyFill="1" applyBorder="1" applyAlignment="1">
      <alignment horizontal="center" vertical="center" wrapText="1"/>
    </xf>
    <xf numFmtId="0" fontId="5" fillId="2" borderId="62" xfId="1" applyFont="1" applyFill="1" applyBorder="1" applyAlignment="1">
      <alignment horizontal="center" vertical="center" wrapText="1"/>
    </xf>
    <xf numFmtId="0" fontId="5" fillId="2" borderId="13" xfId="1" applyFont="1" applyFill="1" applyBorder="1" applyAlignment="1">
      <alignment horizontal="center" vertical="center" wrapText="1"/>
    </xf>
    <xf numFmtId="0" fontId="5" fillId="2" borderId="5" xfId="1" applyFont="1" applyFill="1" applyBorder="1" applyAlignment="1">
      <alignment horizontal="center" vertical="center" wrapText="1"/>
    </xf>
    <xf numFmtId="0" fontId="5" fillId="2" borderId="61" xfId="1" applyFont="1" applyFill="1" applyBorder="1" applyAlignment="1">
      <alignment horizontal="center" vertical="center" wrapText="1"/>
    </xf>
    <xf numFmtId="0" fontId="5" fillId="2" borderId="6" xfId="1" applyFont="1" applyFill="1" applyBorder="1" applyAlignment="1">
      <alignment horizontal="center" vertical="center" wrapText="1"/>
    </xf>
    <xf numFmtId="0" fontId="7" fillId="0" borderId="1" xfId="1" applyFont="1" applyBorder="1" applyAlignment="1">
      <alignment horizontal="left" vertical="center" wrapText="1"/>
    </xf>
    <xf numFmtId="0" fontId="7" fillId="0" borderId="16" xfId="1" applyFont="1" applyBorder="1" applyAlignment="1">
      <alignment horizontal="left" vertical="center" wrapText="1"/>
    </xf>
    <xf numFmtId="0" fontId="7" fillId="0" borderId="17" xfId="1" applyFont="1" applyBorder="1" applyAlignment="1">
      <alignment horizontal="left" vertical="center" wrapText="1"/>
    </xf>
    <xf numFmtId="0" fontId="7" fillId="5" borderId="16" xfId="1" applyFont="1" applyFill="1" applyBorder="1" applyAlignment="1">
      <alignment horizontal="left" vertical="center"/>
    </xf>
    <xf numFmtId="0" fontId="7" fillId="5" borderId="17" xfId="1" applyFont="1" applyFill="1" applyBorder="1" applyAlignment="1">
      <alignment horizontal="left" vertical="center"/>
    </xf>
    <xf numFmtId="0" fontId="7" fillId="5" borderId="1" xfId="1" applyFont="1" applyFill="1" applyBorder="1" applyAlignment="1">
      <alignment horizontal="left" vertical="center" wrapText="1"/>
    </xf>
    <xf numFmtId="0" fontId="7" fillId="5" borderId="16" xfId="1" applyFont="1" applyFill="1" applyBorder="1" applyAlignment="1">
      <alignment horizontal="justify" vertical="center" wrapText="1"/>
    </xf>
    <xf numFmtId="0" fontId="7" fillId="5" borderId="17" xfId="1" applyFont="1" applyFill="1" applyBorder="1" applyAlignment="1">
      <alignment horizontal="justify" vertical="center" wrapText="1"/>
    </xf>
    <xf numFmtId="0" fontId="7" fillId="0" borderId="1" xfId="1" applyFont="1" applyBorder="1" applyAlignment="1">
      <alignment horizontal="justify" vertical="center" wrapText="1"/>
    </xf>
    <xf numFmtId="0" fontId="7" fillId="0" borderId="11" xfId="1" applyFont="1" applyBorder="1" applyAlignment="1">
      <alignment horizontal="justify" vertical="center" wrapText="1"/>
    </xf>
    <xf numFmtId="0" fontId="7" fillId="0" borderId="4" xfId="1" applyFont="1" applyBorder="1" applyAlignment="1">
      <alignment horizontal="justify" vertical="center" wrapText="1"/>
    </xf>
    <xf numFmtId="0" fontId="7" fillId="0" borderId="3" xfId="1" applyFont="1" applyBorder="1" applyAlignment="1">
      <alignment horizontal="justify" vertical="center" wrapText="1"/>
    </xf>
    <xf numFmtId="9" fontId="7" fillId="5" borderId="16" xfId="1" applyNumberFormat="1" applyFont="1" applyFill="1" applyBorder="1" applyAlignment="1">
      <alignment horizontal="center" vertical="center" wrapText="1"/>
    </xf>
    <xf numFmtId="9" fontId="7" fillId="5" borderId="18" xfId="1" applyNumberFormat="1" applyFont="1" applyFill="1" applyBorder="1" applyAlignment="1">
      <alignment horizontal="center" vertical="center" wrapText="1"/>
    </xf>
    <xf numFmtId="9" fontId="7" fillId="5" borderId="17" xfId="1" applyNumberFormat="1" applyFont="1" applyFill="1" applyBorder="1" applyAlignment="1">
      <alignment horizontal="center" vertical="center" wrapText="1"/>
    </xf>
    <xf numFmtId="0" fontId="6" fillId="2" borderId="1" xfId="1" applyFont="1" applyFill="1" applyBorder="1" applyAlignment="1">
      <alignment horizontal="center" vertical="center" wrapText="1"/>
    </xf>
    <xf numFmtId="0" fontId="7" fillId="5" borderId="1" xfId="0" applyFont="1" applyFill="1" applyBorder="1" applyAlignment="1">
      <alignment horizontal="justify" vertical="center" wrapText="1"/>
    </xf>
    <xf numFmtId="0" fontId="44" fillId="0" borderId="35" xfId="3" applyFont="1" applyBorder="1" applyAlignment="1">
      <alignment horizontal="center" vertical="center" wrapText="1"/>
    </xf>
    <xf numFmtId="0" fontId="1" fillId="0" borderId="35" xfId="3" applyFont="1" applyBorder="1"/>
    <xf numFmtId="0" fontId="44" fillId="0" borderId="35" xfId="3" applyFont="1" applyBorder="1" applyAlignment="1">
      <alignment horizontal="center" vertical="center"/>
    </xf>
    <xf numFmtId="0" fontId="69" fillId="0" borderId="0" xfId="3" applyFont="1" applyAlignment="1">
      <alignment horizontal="center" vertical="center"/>
    </xf>
    <xf numFmtId="0" fontId="50" fillId="0" borderId="0" xfId="3"/>
    <xf numFmtId="0" fontId="68" fillId="0" borderId="33" xfId="3" applyFont="1" applyBorder="1" applyAlignment="1">
      <alignment horizontal="center" vertical="center" wrapText="1"/>
    </xf>
    <xf numFmtId="0" fontId="1" fillId="0" borderId="29" xfId="3" applyFont="1" applyBorder="1"/>
    <xf numFmtId="0" fontId="1" fillId="0" borderId="40" xfId="3" applyFont="1" applyBorder="1"/>
    <xf numFmtId="0" fontId="68" fillId="0" borderId="23" xfId="3" applyFont="1" applyBorder="1" applyAlignment="1">
      <alignment horizontal="center" vertical="center" wrapText="1"/>
    </xf>
    <xf numFmtId="0" fontId="1" fillId="0" borderId="26" xfId="3" applyFont="1" applyBorder="1"/>
    <xf numFmtId="9" fontId="68" fillId="0" borderId="33" xfId="3" applyNumberFormat="1" applyFont="1" applyBorder="1" applyAlignment="1">
      <alignment horizontal="center" vertical="center" wrapText="1"/>
    </xf>
    <xf numFmtId="0" fontId="68" fillId="0" borderId="22" xfId="3" applyFont="1" applyBorder="1" applyAlignment="1">
      <alignment horizontal="center" vertical="center" wrapText="1"/>
    </xf>
    <xf numFmtId="0" fontId="1" fillId="0" borderId="30" xfId="3" applyFont="1" applyBorder="1"/>
    <xf numFmtId="0" fontId="1" fillId="0" borderId="25" xfId="3" applyFont="1" applyBorder="1"/>
    <xf numFmtId="0" fontId="66" fillId="7" borderId="28" xfId="3" applyFont="1" applyFill="1" applyBorder="1" applyAlignment="1">
      <alignment horizontal="center" vertical="center" wrapText="1"/>
    </xf>
    <xf numFmtId="0" fontId="1" fillId="0" borderId="28" xfId="3" applyFont="1" applyBorder="1"/>
    <xf numFmtId="0" fontId="66" fillId="7" borderId="29" xfId="3" applyFont="1" applyFill="1" applyBorder="1" applyAlignment="1">
      <alignment horizontal="center" vertical="center" wrapText="1"/>
    </xf>
    <xf numFmtId="0" fontId="68" fillId="9" borderId="33" xfId="3" applyFont="1" applyFill="1" applyBorder="1" applyAlignment="1">
      <alignment horizontal="center" vertical="center" wrapText="1"/>
    </xf>
    <xf numFmtId="0" fontId="68" fillId="9" borderId="42" xfId="3" applyFont="1" applyFill="1" applyBorder="1" applyAlignment="1">
      <alignment horizontal="center" vertical="center" wrapText="1"/>
    </xf>
    <xf numFmtId="0" fontId="1" fillId="0" borderId="42" xfId="3" applyFont="1" applyBorder="1"/>
    <xf numFmtId="0" fontId="1" fillId="0" borderId="27" xfId="3" applyFont="1" applyBorder="1"/>
    <xf numFmtId="0" fontId="68" fillId="0" borderId="29" xfId="3" applyFont="1" applyBorder="1" applyAlignment="1">
      <alignment horizontal="center" vertical="center" wrapText="1"/>
    </xf>
    <xf numFmtId="0" fontId="67" fillId="6" borderId="29" xfId="3" applyFont="1" applyFill="1" applyBorder="1" applyAlignment="1">
      <alignment horizontal="center" vertical="center" wrapText="1"/>
    </xf>
    <xf numFmtId="0" fontId="67" fillId="6" borderId="31" xfId="3" applyFont="1" applyFill="1" applyBorder="1" applyAlignment="1">
      <alignment horizontal="center" vertical="center" wrapText="1"/>
    </xf>
    <xf numFmtId="0" fontId="1" fillId="0" borderId="32" xfId="3" applyFont="1" applyBorder="1"/>
    <xf numFmtId="0" fontId="1" fillId="0" borderId="31" xfId="3" applyFont="1" applyBorder="1"/>
    <xf numFmtId="0" fontId="66" fillId="7" borderId="25" xfId="3" applyFont="1" applyFill="1" applyBorder="1" applyAlignment="1">
      <alignment horizontal="center" vertical="center" wrapText="1"/>
    </xf>
    <xf numFmtId="0" fontId="66" fillId="7" borderId="30" xfId="3" applyFont="1" applyFill="1" applyBorder="1" applyAlignment="1">
      <alignment horizontal="center" vertical="center" wrapText="1"/>
    </xf>
    <xf numFmtId="0" fontId="62" fillId="0" borderId="0" xfId="3" applyFont="1" applyAlignment="1">
      <alignment horizontal="center"/>
    </xf>
    <xf numFmtId="0" fontId="63" fillId="0" borderId="0" xfId="3" applyFont="1" applyAlignment="1">
      <alignment horizontal="right" wrapText="1"/>
    </xf>
    <xf numFmtId="0" fontId="53" fillId="0" borderId="19" xfId="3" applyFont="1" applyBorder="1" applyAlignment="1">
      <alignment horizontal="left" vertical="center" wrapText="1"/>
    </xf>
    <xf numFmtId="0" fontId="1" fillId="0" borderId="20" xfId="3" applyFont="1" applyBorder="1"/>
    <xf numFmtId="0" fontId="1" fillId="0" borderId="21" xfId="3" applyFont="1" applyBorder="1"/>
    <xf numFmtId="0" fontId="65" fillId="6" borderId="22" xfId="3" applyFont="1" applyFill="1" applyBorder="1" applyAlignment="1">
      <alignment horizontal="center" vertical="center" wrapText="1"/>
    </xf>
    <xf numFmtId="0" fontId="1" fillId="0" borderId="23" xfId="3" applyFont="1" applyBorder="1"/>
    <xf numFmtId="0" fontId="1" fillId="0" borderId="24" xfId="3" applyFont="1" applyBorder="1"/>
    <xf numFmtId="0" fontId="5" fillId="3" borderId="43" xfId="1" applyFont="1" applyFill="1" applyBorder="1" applyAlignment="1">
      <alignment horizontal="center" vertical="center" wrapText="1"/>
    </xf>
    <xf numFmtId="0" fontId="5" fillId="3" borderId="51" xfId="1" applyFont="1" applyFill="1" applyBorder="1" applyAlignment="1">
      <alignment horizontal="center" vertical="center" wrapText="1"/>
    </xf>
    <xf numFmtId="0" fontId="5" fillId="3" borderId="44" xfId="1" applyFont="1" applyFill="1" applyBorder="1" applyAlignment="1">
      <alignment horizontal="center" vertical="center" wrapText="1"/>
    </xf>
    <xf numFmtId="0" fontId="5" fillId="3" borderId="52" xfId="1" applyFont="1" applyFill="1" applyBorder="1" applyAlignment="1">
      <alignment horizontal="center" vertical="center" wrapText="1"/>
    </xf>
    <xf numFmtId="0" fontId="5" fillId="3" borderId="45" xfId="1" applyFont="1" applyFill="1" applyBorder="1" applyAlignment="1">
      <alignment horizontal="center" vertical="center" wrapText="1"/>
    </xf>
    <xf numFmtId="0" fontId="5" fillId="3" borderId="53" xfId="1" applyFont="1" applyFill="1" applyBorder="1" applyAlignment="1">
      <alignment horizontal="center" vertical="center" wrapText="1"/>
    </xf>
    <xf numFmtId="0" fontId="4" fillId="2" borderId="11" xfId="1" applyFont="1" applyFill="1" applyBorder="1" applyAlignment="1">
      <alignment horizontal="center" vertical="center" wrapText="1"/>
    </xf>
    <xf numFmtId="0" fontId="4" fillId="0" borderId="11" xfId="1" applyFont="1" applyBorder="1" applyAlignment="1">
      <alignment horizontal="left" vertical="center" wrapText="1"/>
    </xf>
    <xf numFmtId="0" fontId="5" fillId="3" borderId="46" xfId="1" applyFont="1" applyFill="1" applyBorder="1" applyAlignment="1">
      <alignment horizontal="center" vertical="center" wrapText="1"/>
    </xf>
    <xf numFmtId="0" fontId="5" fillId="3" borderId="47" xfId="1" applyFont="1" applyFill="1" applyBorder="1" applyAlignment="1">
      <alignment horizontal="center" vertical="center" wrapText="1"/>
    </xf>
    <xf numFmtId="0" fontId="5" fillId="3" borderId="48" xfId="1" applyFont="1" applyFill="1" applyBorder="1" applyAlignment="1">
      <alignment horizontal="center" vertical="center" wrapText="1"/>
    </xf>
    <xf numFmtId="0" fontId="5" fillId="3" borderId="54" xfId="1" applyFont="1" applyFill="1" applyBorder="1" applyAlignment="1">
      <alignment horizontal="center" vertical="center" wrapText="1"/>
    </xf>
    <xf numFmtId="0" fontId="6" fillId="2" borderId="45" xfId="1" applyFont="1" applyFill="1" applyBorder="1" applyAlignment="1">
      <alignment horizontal="center" vertical="center" wrapText="1"/>
    </xf>
    <xf numFmtId="0" fontId="6" fillId="2" borderId="53" xfId="1" applyFont="1" applyFill="1" applyBorder="1" applyAlignment="1">
      <alignment horizontal="center" vertical="center" wrapText="1"/>
    </xf>
    <xf numFmtId="0" fontId="6" fillId="2" borderId="49" xfId="1" applyFont="1" applyFill="1" applyBorder="1" applyAlignment="1">
      <alignment horizontal="center" vertical="center" wrapText="1"/>
    </xf>
    <xf numFmtId="0" fontId="6" fillId="2" borderId="50" xfId="1" applyFont="1" applyFill="1" applyBorder="1" applyAlignment="1">
      <alignment horizontal="center" vertical="center" wrapText="1"/>
    </xf>
    <xf numFmtId="0" fontId="6" fillId="2" borderId="55" xfId="1" applyFont="1" applyFill="1" applyBorder="1" applyAlignment="1">
      <alignment horizontal="center" vertical="center" wrapText="1"/>
    </xf>
    <xf numFmtId="0" fontId="6" fillId="2" borderId="56" xfId="1" applyFont="1" applyFill="1" applyBorder="1" applyAlignment="1">
      <alignment horizontal="center" vertical="center" wrapText="1"/>
    </xf>
    <xf numFmtId="0" fontId="7" fillId="4" borderId="11" xfId="1" applyFont="1" applyFill="1" applyBorder="1" applyAlignment="1">
      <alignment horizontal="left" vertical="center" wrapText="1"/>
    </xf>
    <xf numFmtId="0" fontId="7" fillId="4" borderId="3" xfId="1" applyFont="1" applyFill="1" applyBorder="1" applyAlignment="1">
      <alignment horizontal="left" vertical="center" wrapText="1"/>
    </xf>
    <xf numFmtId="0" fontId="7" fillId="5" borderId="58" xfId="1" applyFont="1" applyFill="1" applyBorder="1" applyAlignment="1">
      <alignment horizontal="center" vertical="center" wrapText="1"/>
    </xf>
    <xf numFmtId="0" fontId="72" fillId="0" borderId="1" xfId="1" applyFont="1" applyBorder="1" applyAlignment="1">
      <alignment horizontal="left" vertical="center" wrapText="1"/>
    </xf>
    <xf numFmtId="0" fontId="72" fillId="2" borderId="1" xfId="1" applyFont="1" applyFill="1" applyBorder="1" applyAlignment="1">
      <alignment horizontal="center" vertical="center" wrapText="1"/>
    </xf>
    <xf numFmtId="0" fontId="7" fillId="5" borderId="44" xfId="1" applyFont="1" applyFill="1" applyBorder="1" applyAlignment="1">
      <alignment horizontal="justify" vertical="center" wrapText="1"/>
    </xf>
    <xf numFmtId="0" fontId="7" fillId="5" borderId="57" xfId="1" applyFont="1" applyFill="1" applyBorder="1" applyAlignment="1">
      <alignment horizontal="justify" vertical="center" wrapText="1"/>
    </xf>
    <xf numFmtId="0" fontId="76" fillId="3" borderId="2" xfId="1" applyFont="1" applyFill="1" applyBorder="1" applyAlignment="1">
      <alignment horizontal="center" vertical="center" wrapText="1"/>
    </xf>
    <xf numFmtId="0" fontId="76" fillId="3" borderId="10" xfId="1" applyFont="1" applyFill="1" applyBorder="1" applyAlignment="1">
      <alignment horizontal="center" vertical="center" wrapText="1"/>
    </xf>
    <xf numFmtId="0" fontId="76" fillId="3" borderId="3" xfId="1" applyFont="1" applyFill="1" applyBorder="1" applyAlignment="1">
      <alignment horizontal="center" vertical="center" wrapText="1"/>
    </xf>
    <xf numFmtId="0" fontId="76" fillId="3" borderId="11" xfId="1" applyFont="1" applyFill="1" applyBorder="1" applyAlignment="1">
      <alignment horizontal="center" vertical="center" wrapText="1"/>
    </xf>
    <xf numFmtId="0" fontId="76" fillId="3" borderId="3" xfId="1" applyFont="1" applyFill="1" applyBorder="1" applyAlignment="1">
      <alignment horizontal="left" vertical="center" wrapText="1"/>
    </xf>
    <xf numFmtId="0" fontId="76" fillId="3" borderId="11" xfId="1" applyFont="1" applyFill="1" applyBorder="1" applyAlignment="1">
      <alignment horizontal="left" vertical="center" wrapText="1"/>
    </xf>
    <xf numFmtId="0" fontId="76" fillId="3" borderId="4" xfId="1" applyFont="1" applyFill="1" applyBorder="1" applyAlignment="1">
      <alignment horizontal="center" vertical="center" wrapText="1"/>
    </xf>
    <xf numFmtId="0" fontId="35" fillId="0" borderId="0" xfId="1" applyFont="1" applyAlignment="1">
      <alignment horizontal="center"/>
    </xf>
    <xf numFmtId="0" fontId="76" fillId="0" borderId="0" xfId="1" applyFont="1" applyAlignment="1">
      <alignment horizontal="right" wrapText="1"/>
    </xf>
    <xf numFmtId="0" fontId="76" fillId="0" borderId="1" xfId="1" applyFont="1" applyBorder="1" applyAlignment="1">
      <alignment horizontal="left" vertical="center" wrapText="1"/>
    </xf>
    <xf numFmtId="0" fontId="76" fillId="2" borderId="1" xfId="1" applyFont="1" applyFill="1" applyBorder="1" applyAlignment="1">
      <alignment horizontal="center" vertical="center" wrapText="1"/>
    </xf>
    <xf numFmtId="0" fontId="35" fillId="5" borderId="1" xfId="1" applyFont="1" applyFill="1" applyBorder="1" applyAlignment="1">
      <alignment horizontal="justify" vertical="center" wrapText="1"/>
    </xf>
    <xf numFmtId="0" fontId="76" fillId="3" borderId="5" xfId="1" applyFont="1" applyFill="1" applyBorder="1" applyAlignment="1">
      <alignment horizontal="center" vertical="center" wrapText="1"/>
    </xf>
    <xf numFmtId="0" fontId="76" fillId="3" borderId="6" xfId="1" applyFont="1" applyFill="1" applyBorder="1" applyAlignment="1">
      <alignment horizontal="center" vertical="center" wrapText="1"/>
    </xf>
    <xf numFmtId="0" fontId="76" fillId="3" borderId="7" xfId="1" applyFont="1" applyFill="1" applyBorder="1" applyAlignment="1">
      <alignment horizontal="center" vertical="center" wrapText="1"/>
    </xf>
    <xf numFmtId="0" fontId="77" fillId="2" borderId="4" xfId="1" applyFont="1" applyFill="1" applyBorder="1" applyAlignment="1">
      <alignment horizontal="center" vertical="center" wrapText="1"/>
    </xf>
    <xf numFmtId="0" fontId="77" fillId="2" borderId="8" xfId="1" applyFont="1" applyFill="1" applyBorder="1" applyAlignment="1">
      <alignment horizontal="center" vertical="center" wrapText="1"/>
    </xf>
    <xf numFmtId="0" fontId="77" fillId="2" borderId="9" xfId="1" applyFont="1" applyFill="1" applyBorder="1" applyAlignment="1">
      <alignment horizontal="center" vertical="center" wrapText="1"/>
    </xf>
    <xf numFmtId="0" fontId="35" fillId="0" borderId="15" xfId="1" applyFont="1" applyBorder="1" applyAlignment="1">
      <alignment horizontal="center" vertical="center"/>
    </xf>
    <xf numFmtId="0" fontId="35" fillId="0" borderId="0" xfId="1" applyFont="1" applyAlignment="1">
      <alignment horizontal="center" vertical="center"/>
    </xf>
    <xf numFmtId="0" fontId="35" fillId="5" borderId="16" xfId="1" applyFont="1" applyFill="1" applyBorder="1" applyAlignment="1">
      <alignment horizontal="center" vertical="center" wrapText="1"/>
    </xf>
    <xf numFmtId="0" fontId="35" fillId="5" borderId="17" xfId="1" applyFont="1" applyFill="1" applyBorder="1" applyAlignment="1">
      <alignment horizontal="center" vertical="center" wrapText="1"/>
    </xf>
    <xf numFmtId="0" fontId="35" fillId="0" borderId="15" xfId="1" applyFont="1" applyBorder="1" applyAlignment="1">
      <alignment horizontal="center" vertical="center" wrapText="1"/>
    </xf>
    <xf numFmtId="0" fontId="54" fillId="3" borderId="2" xfId="1" applyFont="1" applyFill="1" applyBorder="1" applyAlignment="1">
      <alignment horizontal="center" vertical="center" wrapText="1"/>
    </xf>
    <xf numFmtId="0" fontId="54" fillId="3" borderId="10" xfId="1" applyFont="1" applyFill="1" applyBorder="1" applyAlignment="1">
      <alignment horizontal="center" vertical="center" wrapText="1"/>
    </xf>
    <xf numFmtId="0" fontId="54" fillId="3" borderId="3" xfId="1" applyFont="1" applyFill="1" applyBorder="1" applyAlignment="1">
      <alignment horizontal="center" vertical="center" wrapText="1"/>
    </xf>
    <xf numFmtId="0" fontId="54" fillId="3" borderId="11" xfId="1" applyFont="1" applyFill="1" applyBorder="1" applyAlignment="1">
      <alignment horizontal="center" vertical="center" wrapText="1"/>
    </xf>
    <xf numFmtId="0" fontId="54" fillId="3" borderId="4" xfId="1" applyFont="1" applyFill="1" applyBorder="1" applyAlignment="1">
      <alignment horizontal="center" vertical="center" wrapText="1"/>
    </xf>
    <xf numFmtId="0" fontId="2" fillId="0" borderId="1" xfId="1" applyFont="1" applyBorder="1" applyAlignment="1">
      <alignment horizontal="left" vertical="center" wrapText="1"/>
    </xf>
    <xf numFmtId="0" fontId="4" fillId="0" borderId="3" xfId="1" applyFont="1" applyBorder="1" applyAlignment="1">
      <alignment horizontal="left" vertical="center" wrapText="1"/>
    </xf>
    <xf numFmtId="0" fontId="44" fillId="4" borderId="16" xfId="1" applyFont="1" applyFill="1" applyBorder="1" applyAlignment="1">
      <alignment horizontal="center" vertical="center" wrapText="1"/>
    </xf>
    <xf numFmtId="0" fontId="44" fillId="4" borderId="17" xfId="1" applyFont="1" applyFill="1" applyBorder="1" applyAlignment="1">
      <alignment horizontal="center" vertical="center" wrapText="1"/>
    </xf>
    <xf numFmtId="0" fontId="7" fillId="4" borderId="16" xfId="1" applyFont="1" applyFill="1" applyBorder="1" applyAlignment="1">
      <alignment horizontal="center" vertical="center" wrapText="1"/>
    </xf>
    <xf numFmtId="0" fontId="7" fillId="4" borderId="17" xfId="1" applyFont="1" applyFill="1" applyBorder="1" applyAlignment="1">
      <alignment horizontal="center" vertical="center" wrapText="1"/>
    </xf>
    <xf numFmtId="0" fontId="44" fillId="4" borderId="11" xfId="1" applyFont="1" applyFill="1" applyBorder="1" applyAlignment="1">
      <alignment horizontal="left" vertical="center" wrapText="1"/>
    </xf>
    <xf numFmtId="0" fontId="44" fillId="4" borderId="4" xfId="1" applyFont="1" applyFill="1" applyBorder="1" applyAlignment="1">
      <alignment horizontal="left" vertical="center" wrapText="1"/>
    </xf>
    <xf numFmtId="0" fontId="44" fillId="4" borderId="3" xfId="1" applyFont="1" applyFill="1" applyBorder="1" applyAlignment="1">
      <alignment horizontal="left" vertical="center" wrapText="1"/>
    </xf>
    <xf numFmtId="0" fontId="44" fillId="4" borderId="11" xfId="1" applyFont="1" applyFill="1" applyBorder="1" applyAlignment="1">
      <alignment horizontal="center" vertical="center" wrapText="1"/>
    </xf>
    <xf numFmtId="0" fontId="44" fillId="4" borderId="4" xfId="1" applyFont="1" applyFill="1" applyBorder="1" applyAlignment="1">
      <alignment horizontal="center" vertical="center" wrapText="1"/>
    </xf>
    <xf numFmtId="0" fontId="44" fillId="4" borderId="3" xfId="1" applyFont="1" applyFill="1" applyBorder="1" applyAlignment="1">
      <alignment horizontal="center" vertical="center" wrapText="1"/>
    </xf>
    <xf numFmtId="0" fontId="44" fillId="0" borderId="11" xfId="1" applyFont="1" applyBorder="1" applyAlignment="1">
      <alignment horizontal="left" vertical="center" wrapText="1"/>
    </xf>
    <xf numFmtId="0" fontId="44" fillId="0" borderId="4" xfId="1" applyFont="1" applyBorder="1" applyAlignment="1">
      <alignment horizontal="left" vertical="center" wrapText="1"/>
    </xf>
    <xf numFmtId="0" fontId="44" fillId="0" borderId="3" xfId="1" applyFont="1" applyBorder="1" applyAlignment="1">
      <alignment horizontal="left" vertical="center" wrapText="1"/>
    </xf>
    <xf numFmtId="9" fontId="44" fillId="0" borderId="11" xfId="1" applyNumberFormat="1" applyFont="1" applyBorder="1" applyAlignment="1">
      <alignment horizontal="center" vertical="center"/>
    </xf>
    <xf numFmtId="9" fontId="44" fillId="0" borderId="4" xfId="1" applyNumberFormat="1" applyFont="1" applyBorder="1" applyAlignment="1">
      <alignment horizontal="center" vertical="center"/>
    </xf>
    <xf numFmtId="9" fontId="44" fillId="0" borderId="3" xfId="1" applyNumberFormat="1" applyFont="1" applyBorder="1" applyAlignment="1">
      <alignment horizontal="center" vertical="center"/>
    </xf>
    <xf numFmtId="0" fontId="45" fillId="3" borderId="4" xfId="1" applyFont="1" applyFill="1" applyBorder="1" applyAlignment="1">
      <alignment horizontal="center" vertical="center" wrapText="1"/>
    </xf>
    <xf numFmtId="0" fontId="45" fillId="3" borderId="3" xfId="1" applyFont="1" applyFill="1" applyBorder="1" applyAlignment="1">
      <alignment horizontal="center" vertical="center" wrapText="1"/>
    </xf>
    <xf numFmtId="0" fontId="6" fillId="2" borderId="74" xfId="1" applyFont="1" applyFill="1" applyBorder="1" applyAlignment="1">
      <alignment horizontal="center" vertical="center" wrapText="1"/>
    </xf>
    <xf numFmtId="0" fontId="6" fillId="2" borderId="68" xfId="1" applyFont="1" applyFill="1" applyBorder="1" applyAlignment="1">
      <alignment horizontal="center" vertical="center" wrapText="1"/>
    </xf>
    <xf numFmtId="14" fontId="7" fillId="0" borderId="4" xfId="1" applyNumberFormat="1" applyFont="1" applyBorder="1" applyAlignment="1">
      <alignment horizontal="center" vertical="center"/>
    </xf>
    <xf numFmtId="14" fontId="7" fillId="0" borderId="4" xfId="1" applyNumberFormat="1" applyFont="1" applyBorder="1" applyAlignment="1">
      <alignment horizontal="center" vertical="center" wrapText="1"/>
    </xf>
    <xf numFmtId="0" fontId="7" fillId="4" borderId="1" xfId="1" applyFont="1" applyFill="1" applyBorder="1" applyAlignment="1">
      <alignment horizontal="justify" vertical="center" wrapText="1"/>
    </xf>
    <xf numFmtId="0" fontId="7" fillId="0" borderId="4" xfId="1" applyFont="1" applyBorder="1" applyAlignment="1">
      <alignment vertical="center" wrapText="1"/>
    </xf>
    <xf numFmtId="0" fontId="2" fillId="0" borderId="61" xfId="1" applyFont="1" applyBorder="1" applyAlignment="1">
      <alignment horizontal="center" wrapText="1"/>
    </xf>
    <xf numFmtId="0" fontId="4" fillId="0" borderId="16" xfId="1" applyFont="1" applyBorder="1" applyAlignment="1">
      <alignment horizontal="left" vertical="center" wrapText="1"/>
    </xf>
    <xf numFmtId="0" fontId="4" fillId="0" borderId="18" xfId="1" applyFont="1" applyBorder="1" applyAlignment="1">
      <alignment horizontal="left" vertical="center" wrapText="1"/>
    </xf>
    <xf numFmtId="0" fontId="4" fillId="0" borderId="17" xfId="1" applyFont="1" applyBorder="1" applyAlignment="1">
      <alignment horizontal="left" vertical="center" wrapText="1"/>
    </xf>
    <xf numFmtId="0" fontId="6" fillId="2" borderId="66" xfId="1" applyFont="1" applyFill="1" applyBorder="1" applyAlignment="1">
      <alignment horizontal="center" vertical="center" wrapText="1"/>
    </xf>
    <xf numFmtId="0" fontId="6" fillId="2" borderId="67" xfId="1" applyFont="1" applyFill="1" applyBorder="1" applyAlignment="1">
      <alignment horizontal="center" vertical="center" wrapText="1"/>
    </xf>
    <xf numFmtId="0" fontId="7" fillId="4" borderId="16" xfId="1" applyFont="1" applyFill="1" applyBorder="1" applyAlignment="1">
      <alignment horizontal="justify" vertical="center" wrapText="1"/>
    </xf>
    <xf numFmtId="0" fontId="7" fillId="4" borderId="17" xfId="1" applyFont="1" applyFill="1" applyBorder="1" applyAlignment="1">
      <alignment horizontal="justify" vertical="center" wrapText="1"/>
    </xf>
    <xf numFmtId="0" fontId="83" fillId="0" borderId="11" xfId="1" applyFont="1" applyBorder="1" applyAlignment="1">
      <alignment horizontal="left" vertical="center" wrapText="1"/>
    </xf>
    <xf numFmtId="0" fontId="83" fillId="0" borderId="3" xfId="1" applyFont="1" applyBorder="1" applyAlignment="1">
      <alignment horizontal="left" vertical="center" wrapText="1"/>
    </xf>
  </cellXfs>
  <cellStyles count="8">
    <cellStyle name="Hipervínculo 2" xfId="5" xr:uid="{0B09D81B-DB08-4621-A090-833A35E067C4}"/>
    <cellStyle name="Normal" xfId="0" builtinId="0"/>
    <cellStyle name="Normal 2" xfId="1" xr:uid="{6BA9A55E-E1EC-4969-9145-A02809FE9A57}"/>
    <cellStyle name="Normal 2 2" xfId="7" xr:uid="{78C655B5-8138-40FD-95F1-D1D4DEBD4238}"/>
    <cellStyle name="Normal 3" xfId="3" xr:uid="{2617A137-131D-4F69-B011-AF11669697D8}"/>
    <cellStyle name="Normal 3 2" xfId="4" xr:uid="{83115D87-81FC-4D72-BB38-90B166F2E0B4}"/>
    <cellStyle name="Porcentaje 2" xfId="2" xr:uid="{B7CBF3FA-DA1E-4182-B224-A411B5D7DBD8}"/>
    <cellStyle name="Porcentaje 3" xfId="6" xr:uid="{73EC97DA-6F42-41AE-AB2D-40456C812F96}"/>
  </cellStyles>
  <dxfs count="1">
    <dxf>
      <fill>
        <patternFill patternType="solid">
          <fgColor rgb="FF00B0F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1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1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14.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15.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16.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17.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image" Target="../media/image5.jpeg"/></Relationships>
</file>

<file path=xl/drawings/_rels/drawing18.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19.xml.rels><?xml version="1.0" encoding="UTF-8" standalone="yes"?>
<Relationships xmlns="http://schemas.openxmlformats.org/package/2006/relationships"><Relationship Id="rId2" Type="http://schemas.openxmlformats.org/officeDocument/2006/relationships/image" Target="../media/image4.jpg"/><Relationship Id="rId1" Type="http://schemas.openxmlformats.org/officeDocument/2006/relationships/image" Target="../media/image3.jpg"/></Relationships>
</file>

<file path=xl/drawings/_rels/drawing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20.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2.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image" Target="../media/image6.jpg"/></Relationships>
</file>

<file path=xl/drawings/_rels/drawing2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24.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image" Target="../media/image6.jpg"/></Relationships>
</file>

<file path=xl/drawings/_rels/drawing25.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26.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27.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28.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29.xml.rels><?xml version="1.0" encoding="UTF-8" standalone="yes"?>
<Relationships xmlns="http://schemas.openxmlformats.org/package/2006/relationships"><Relationship Id="rId3" Type="http://schemas.openxmlformats.org/officeDocument/2006/relationships/image" Target="../media/image2.jpg"/><Relationship Id="rId2" Type="http://schemas.openxmlformats.org/officeDocument/2006/relationships/image" Target="../media/image5.jpeg"/><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30.xml.rels><?xml version="1.0" encoding="UTF-8" standalone="yes"?>
<Relationships xmlns="http://schemas.openxmlformats.org/package/2006/relationships"><Relationship Id="rId3" Type="http://schemas.openxmlformats.org/officeDocument/2006/relationships/image" Target="../media/image2.jpg"/><Relationship Id="rId2" Type="http://schemas.openxmlformats.org/officeDocument/2006/relationships/image" Target="../media/image1.jp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image" Target="../media/image2.jpg"/></Relationships>
</file>

<file path=xl/drawings/_rels/drawing8.xml.rels><?xml version="1.0" encoding="UTF-8" standalone="yes"?>
<Relationships xmlns="http://schemas.openxmlformats.org/package/2006/relationships"><Relationship Id="rId3" Type="http://schemas.openxmlformats.org/officeDocument/2006/relationships/image" Target="../media/image2.jpg"/><Relationship Id="rId2" Type="http://schemas.openxmlformats.org/officeDocument/2006/relationships/image" Target="../media/image4.jpg"/><Relationship Id="rId1" Type="http://schemas.openxmlformats.org/officeDocument/2006/relationships/image" Target="../media/image3.jpg"/></Relationships>
</file>

<file path=xl/drawings/_rels/drawing9.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jpg"/></Relationships>
</file>

<file path=xl/drawings/_rels/vmlDrawing29.v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0</xdr:col>
      <xdr:colOff>176894</xdr:colOff>
      <xdr:row>0</xdr:row>
      <xdr:rowOff>24493</xdr:rowOff>
    </xdr:from>
    <xdr:to>
      <xdr:col>6</xdr:col>
      <xdr:colOff>2358798</xdr:colOff>
      <xdr:row>9</xdr:row>
      <xdr:rowOff>119743</xdr:rowOff>
    </xdr:to>
    <xdr:pic>
      <xdr:nvPicPr>
        <xdr:cNvPr id="2" name="Imagen 1">
          <a:extLst>
            <a:ext uri="{FF2B5EF4-FFF2-40B4-BE49-F238E27FC236}">
              <a16:creationId xmlns:a16="http://schemas.microsoft.com/office/drawing/2014/main" id="{01FC4E73-DC6A-460B-98CA-F938F3272424}"/>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176894" y="24493"/>
          <a:ext cx="15659779" cy="1924050"/>
        </a:xfrm>
        <a:prstGeom prst="rect">
          <a:avLst/>
        </a:prstGeom>
      </xdr:spPr>
    </xdr:pic>
    <xdr:clientData/>
  </xdr:twoCellAnchor>
  <xdr:twoCellAnchor editAs="oneCell">
    <xdr:from>
      <xdr:col>0</xdr:col>
      <xdr:colOff>317046</xdr:colOff>
      <xdr:row>32</xdr:row>
      <xdr:rowOff>111578</xdr:rowOff>
    </xdr:from>
    <xdr:to>
      <xdr:col>4</xdr:col>
      <xdr:colOff>1173616</xdr:colOff>
      <xdr:row>47</xdr:row>
      <xdr:rowOff>135392</xdr:rowOff>
    </xdr:to>
    <xdr:pic>
      <xdr:nvPicPr>
        <xdr:cNvPr id="3" name="Imagen 2">
          <a:extLst>
            <a:ext uri="{FF2B5EF4-FFF2-40B4-BE49-F238E27FC236}">
              <a16:creationId xmlns:a16="http://schemas.microsoft.com/office/drawing/2014/main" id="{BD2B32AD-831E-4496-8492-35E7A8AAE634}"/>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934" r="5652" b="6250"/>
        <a:stretch/>
      </xdr:blipFill>
      <xdr:spPr>
        <a:xfrm>
          <a:off x="317046" y="23143028"/>
          <a:ext cx="10019620" cy="2452689"/>
        </a:xfrm>
        <a:prstGeom prst="rect">
          <a:avLst/>
        </a:prstGeom>
      </xdr:spPr>
    </xdr:pic>
    <xdr:clientData/>
  </xdr:twoCellAnchor>
  <xdr:oneCellAnchor>
    <xdr:from>
      <xdr:col>6</xdr:col>
      <xdr:colOff>604233</xdr:colOff>
      <xdr:row>15</xdr:row>
      <xdr:rowOff>915986</xdr:rowOff>
    </xdr:from>
    <xdr:ext cx="2117195" cy="635227"/>
    <mc:AlternateContent xmlns:mc="http://schemas.openxmlformats.org/markup-compatibility/2006" xmlns:a14="http://schemas.microsoft.com/office/drawing/2010/main">
      <mc:Choice Requires="a14">
        <xdr:sp macro="" textlink="">
          <xdr:nvSpPr>
            <xdr:cNvPr id="4" name="CuadroTexto 3">
              <a:extLst>
                <a:ext uri="{FF2B5EF4-FFF2-40B4-BE49-F238E27FC236}">
                  <a16:creationId xmlns:a16="http://schemas.microsoft.com/office/drawing/2014/main" id="{9B3CE59A-04B6-47CB-A083-D4B347B34AFE}"/>
                </a:ext>
              </a:extLst>
            </xdr:cNvPr>
            <xdr:cNvSpPr txBox="1"/>
          </xdr:nvSpPr>
          <xdr:spPr>
            <a:xfrm>
              <a:off x="14082108" y="5287961"/>
              <a:ext cx="2117195" cy="635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14:m>
                <m:oMath xmlns:m="http://schemas.openxmlformats.org/officeDocument/2006/math">
                  <m:f>
                    <m:fPr>
                      <m:ctrlPr>
                        <a:rPr lang="es-MX" sz="1800" i="1">
                          <a:latin typeface="Cambria Math" panose="02040503050406030204" pitchFamily="18" charset="0"/>
                        </a:rPr>
                      </m:ctrlPr>
                    </m:fPr>
                    <m:num>
                      <m:r>
                        <a:rPr lang="es-MX" sz="1800" b="0" i="1">
                          <a:latin typeface="Cambria Math" panose="02040503050406030204" pitchFamily="18" charset="0"/>
                        </a:rPr>
                        <m:t># </m:t>
                      </m:r>
                      <m:r>
                        <a:rPr lang="es-MX" sz="1800" b="0" i="1">
                          <a:latin typeface="Cambria Math" panose="02040503050406030204" pitchFamily="18" charset="0"/>
                        </a:rPr>
                        <m:t>𝑃𝑙𝑎𝑛𝑒𝑠</m:t>
                      </m:r>
                      <m:r>
                        <a:rPr lang="es-MX" sz="1800" b="0" i="1">
                          <a:latin typeface="Cambria Math" panose="02040503050406030204" pitchFamily="18" charset="0"/>
                        </a:rPr>
                        <m:t> </m:t>
                      </m:r>
                      <m:r>
                        <a:rPr lang="es-MX" sz="1800" b="0" i="1">
                          <a:latin typeface="Cambria Math" panose="02040503050406030204" pitchFamily="18" charset="0"/>
                        </a:rPr>
                        <m:t>𝑑𝑒</m:t>
                      </m:r>
                      <m:r>
                        <a:rPr lang="es-MX" sz="1800" b="0" i="1">
                          <a:latin typeface="Cambria Math" panose="02040503050406030204" pitchFamily="18" charset="0"/>
                        </a:rPr>
                        <m:t> </m:t>
                      </m:r>
                      <m:r>
                        <a:rPr lang="es-MX" sz="1800" b="0" i="1">
                          <a:latin typeface="Cambria Math" panose="02040503050406030204" pitchFamily="18" charset="0"/>
                        </a:rPr>
                        <m:t>𝑎𝑐𝑐𝑖</m:t>
                      </m:r>
                      <m:r>
                        <a:rPr lang="es-MX" sz="1800" b="0" i="1">
                          <a:latin typeface="Cambria Math" panose="02040503050406030204" pitchFamily="18" charset="0"/>
                        </a:rPr>
                        <m:t>ó</m:t>
                      </m:r>
                      <m:r>
                        <a:rPr lang="es-MX" sz="1800" b="0" i="1">
                          <a:latin typeface="Cambria Math" panose="02040503050406030204" pitchFamily="18" charset="0"/>
                        </a:rPr>
                        <m:t>𝑛</m:t>
                      </m:r>
                      <m:r>
                        <a:rPr lang="es-MX" sz="1800" b="0" i="1">
                          <a:latin typeface="Cambria Math" panose="02040503050406030204" pitchFamily="18" charset="0"/>
                        </a:rPr>
                        <m:t>  ∗100</m:t>
                      </m:r>
                    </m:num>
                    <m:den>
                      <m:r>
                        <a:rPr lang="es-MX" sz="1800" b="0" i="1">
                          <a:latin typeface="Cambria Math" panose="02040503050406030204" pitchFamily="18" charset="0"/>
                        </a:rPr>
                        <m:t>𝑇𝑜𝑡𝑎𝑙</m:t>
                      </m:r>
                      <m:r>
                        <a:rPr lang="es-MX" sz="1800" b="0" i="1">
                          <a:latin typeface="Cambria Math" panose="02040503050406030204" pitchFamily="18" charset="0"/>
                        </a:rPr>
                        <m:t> </m:t>
                      </m:r>
                      <m:r>
                        <a:rPr lang="es-MX" sz="1800" b="0" i="1">
                          <a:latin typeface="Cambria Math" panose="02040503050406030204" pitchFamily="18" charset="0"/>
                        </a:rPr>
                        <m:t>𝑑𝑒</m:t>
                      </m:r>
                      <m:r>
                        <a:rPr lang="es-MX" sz="1800" b="0" i="1">
                          <a:latin typeface="Cambria Math" panose="02040503050406030204" pitchFamily="18" charset="0"/>
                        </a:rPr>
                        <m:t> </m:t>
                      </m:r>
                      <m:r>
                        <a:rPr lang="es-MX" sz="1800" b="0" i="1">
                          <a:latin typeface="Cambria Math" panose="02040503050406030204" pitchFamily="18" charset="0"/>
                        </a:rPr>
                        <m:t>𝑃𝑙𝑎𝑛𝑒𝑠</m:t>
                      </m:r>
                      <m:r>
                        <a:rPr lang="es-MX" sz="1800" b="0" i="1">
                          <a:latin typeface="Cambria Math" panose="02040503050406030204" pitchFamily="18" charset="0"/>
                        </a:rPr>
                        <m:t> </m:t>
                      </m:r>
                      <m:r>
                        <a:rPr lang="es-MX" sz="1800" b="0" i="1">
                          <a:latin typeface="Cambria Math" panose="02040503050406030204" pitchFamily="18" charset="0"/>
                        </a:rPr>
                        <m:t>𝑑𝑒</m:t>
                      </m:r>
                      <m:r>
                        <a:rPr lang="es-MX" sz="1800" b="0" i="1">
                          <a:latin typeface="Cambria Math" panose="02040503050406030204" pitchFamily="18" charset="0"/>
                        </a:rPr>
                        <m:t> </m:t>
                      </m:r>
                      <m:r>
                        <a:rPr lang="es-MX" sz="1800" b="0" i="1">
                          <a:latin typeface="Cambria Math" panose="02040503050406030204" pitchFamily="18" charset="0"/>
                        </a:rPr>
                        <m:t>𝑎𝑐𝑐𝑖</m:t>
                      </m:r>
                      <m:r>
                        <a:rPr lang="es-MX" sz="1800" b="0" i="1">
                          <a:latin typeface="Cambria Math" panose="02040503050406030204" pitchFamily="18" charset="0"/>
                        </a:rPr>
                        <m:t>ó</m:t>
                      </m:r>
                      <m:r>
                        <a:rPr lang="es-MX" sz="1800" b="0" i="1">
                          <a:latin typeface="Cambria Math" panose="02040503050406030204" pitchFamily="18" charset="0"/>
                        </a:rPr>
                        <m:t>𝑛</m:t>
                      </m:r>
                    </m:den>
                  </m:f>
                </m:oMath>
              </a14:m>
              <a:r>
                <a:rPr lang="es-MX" sz="1800"/>
                <a:t> </a:t>
              </a:r>
              <a:endParaRPr lang="es-MX" sz="1100"/>
            </a:p>
          </xdr:txBody>
        </xdr:sp>
      </mc:Choice>
      <mc:Fallback xmlns="">
        <xdr:sp macro="" textlink="">
          <xdr:nvSpPr>
            <xdr:cNvPr id="4" name="CuadroTexto 3">
              <a:extLst>
                <a:ext uri="{FF2B5EF4-FFF2-40B4-BE49-F238E27FC236}">
                  <a16:creationId xmlns:a16="http://schemas.microsoft.com/office/drawing/2014/main" id="{9B3CE59A-04B6-47CB-A083-D4B347B34AFE}"/>
                </a:ext>
              </a:extLst>
            </xdr:cNvPr>
            <xdr:cNvSpPr txBox="1"/>
          </xdr:nvSpPr>
          <xdr:spPr>
            <a:xfrm>
              <a:off x="14082108" y="5287961"/>
              <a:ext cx="2117195" cy="635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es-MX" sz="1800" i="0">
                  <a:latin typeface="Cambria Math" panose="02040503050406030204" pitchFamily="18" charset="0"/>
                </a:rPr>
                <a:t>(</a:t>
              </a:r>
              <a:r>
                <a:rPr lang="es-MX" sz="1800" b="0" i="0">
                  <a:latin typeface="Cambria Math" panose="02040503050406030204" pitchFamily="18" charset="0"/>
                </a:rPr>
                <a:t># 𝑃𝑙𝑎𝑛𝑒𝑠 𝑑𝑒 𝑎𝑐𝑐𝑖ó𝑛  ∗100)/(𝑇𝑜𝑡𝑎𝑙 𝑑𝑒 𝑃𝑙𝑎𝑛𝑒𝑠 𝑑𝑒 𝑎𝑐𝑐𝑖ó𝑛)</a:t>
              </a:r>
              <a:r>
                <a:rPr lang="es-MX" sz="1800"/>
                <a:t> </a:t>
              </a:r>
              <a:endParaRPr lang="es-MX" sz="1100"/>
            </a:p>
          </xdr:txBody>
        </xdr:sp>
      </mc:Fallback>
    </mc:AlternateContent>
    <xdr:clientData/>
  </xdr:oneCellAnchor>
  <xdr:oneCellAnchor>
    <xdr:from>
      <xdr:col>6</xdr:col>
      <xdr:colOff>489856</xdr:colOff>
      <xdr:row>16</xdr:row>
      <xdr:rowOff>911679</xdr:rowOff>
    </xdr:from>
    <xdr:ext cx="2117195" cy="635227"/>
    <mc:AlternateContent xmlns:mc="http://schemas.openxmlformats.org/markup-compatibility/2006" xmlns:a14="http://schemas.microsoft.com/office/drawing/2010/main">
      <mc:Choice Requires="a14">
        <xdr:sp macro="" textlink="">
          <xdr:nvSpPr>
            <xdr:cNvPr id="5" name="CuadroTexto 4">
              <a:extLst>
                <a:ext uri="{FF2B5EF4-FFF2-40B4-BE49-F238E27FC236}">
                  <a16:creationId xmlns:a16="http://schemas.microsoft.com/office/drawing/2014/main" id="{FD1C6A40-A43B-4E97-9F63-11FCF0C5CC66}"/>
                </a:ext>
              </a:extLst>
            </xdr:cNvPr>
            <xdr:cNvSpPr txBox="1"/>
          </xdr:nvSpPr>
          <xdr:spPr>
            <a:xfrm>
              <a:off x="13967731" y="7569654"/>
              <a:ext cx="2117195" cy="635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14:m>
                <m:oMath xmlns:m="http://schemas.openxmlformats.org/officeDocument/2006/math">
                  <m:f>
                    <m:fPr>
                      <m:ctrlPr>
                        <a:rPr lang="es-MX" sz="1800" i="1">
                          <a:latin typeface="Cambria Math" panose="02040503050406030204" pitchFamily="18" charset="0"/>
                        </a:rPr>
                      </m:ctrlPr>
                    </m:fPr>
                    <m:num>
                      <m:r>
                        <a:rPr lang="es-MX" sz="1800" b="0" i="1">
                          <a:latin typeface="Cambria Math" panose="02040503050406030204" pitchFamily="18" charset="0"/>
                        </a:rPr>
                        <m:t># </m:t>
                      </m:r>
                      <m:r>
                        <a:rPr lang="es-MX" sz="1800" b="0" i="1">
                          <a:latin typeface="Cambria Math" panose="02040503050406030204" pitchFamily="18" charset="0"/>
                        </a:rPr>
                        <m:t>𝑀𝑎𝑝𝑎𝑠</m:t>
                      </m:r>
                      <m:r>
                        <a:rPr lang="es-MX" sz="1800" b="0" i="1">
                          <a:latin typeface="Cambria Math" panose="02040503050406030204" pitchFamily="18" charset="0"/>
                        </a:rPr>
                        <m:t> </m:t>
                      </m:r>
                      <m:r>
                        <a:rPr lang="es-MX" sz="1800" b="0" i="1">
                          <a:latin typeface="Cambria Math" panose="02040503050406030204" pitchFamily="18" charset="0"/>
                        </a:rPr>
                        <m:t>𝑑𝑒</m:t>
                      </m:r>
                      <m:r>
                        <a:rPr lang="es-MX" sz="1800" b="0" i="1">
                          <a:latin typeface="Cambria Math" panose="02040503050406030204" pitchFamily="18" charset="0"/>
                        </a:rPr>
                        <m:t> </m:t>
                      </m:r>
                      <m:r>
                        <a:rPr lang="es-MX" sz="1800" b="0" i="1">
                          <a:latin typeface="Cambria Math" panose="02040503050406030204" pitchFamily="18" charset="0"/>
                        </a:rPr>
                        <m:t>𝑟𝑖𝑒𝑠𝑔𝑜𝑠</m:t>
                      </m:r>
                      <m:r>
                        <a:rPr lang="es-MX" sz="1800" b="0" i="1">
                          <a:latin typeface="Cambria Math" panose="02040503050406030204" pitchFamily="18" charset="0"/>
                        </a:rPr>
                        <m:t> ∗100</m:t>
                      </m:r>
                    </m:num>
                    <m:den>
                      <m:r>
                        <a:rPr lang="es-MX" sz="1800" b="0" i="1">
                          <a:latin typeface="Cambria Math" panose="02040503050406030204" pitchFamily="18" charset="0"/>
                        </a:rPr>
                        <m:t>𝑇𝑜𝑡𝑎𝑙</m:t>
                      </m:r>
                      <m:r>
                        <a:rPr lang="es-MX" sz="1800" b="0" i="1">
                          <a:latin typeface="Cambria Math" panose="02040503050406030204" pitchFamily="18" charset="0"/>
                        </a:rPr>
                        <m:t> </m:t>
                      </m:r>
                      <m:r>
                        <a:rPr lang="es-MX" sz="1800" b="0" i="1">
                          <a:latin typeface="Cambria Math" panose="02040503050406030204" pitchFamily="18" charset="0"/>
                        </a:rPr>
                        <m:t>𝑑𝑒</m:t>
                      </m:r>
                      <m:r>
                        <a:rPr lang="es-MX" sz="1800" b="0" i="1">
                          <a:latin typeface="Cambria Math" panose="02040503050406030204" pitchFamily="18" charset="0"/>
                        </a:rPr>
                        <m:t> </m:t>
                      </m:r>
                      <m:r>
                        <a:rPr lang="es-MX" sz="1800" b="0" i="1">
                          <a:latin typeface="Cambria Math" panose="02040503050406030204" pitchFamily="18" charset="0"/>
                        </a:rPr>
                        <m:t>𝑚𝑎𝑝𝑎𝑠</m:t>
                      </m:r>
                      <m:r>
                        <a:rPr lang="es-MX" sz="1800" b="0" i="1">
                          <a:latin typeface="Cambria Math" panose="02040503050406030204" pitchFamily="18" charset="0"/>
                        </a:rPr>
                        <m:t> </m:t>
                      </m:r>
                      <m:r>
                        <a:rPr lang="es-MX" sz="1800" b="0" i="1">
                          <a:latin typeface="Cambria Math" panose="02040503050406030204" pitchFamily="18" charset="0"/>
                        </a:rPr>
                        <m:t>𝑑𝑒</m:t>
                      </m:r>
                      <m:r>
                        <a:rPr lang="es-MX" sz="1800" b="0" i="1">
                          <a:latin typeface="Cambria Math" panose="02040503050406030204" pitchFamily="18" charset="0"/>
                        </a:rPr>
                        <m:t> </m:t>
                      </m:r>
                      <m:r>
                        <a:rPr lang="es-MX" sz="1800" b="0" i="1">
                          <a:latin typeface="Cambria Math" panose="02040503050406030204" pitchFamily="18" charset="0"/>
                        </a:rPr>
                        <m:t>𝑟𝑖𝑒𝑔𝑜𝑠</m:t>
                      </m:r>
                    </m:den>
                  </m:f>
                </m:oMath>
              </a14:m>
              <a:r>
                <a:rPr lang="es-MX" sz="1800"/>
                <a:t> </a:t>
              </a:r>
              <a:endParaRPr lang="es-MX" sz="1100"/>
            </a:p>
          </xdr:txBody>
        </xdr:sp>
      </mc:Choice>
      <mc:Fallback xmlns="">
        <xdr:sp macro="" textlink="">
          <xdr:nvSpPr>
            <xdr:cNvPr id="5" name="CuadroTexto 4">
              <a:extLst>
                <a:ext uri="{FF2B5EF4-FFF2-40B4-BE49-F238E27FC236}">
                  <a16:creationId xmlns:a16="http://schemas.microsoft.com/office/drawing/2014/main" id="{FD1C6A40-A43B-4E97-9F63-11FCF0C5CC66}"/>
                </a:ext>
              </a:extLst>
            </xdr:cNvPr>
            <xdr:cNvSpPr txBox="1"/>
          </xdr:nvSpPr>
          <xdr:spPr>
            <a:xfrm>
              <a:off x="13967731" y="7569654"/>
              <a:ext cx="2117195" cy="635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es-MX" sz="1800" i="0">
                  <a:latin typeface="Cambria Math" panose="02040503050406030204" pitchFamily="18" charset="0"/>
                </a:rPr>
                <a:t>(</a:t>
              </a:r>
              <a:r>
                <a:rPr lang="es-MX" sz="1800" b="0" i="0">
                  <a:latin typeface="Cambria Math" panose="02040503050406030204" pitchFamily="18" charset="0"/>
                </a:rPr>
                <a:t># 𝑀𝑎𝑝𝑎𝑠 𝑑𝑒 𝑟𝑖𝑒𝑠𝑔𝑜𝑠 ∗100)/(𝑇𝑜𝑡𝑎𝑙 𝑑𝑒 𝑚𝑎𝑝𝑎𝑠 𝑑𝑒 𝑟𝑖𝑒𝑔𝑜𝑠)</a:t>
              </a:r>
              <a:r>
                <a:rPr lang="es-MX" sz="1800"/>
                <a:t> </a:t>
              </a:r>
              <a:endParaRPr lang="es-MX" sz="1100"/>
            </a:p>
          </xdr:txBody>
        </xdr:sp>
      </mc:Fallback>
    </mc:AlternateContent>
    <xdr:clientData/>
  </xdr:oneCellAnchor>
  <xdr:oneCellAnchor>
    <xdr:from>
      <xdr:col>6</xdr:col>
      <xdr:colOff>707572</xdr:colOff>
      <xdr:row>18</xdr:row>
      <xdr:rowOff>979716</xdr:rowOff>
    </xdr:from>
    <xdr:ext cx="2117195" cy="635227"/>
    <mc:AlternateContent xmlns:mc="http://schemas.openxmlformats.org/markup-compatibility/2006" xmlns:a14="http://schemas.microsoft.com/office/drawing/2010/main">
      <mc:Choice Requires="a14">
        <xdr:sp macro="" textlink="">
          <xdr:nvSpPr>
            <xdr:cNvPr id="6" name="CuadroTexto 5">
              <a:extLst>
                <a:ext uri="{FF2B5EF4-FFF2-40B4-BE49-F238E27FC236}">
                  <a16:creationId xmlns:a16="http://schemas.microsoft.com/office/drawing/2014/main" id="{F8198F8C-3A2C-4075-9FFB-691DB8045B0F}"/>
                </a:ext>
              </a:extLst>
            </xdr:cNvPr>
            <xdr:cNvSpPr txBox="1"/>
          </xdr:nvSpPr>
          <xdr:spPr>
            <a:xfrm>
              <a:off x="14185447" y="9866541"/>
              <a:ext cx="2117195" cy="635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14:m>
                <m:oMath xmlns:m="http://schemas.openxmlformats.org/officeDocument/2006/math">
                  <m:f>
                    <m:fPr>
                      <m:ctrlPr>
                        <a:rPr lang="es-MX" sz="1800" i="1">
                          <a:latin typeface="Cambria Math" panose="02040503050406030204" pitchFamily="18" charset="0"/>
                        </a:rPr>
                      </m:ctrlPr>
                    </m:fPr>
                    <m:num>
                      <m:r>
                        <a:rPr lang="es-MX" sz="1800" b="0" i="1">
                          <a:latin typeface="Cambria Math" panose="02040503050406030204" pitchFamily="18" charset="0"/>
                        </a:rPr>
                        <m:t># </m:t>
                      </m:r>
                      <m:r>
                        <a:rPr lang="es-MX" sz="1800" b="0" i="1">
                          <a:latin typeface="Cambria Math" panose="02040503050406030204" pitchFamily="18" charset="0"/>
                        </a:rPr>
                        <m:t>𝐼𝑛𝑣𝑒𝑛𝑡𝑎𝑟𝑖𝑜𝑠</m:t>
                      </m:r>
                      <m:r>
                        <a:rPr lang="es-MX" sz="1800" b="0" i="1">
                          <a:latin typeface="Cambria Math" panose="02040503050406030204" pitchFamily="18" charset="0"/>
                        </a:rPr>
                        <m:t>∗100</m:t>
                      </m:r>
                    </m:num>
                    <m:den>
                      <m:r>
                        <a:rPr lang="es-MX" sz="1800" b="0" i="1">
                          <a:latin typeface="Cambria Math" panose="02040503050406030204" pitchFamily="18" charset="0"/>
                        </a:rPr>
                        <m:t>𝑇𝑜𝑡𝑎𝑙</m:t>
                      </m:r>
                      <m:r>
                        <a:rPr lang="es-MX" sz="1800" b="0" i="1">
                          <a:latin typeface="Cambria Math" panose="02040503050406030204" pitchFamily="18" charset="0"/>
                        </a:rPr>
                        <m:t> </m:t>
                      </m:r>
                      <m:r>
                        <a:rPr lang="es-MX" sz="1800" b="0" i="1">
                          <a:latin typeface="Cambria Math" panose="02040503050406030204" pitchFamily="18" charset="0"/>
                        </a:rPr>
                        <m:t>𝑑𝑒</m:t>
                      </m:r>
                      <m:r>
                        <a:rPr lang="es-MX" sz="1800" b="0" i="1">
                          <a:latin typeface="Cambria Math" panose="02040503050406030204" pitchFamily="18" charset="0"/>
                        </a:rPr>
                        <m:t> </m:t>
                      </m:r>
                      <m:r>
                        <a:rPr lang="es-MX" sz="1800" b="0" i="1">
                          <a:latin typeface="Cambria Math" panose="02040503050406030204" pitchFamily="18" charset="0"/>
                        </a:rPr>
                        <m:t>𝑖𝑛𝑣𝑒𝑛𝑡𝑎𝑟𝑖𝑜𝑠</m:t>
                      </m:r>
                    </m:den>
                  </m:f>
                </m:oMath>
              </a14:m>
              <a:r>
                <a:rPr lang="es-MX" sz="1800"/>
                <a:t> </a:t>
              </a:r>
              <a:endParaRPr lang="es-MX" sz="1100"/>
            </a:p>
          </xdr:txBody>
        </xdr:sp>
      </mc:Choice>
      <mc:Fallback xmlns="">
        <xdr:sp macro="" textlink="">
          <xdr:nvSpPr>
            <xdr:cNvPr id="6" name="CuadroTexto 5">
              <a:extLst>
                <a:ext uri="{FF2B5EF4-FFF2-40B4-BE49-F238E27FC236}">
                  <a16:creationId xmlns:a16="http://schemas.microsoft.com/office/drawing/2014/main" id="{F8198F8C-3A2C-4075-9FFB-691DB8045B0F}"/>
                </a:ext>
              </a:extLst>
            </xdr:cNvPr>
            <xdr:cNvSpPr txBox="1"/>
          </xdr:nvSpPr>
          <xdr:spPr>
            <a:xfrm>
              <a:off x="14185447" y="9866541"/>
              <a:ext cx="2117195" cy="635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es-MX" sz="1800" i="0">
                  <a:latin typeface="Cambria Math" panose="02040503050406030204" pitchFamily="18" charset="0"/>
                </a:rPr>
                <a:t>(</a:t>
              </a:r>
              <a:r>
                <a:rPr lang="es-MX" sz="1800" b="0" i="0">
                  <a:latin typeface="Cambria Math" panose="02040503050406030204" pitchFamily="18" charset="0"/>
                </a:rPr>
                <a:t># 𝐼𝑛𝑣𝑒𝑛𝑡𝑎𝑟𝑖𝑜𝑠∗100)/(𝑇𝑜𝑡𝑎𝑙 𝑑𝑒 𝑖𝑛𝑣𝑒𝑛𝑡𝑎𝑟𝑖𝑜𝑠)</a:t>
              </a:r>
              <a:r>
                <a:rPr lang="es-MX" sz="1800"/>
                <a:t> </a:t>
              </a:r>
              <a:endParaRPr lang="es-MX" sz="1100"/>
            </a:p>
          </xdr:txBody>
        </xdr:sp>
      </mc:Fallback>
    </mc:AlternateContent>
    <xdr:clientData/>
  </xdr:oneCellAnchor>
  <xdr:oneCellAnchor>
    <xdr:from>
      <xdr:col>6</xdr:col>
      <xdr:colOff>95250</xdr:colOff>
      <xdr:row>20</xdr:row>
      <xdr:rowOff>1088570</xdr:rowOff>
    </xdr:from>
    <xdr:ext cx="3039341" cy="635227"/>
    <mc:AlternateContent xmlns:mc="http://schemas.openxmlformats.org/markup-compatibility/2006" xmlns:a14="http://schemas.microsoft.com/office/drawing/2010/main">
      <mc:Choice Requires="a14">
        <xdr:sp macro="" textlink="">
          <xdr:nvSpPr>
            <xdr:cNvPr id="7" name="CuadroTexto 6">
              <a:extLst>
                <a:ext uri="{FF2B5EF4-FFF2-40B4-BE49-F238E27FC236}">
                  <a16:creationId xmlns:a16="http://schemas.microsoft.com/office/drawing/2014/main" id="{D35E3F3A-1A12-45D1-9012-70F61B09120E}"/>
                </a:ext>
              </a:extLst>
            </xdr:cNvPr>
            <xdr:cNvSpPr txBox="1"/>
          </xdr:nvSpPr>
          <xdr:spPr>
            <a:xfrm>
              <a:off x="13573125" y="12509045"/>
              <a:ext cx="3039341" cy="635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14:m>
                <m:oMath xmlns:m="http://schemas.openxmlformats.org/officeDocument/2006/math">
                  <m:f>
                    <m:fPr>
                      <m:ctrlPr>
                        <a:rPr lang="es-MX" sz="1800" i="1">
                          <a:latin typeface="Cambria Math" panose="02040503050406030204" pitchFamily="18" charset="0"/>
                        </a:rPr>
                      </m:ctrlPr>
                    </m:fPr>
                    <m:num>
                      <m:r>
                        <a:rPr lang="es-MX" sz="1800" b="0" i="1">
                          <a:latin typeface="Cambria Math" panose="02040503050406030204" pitchFamily="18" charset="0"/>
                        </a:rPr>
                        <m:t># </m:t>
                      </m:r>
                      <m:r>
                        <a:rPr lang="es-MX" sz="1800" b="0" i="1">
                          <a:latin typeface="Cambria Math" panose="02040503050406030204" pitchFamily="18" charset="0"/>
                        </a:rPr>
                        <m:t>𝐹𝑢𝑛𝑐𝑖𝑜𝑛𝑎𝑟𝑖𝑜𝑠</m:t>
                      </m:r>
                      <m:r>
                        <a:rPr lang="es-MX" sz="1800" b="0" i="1">
                          <a:latin typeface="Cambria Math" panose="02040503050406030204" pitchFamily="18" charset="0"/>
                        </a:rPr>
                        <m:t> </m:t>
                      </m:r>
                      <m:r>
                        <a:rPr lang="es-MX" sz="1800" b="0" i="1">
                          <a:latin typeface="Cambria Math" panose="02040503050406030204" pitchFamily="18" charset="0"/>
                        </a:rPr>
                        <m:t>𝐶𝑎𝑝𝑎𝑐𝑖𝑡𝑎𝑑𝑜𝑠</m:t>
                      </m:r>
                      <m:r>
                        <a:rPr lang="es-MX" sz="1800" b="0" i="1">
                          <a:latin typeface="Cambria Math" panose="02040503050406030204" pitchFamily="18" charset="0"/>
                        </a:rPr>
                        <m:t>∗100</m:t>
                      </m:r>
                    </m:num>
                    <m:den>
                      <m:r>
                        <a:rPr lang="es-MX" sz="1800" b="0" i="1">
                          <a:latin typeface="Cambria Math" panose="02040503050406030204" pitchFamily="18" charset="0"/>
                        </a:rPr>
                        <m:t>𝑇𝑜𝑡𝑎𝑙</m:t>
                      </m:r>
                      <m:r>
                        <a:rPr lang="es-MX" sz="1800" b="0" i="1">
                          <a:latin typeface="Cambria Math" panose="02040503050406030204" pitchFamily="18" charset="0"/>
                        </a:rPr>
                        <m:t> </m:t>
                      </m:r>
                      <m:r>
                        <a:rPr lang="es-MX" sz="1800" b="0" i="1">
                          <a:latin typeface="Cambria Math" panose="02040503050406030204" pitchFamily="18" charset="0"/>
                        </a:rPr>
                        <m:t>𝑑𝑒</m:t>
                      </m:r>
                      <m:r>
                        <a:rPr lang="es-MX" sz="1800" b="0" i="1">
                          <a:latin typeface="Cambria Math" panose="02040503050406030204" pitchFamily="18" charset="0"/>
                        </a:rPr>
                        <m:t> </m:t>
                      </m:r>
                      <m:r>
                        <a:rPr lang="es-MX" sz="1800" b="0" i="1">
                          <a:latin typeface="Cambria Math" panose="02040503050406030204" pitchFamily="18" charset="0"/>
                        </a:rPr>
                        <m:t>𝐹𝑢𝑛𝑐𝑖𝑜𝑛𝑎𝑟𝑖𝑜𝑠</m:t>
                      </m:r>
                      <m:r>
                        <a:rPr lang="es-MX" sz="1800" b="0" i="1">
                          <a:latin typeface="Cambria Math" panose="02040503050406030204" pitchFamily="18" charset="0"/>
                        </a:rPr>
                        <m:t> </m:t>
                      </m:r>
                      <m:r>
                        <a:rPr lang="es-MX" sz="1800" b="0" i="1">
                          <a:latin typeface="Cambria Math" panose="02040503050406030204" pitchFamily="18" charset="0"/>
                        </a:rPr>
                        <m:t>𝐶𝑎𝑝𝑎𝑐𝑖𝑡𝑎𝑑𝑜𝑠</m:t>
                      </m:r>
                    </m:den>
                  </m:f>
                </m:oMath>
              </a14:m>
              <a:r>
                <a:rPr lang="es-MX" sz="1800"/>
                <a:t> </a:t>
              </a:r>
              <a:endParaRPr lang="es-MX" sz="1100"/>
            </a:p>
          </xdr:txBody>
        </xdr:sp>
      </mc:Choice>
      <mc:Fallback xmlns="">
        <xdr:sp macro="" textlink="">
          <xdr:nvSpPr>
            <xdr:cNvPr id="7" name="CuadroTexto 6">
              <a:extLst>
                <a:ext uri="{FF2B5EF4-FFF2-40B4-BE49-F238E27FC236}">
                  <a16:creationId xmlns:a16="http://schemas.microsoft.com/office/drawing/2014/main" id="{D35E3F3A-1A12-45D1-9012-70F61B09120E}"/>
                </a:ext>
              </a:extLst>
            </xdr:cNvPr>
            <xdr:cNvSpPr txBox="1"/>
          </xdr:nvSpPr>
          <xdr:spPr>
            <a:xfrm>
              <a:off x="13573125" y="12509045"/>
              <a:ext cx="3039341" cy="635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es-MX" sz="1800" i="0">
                  <a:latin typeface="Cambria Math" panose="02040503050406030204" pitchFamily="18" charset="0"/>
                </a:rPr>
                <a:t>(</a:t>
              </a:r>
              <a:r>
                <a:rPr lang="es-MX" sz="1800" b="0" i="0">
                  <a:latin typeface="Cambria Math" panose="02040503050406030204" pitchFamily="18" charset="0"/>
                </a:rPr>
                <a:t># 𝐹𝑢𝑛𝑐𝑖𝑜𝑛𝑎𝑟𝑖𝑜𝑠 𝐶𝑎𝑝𝑎𝑐𝑖𝑡𝑎𝑑𝑜𝑠∗100)/(𝑇𝑜𝑡𝑎𝑙 𝑑𝑒 𝐹𝑢𝑛𝑐𝑖𝑜𝑛𝑎𝑟𝑖𝑜𝑠 𝐶𝑎𝑝𝑎𝑐𝑖𝑡𝑎𝑑𝑜𝑠)</a:t>
              </a:r>
              <a:r>
                <a:rPr lang="es-MX" sz="1800"/>
                <a:t> </a:t>
              </a:r>
              <a:endParaRPr lang="es-MX" sz="1100"/>
            </a:p>
          </xdr:txBody>
        </xdr:sp>
      </mc:Fallback>
    </mc:AlternateContent>
    <xdr:clientData/>
  </xdr:oneCellAnchor>
  <xdr:oneCellAnchor>
    <xdr:from>
      <xdr:col>6</xdr:col>
      <xdr:colOff>544286</xdr:colOff>
      <xdr:row>22</xdr:row>
      <xdr:rowOff>1170214</xdr:rowOff>
    </xdr:from>
    <xdr:ext cx="2013857" cy="635227"/>
    <mc:AlternateContent xmlns:mc="http://schemas.openxmlformats.org/markup-compatibility/2006" xmlns:a14="http://schemas.microsoft.com/office/drawing/2010/main">
      <mc:Choice Requires="a14">
        <xdr:sp macro="" textlink="">
          <xdr:nvSpPr>
            <xdr:cNvPr id="8" name="CuadroTexto 7">
              <a:extLst>
                <a:ext uri="{FF2B5EF4-FFF2-40B4-BE49-F238E27FC236}">
                  <a16:creationId xmlns:a16="http://schemas.microsoft.com/office/drawing/2014/main" id="{94BCFAD4-2E99-48BE-84FC-B1D6CC7B7CA0}"/>
                </a:ext>
              </a:extLst>
            </xdr:cNvPr>
            <xdr:cNvSpPr txBox="1"/>
          </xdr:nvSpPr>
          <xdr:spPr>
            <a:xfrm>
              <a:off x="14022161" y="15229114"/>
              <a:ext cx="2013857" cy="635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14:m>
                <m:oMath xmlns:m="http://schemas.openxmlformats.org/officeDocument/2006/math">
                  <m:f>
                    <m:fPr>
                      <m:ctrlPr>
                        <a:rPr lang="es-MX" sz="1800" i="1">
                          <a:latin typeface="Cambria Math" panose="02040503050406030204" pitchFamily="18" charset="0"/>
                        </a:rPr>
                      </m:ctrlPr>
                    </m:fPr>
                    <m:num>
                      <m:r>
                        <a:rPr lang="es-MX" sz="1800" b="0" i="1">
                          <a:latin typeface="Cambria Math" panose="02040503050406030204" pitchFamily="18" charset="0"/>
                        </a:rPr>
                        <m:t># </m:t>
                      </m:r>
                      <m:r>
                        <a:rPr lang="es-MX" sz="1800" b="0" i="1">
                          <a:latin typeface="Cambria Math" panose="02040503050406030204" pitchFamily="18" charset="0"/>
                        </a:rPr>
                        <m:t>𝑃𝑄𝑅𝑆𝐷</m:t>
                      </m:r>
                      <m:r>
                        <a:rPr lang="es-MX" sz="1800" b="0" i="1">
                          <a:latin typeface="Cambria Math" panose="02040503050406030204" pitchFamily="18" charset="0"/>
                        </a:rPr>
                        <m:t> </m:t>
                      </m:r>
                      <m:r>
                        <a:rPr lang="es-MX" sz="1800" b="0" i="1">
                          <a:latin typeface="Cambria Math" panose="02040503050406030204" pitchFamily="18" charset="0"/>
                        </a:rPr>
                        <m:t>𝐴𝑡𝑒𝑛𝑑𝑖𝑑𝑎𝑠</m:t>
                      </m:r>
                      <m:r>
                        <a:rPr lang="es-MX" sz="1800" b="0" i="1">
                          <a:latin typeface="Cambria Math" panose="02040503050406030204" pitchFamily="18" charset="0"/>
                        </a:rPr>
                        <m:t>∗100</m:t>
                      </m:r>
                    </m:num>
                    <m:den>
                      <m:r>
                        <a:rPr lang="es-MX" sz="1800" b="0" i="1">
                          <a:latin typeface="Cambria Math" panose="02040503050406030204" pitchFamily="18" charset="0"/>
                        </a:rPr>
                        <m:t>𝑇𝑜𝑡𝑎𝑙</m:t>
                      </m:r>
                      <m:r>
                        <a:rPr lang="es-MX" sz="1800" b="0" i="1">
                          <a:latin typeface="Cambria Math" panose="02040503050406030204" pitchFamily="18" charset="0"/>
                        </a:rPr>
                        <m:t> </m:t>
                      </m:r>
                      <m:r>
                        <a:rPr lang="es-MX" sz="1800" b="0" i="1">
                          <a:latin typeface="Cambria Math" panose="02040503050406030204" pitchFamily="18" charset="0"/>
                        </a:rPr>
                        <m:t>𝑃𝑄𝑅𝑆𝐷</m:t>
                      </m:r>
                      <m:r>
                        <a:rPr lang="es-MX" sz="1800" b="0" i="1">
                          <a:latin typeface="Cambria Math" panose="02040503050406030204" pitchFamily="18" charset="0"/>
                        </a:rPr>
                        <m:t> </m:t>
                      </m:r>
                      <m:r>
                        <a:rPr lang="es-MX" sz="1800" b="0" i="1">
                          <a:latin typeface="Cambria Math" panose="02040503050406030204" pitchFamily="18" charset="0"/>
                        </a:rPr>
                        <m:t>𝑅𝑎𝑑𝑖𝑐𝑎𝑑𝑎𝑠</m:t>
                      </m:r>
                    </m:den>
                  </m:f>
                </m:oMath>
              </a14:m>
              <a:r>
                <a:rPr lang="es-MX" sz="1800"/>
                <a:t> </a:t>
              </a:r>
              <a:endParaRPr lang="es-MX" sz="1100"/>
            </a:p>
          </xdr:txBody>
        </xdr:sp>
      </mc:Choice>
      <mc:Fallback xmlns="">
        <xdr:sp macro="" textlink="">
          <xdr:nvSpPr>
            <xdr:cNvPr id="8" name="CuadroTexto 7">
              <a:extLst>
                <a:ext uri="{FF2B5EF4-FFF2-40B4-BE49-F238E27FC236}">
                  <a16:creationId xmlns:a16="http://schemas.microsoft.com/office/drawing/2014/main" id="{94BCFAD4-2E99-48BE-84FC-B1D6CC7B7CA0}"/>
                </a:ext>
              </a:extLst>
            </xdr:cNvPr>
            <xdr:cNvSpPr txBox="1"/>
          </xdr:nvSpPr>
          <xdr:spPr>
            <a:xfrm>
              <a:off x="14022161" y="15229114"/>
              <a:ext cx="2013857" cy="635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es-MX" sz="1800" i="0">
                  <a:latin typeface="Cambria Math" panose="02040503050406030204" pitchFamily="18" charset="0"/>
                </a:rPr>
                <a:t>(</a:t>
              </a:r>
              <a:r>
                <a:rPr lang="es-MX" sz="1800" b="0" i="0">
                  <a:latin typeface="Cambria Math" panose="02040503050406030204" pitchFamily="18" charset="0"/>
                </a:rPr>
                <a:t># 𝑃𝑄𝑅𝑆𝐷 𝐴𝑡𝑒𝑛𝑑𝑖𝑑𝑎𝑠∗100)/(𝑇𝑜𝑡𝑎𝑙 𝑃𝑄𝑅𝑆𝐷 𝑅𝑎𝑑𝑖𝑐𝑎𝑑𝑎𝑠)</a:t>
              </a:r>
              <a:r>
                <a:rPr lang="es-MX" sz="1800"/>
                <a:t> </a:t>
              </a:r>
              <a:endParaRPr lang="es-MX" sz="1100"/>
            </a:p>
          </xdr:txBody>
        </xdr:sp>
      </mc:Fallback>
    </mc:AlternateContent>
    <xdr:clientData/>
  </xdr:oneCellAnchor>
  <xdr:oneCellAnchor>
    <xdr:from>
      <xdr:col>6</xdr:col>
      <xdr:colOff>108857</xdr:colOff>
      <xdr:row>25</xdr:row>
      <xdr:rowOff>762000</xdr:rowOff>
    </xdr:from>
    <xdr:ext cx="3020785" cy="635227"/>
    <mc:AlternateContent xmlns:mc="http://schemas.openxmlformats.org/markup-compatibility/2006" xmlns:a14="http://schemas.microsoft.com/office/drawing/2010/main">
      <mc:Choice Requires="a14">
        <xdr:sp macro="" textlink="">
          <xdr:nvSpPr>
            <xdr:cNvPr id="9" name="CuadroTexto 8">
              <a:extLst>
                <a:ext uri="{FF2B5EF4-FFF2-40B4-BE49-F238E27FC236}">
                  <a16:creationId xmlns:a16="http://schemas.microsoft.com/office/drawing/2014/main" id="{D7E3B96B-90D1-4E65-861D-06467C3B4992}"/>
                </a:ext>
              </a:extLst>
            </xdr:cNvPr>
            <xdr:cNvSpPr txBox="1"/>
          </xdr:nvSpPr>
          <xdr:spPr>
            <a:xfrm>
              <a:off x="13586732" y="19097625"/>
              <a:ext cx="3020785" cy="635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14:m>
                <m:oMath xmlns:m="http://schemas.openxmlformats.org/officeDocument/2006/math">
                  <m:f>
                    <m:fPr>
                      <m:ctrlPr>
                        <a:rPr lang="es-MX" sz="1800" i="1">
                          <a:latin typeface="Cambria Math" panose="02040503050406030204" pitchFamily="18" charset="0"/>
                        </a:rPr>
                      </m:ctrlPr>
                    </m:fPr>
                    <m:num>
                      <m:r>
                        <a:rPr lang="es-MX" sz="1800" b="0" i="1">
                          <a:latin typeface="Cambria Math" panose="02040503050406030204" pitchFamily="18" charset="0"/>
                        </a:rPr>
                        <m:t># </m:t>
                      </m:r>
                      <m:r>
                        <a:rPr lang="es-MX" sz="1800" b="0" i="1">
                          <a:latin typeface="Cambria Math" panose="02040503050406030204" pitchFamily="18" charset="0"/>
                        </a:rPr>
                        <m:t>𝐹𝑢𝑛𝑐𝑖𝑜𝑛𝑎𝑟𝑖𝑜𝑠</m:t>
                      </m:r>
                      <m:r>
                        <a:rPr lang="es-MX" sz="1800" b="0" i="1">
                          <a:latin typeface="Cambria Math" panose="02040503050406030204" pitchFamily="18" charset="0"/>
                        </a:rPr>
                        <m:t> </m:t>
                      </m:r>
                      <m:r>
                        <a:rPr lang="es-MX" sz="1800" b="0" i="1">
                          <a:latin typeface="Cambria Math" panose="02040503050406030204" pitchFamily="18" charset="0"/>
                        </a:rPr>
                        <m:t>𝐶𝑎𝑝𝑎𝑐𝑖𝑡𝑎𝑑𝑜𝑠</m:t>
                      </m:r>
                      <m:r>
                        <a:rPr lang="es-MX" sz="1800" b="0" i="1">
                          <a:latin typeface="Cambria Math" panose="02040503050406030204" pitchFamily="18" charset="0"/>
                        </a:rPr>
                        <m:t>∗100</m:t>
                      </m:r>
                    </m:num>
                    <m:den>
                      <m:r>
                        <a:rPr lang="es-MX" sz="1800" b="0" i="1">
                          <a:latin typeface="Cambria Math" panose="02040503050406030204" pitchFamily="18" charset="0"/>
                        </a:rPr>
                        <m:t>𝑇𝑜𝑡𝑎𝑙</m:t>
                      </m:r>
                      <m:r>
                        <a:rPr lang="es-MX" sz="1800" b="0" i="1">
                          <a:latin typeface="Cambria Math" panose="02040503050406030204" pitchFamily="18" charset="0"/>
                        </a:rPr>
                        <m:t> </m:t>
                      </m:r>
                      <m:r>
                        <a:rPr lang="es-MX" sz="1800" b="0" i="1">
                          <a:latin typeface="Cambria Math" panose="02040503050406030204" pitchFamily="18" charset="0"/>
                        </a:rPr>
                        <m:t>𝑑𝑒</m:t>
                      </m:r>
                      <m:r>
                        <a:rPr lang="es-MX" sz="1800" b="0" i="1">
                          <a:latin typeface="Cambria Math" panose="02040503050406030204" pitchFamily="18" charset="0"/>
                        </a:rPr>
                        <m:t> </m:t>
                      </m:r>
                      <m:r>
                        <a:rPr lang="es-MX" sz="1800" b="0" i="1">
                          <a:latin typeface="Cambria Math" panose="02040503050406030204" pitchFamily="18" charset="0"/>
                        </a:rPr>
                        <m:t>𝐹𝑢𝑛𝑐𝑖𝑜𝑛𝑎𝑟𝑖𝑜𝑠</m:t>
                      </m:r>
                      <m:r>
                        <a:rPr lang="es-MX" sz="1800" b="0" i="1">
                          <a:latin typeface="Cambria Math" panose="02040503050406030204" pitchFamily="18" charset="0"/>
                        </a:rPr>
                        <m:t> </m:t>
                      </m:r>
                      <m:r>
                        <a:rPr lang="es-MX" sz="1800" b="0" i="1">
                          <a:latin typeface="Cambria Math" panose="02040503050406030204" pitchFamily="18" charset="0"/>
                        </a:rPr>
                        <m:t>𝐶𝑎𝑝𝑎𝑐𝑖𝑡𝑎𝑑𝑜𝑠</m:t>
                      </m:r>
                    </m:den>
                  </m:f>
                </m:oMath>
              </a14:m>
              <a:r>
                <a:rPr lang="es-MX" sz="1800"/>
                <a:t> </a:t>
              </a:r>
              <a:endParaRPr lang="es-MX" sz="1100"/>
            </a:p>
          </xdr:txBody>
        </xdr:sp>
      </mc:Choice>
      <mc:Fallback xmlns="">
        <xdr:sp macro="" textlink="">
          <xdr:nvSpPr>
            <xdr:cNvPr id="9" name="CuadroTexto 8">
              <a:extLst>
                <a:ext uri="{FF2B5EF4-FFF2-40B4-BE49-F238E27FC236}">
                  <a16:creationId xmlns:a16="http://schemas.microsoft.com/office/drawing/2014/main" id="{D7E3B96B-90D1-4E65-861D-06467C3B4992}"/>
                </a:ext>
              </a:extLst>
            </xdr:cNvPr>
            <xdr:cNvSpPr txBox="1"/>
          </xdr:nvSpPr>
          <xdr:spPr>
            <a:xfrm>
              <a:off x="13586732" y="19097625"/>
              <a:ext cx="3020785" cy="635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es-MX" sz="1800" i="0">
                  <a:latin typeface="Cambria Math" panose="02040503050406030204" pitchFamily="18" charset="0"/>
                </a:rPr>
                <a:t>(</a:t>
              </a:r>
              <a:r>
                <a:rPr lang="es-MX" sz="1800" b="0" i="0">
                  <a:latin typeface="Cambria Math" panose="02040503050406030204" pitchFamily="18" charset="0"/>
                </a:rPr>
                <a:t># 𝐹𝑢𝑛𝑐𝑖𝑜𝑛𝑎𝑟𝑖𝑜𝑠 𝐶𝑎𝑝𝑎𝑐𝑖𝑡𝑎𝑑𝑜𝑠∗100)/(𝑇𝑜𝑡𝑎𝑙 𝑑𝑒 𝐹𝑢𝑛𝑐𝑖𝑜𝑛𝑎𝑟𝑖𝑜𝑠 𝐶𝑎𝑝𝑎𝑐𝑖𝑡𝑎𝑑𝑜𝑠)</a:t>
              </a:r>
              <a:r>
                <a:rPr lang="es-MX" sz="1800"/>
                <a:t> </a:t>
              </a:r>
              <a:endParaRPr lang="es-MX" sz="1100"/>
            </a:p>
          </xdr:txBody>
        </xdr:sp>
      </mc:Fallback>
    </mc:AlternateContent>
    <xdr:clientData/>
  </xdr:oneCellAnchor>
</xdr:wsDr>
</file>

<file path=xl/drawings/drawing10.xml><?xml version="1.0" encoding="utf-8"?>
<xdr:wsDr xmlns:xdr="http://schemas.openxmlformats.org/drawingml/2006/spreadsheetDrawing" xmlns:a="http://schemas.openxmlformats.org/drawingml/2006/main">
  <xdr:twoCellAnchor editAs="oneCell">
    <xdr:from>
      <xdr:col>0</xdr:col>
      <xdr:colOff>176894</xdr:colOff>
      <xdr:row>0</xdr:row>
      <xdr:rowOff>24493</xdr:rowOff>
    </xdr:from>
    <xdr:to>
      <xdr:col>5</xdr:col>
      <xdr:colOff>557212</xdr:colOff>
      <xdr:row>9</xdr:row>
      <xdr:rowOff>119743</xdr:rowOff>
    </xdr:to>
    <xdr:pic>
      <xdr:nvPicPr>
        <xdr:cNvPr id="2" name="Imagen 1">
          <a:extLst>
            <a:ext uri="{FF2B5EF4-FFF2-40B4-BE49-F238E27FC236}">
              <a16:creationId xmlns:a16="http://schemas.microsoft.com/office/drawing/2014/main" id="{D6D0F3E6-156E-4A8E-8A59-04022CDA1439}"/>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176894" y="24493"/>
          <a:ext cx="15677468" cy="1924050"/>
        </a:xfrm>
        <a:prstGeom prst="rect">
          <a:avLst/>
        </a:prstGeom>
      </xdr:spPr>
    </xdr:pic>
    <xdr:clientData/>
  </xdr:twoCellAnchor>
  <xdr:twoCellAnchor editAs="oneCell">
    <xdr:from>
      <xdr:col>0</xdr:col>
      <xdr:colOff>0</xdr:colOff>
      <xdr:row>46</xdr:row>
      <xdr:rowOff>149678</xdr:rowOff>
    </xdr:from>
    <xdr:to>
      <xdr:col>4</xdr:col>
      <xdr:colOff>621847</xdr:colOff>
      <xdr:row>62</xdr:row>
      <xdr:rowOff>2722</xdr:rowOff>
    </xdr:to>
    <xdr:pic>
      <xdr:nvPicPr>
        <xdr:cNvPr id="3" name="Imagen 2">
          <a:extLst>
            <a:ext uri="{FF2B5EF4-FFF2-40B4-BE49-F238E27FC236}">
              <a16:creationId xmlns:a16="http://schemas.microsoft.com/office/drawing/2014/main" id="{5381267F-8175-48F0-ABFB-0C5ED11AAF75}"/>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934" r="5652" b="6250"/>
        <a:stretch/>
      </xdr:blipFill>
      <xdr:spPr>
        <a:xfrm>
          <a:off x="0" y="38459228"/>
          <a:ext cx="13575847" cy="259624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176894</xdr:colOff>
      <xdr:row>0</xdr:row>
      <xdr:rowOff>24493</xdr:rowOff>
    </xdr:from>
    <xdr:to>
      <xdr:col>8</xdr:col>
      <xdr:colOff>848405</xdr:colOff>
      <xdr:row>9</xdr:row>
      <xdr:rowOff>119743</xdr:rowOff>
    </xdr:to>
    <xdr:pic>
      <xdr:nvPicPr>
        <xdr:cNvPr id="2" name="Imagen 1">
          <a:extLst>
            <a:ext uri="{FF2B5EF4-FFF2-40B4-BE49-F238E27FC236}">
              <a16:creationId xmlns:a16="http://schemas.microsoft.com/office/drawing/2014/main" id="{552BB39C-BEA3-434E-9A9F-993976D7D259}"/>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176894" y="24493"/>
          <a:ext cx="15654336" cy="1924050"/>
        </a:xfrm>
        <a:prstGeom prst="rect">
          <a:avLst/>
        </a:prstGeom>
      </xdr:spPr>
    </xdr:pic>
    <xdr:clientData/>
  </xdr:twoCellAnchor>
  <xdr:twoCellAnchor editAs="oneCell">
    <xdr:from>
      <xdr:col>0</xdr:col>
      <xdr:colOff>317046</xdr:colOff>
      <xdr:row>30</xdr:row>
      <xdr:rowOff>111578</xdr:rowOff>
    </xdr:from>
    <xdr:to>
      <xdr:col>5</xdr:col>
      <xdr:colOff>452437</xdr:colOff>
      <xdr:row>45</xdr:row>
      <xdr:rowOff>135394</xdr:rowOff>
    </xdr:to>
    <xdr:pic>
      <xdr:nvPicPr>
        <xdr:cNvPr id="3" name="Imagen 2">
          <a:extLst>
            <a:ext uri="{FF2B5EF4-FFF2-40B4-BE49-F238E27FC236}">
              <a16:creationId xmlns:a16="http://schemas.microsoft.com/office/drawing/2014/main" id="{955338E6-2C84-432E-A492-F9250205F27A}"/>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934" r="5652" b="6250"/>
        <a:stretch/>
      </xdr:blipFill>
      <xdr:spPr>
        <a:xfrm>
          <a:off x="317046" y="20837978"/>
          <a:ext cx="10012816" cy="245269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176894</xdr:colOff>
      <xdr:row>0</xdr:row>
      <xdr:rowOff>24493</xdr:rowOff>
    </xdr:from>
    <xdr:to>
      <xdr:col>8</xdr:col>
      <xdr:colOff>848405</xdr:colOff>
      <xdr:row>9</xdr:row>
      <xdr:rowOff>119743</xdr:rowOff>
    </xdr:to>
    <xdr:pic>
      <xdr:nvPicPr>
        <xdr:cNvPr id="2" name="Imagen 1">
          <a:extLst>
            <a:ext uri="{FF2B5EF4-FFF2-40B4-BE49-F238E27FC236}">
              <a16:creationId xmlns:a16="http://schemas.microsoft.com/office/drawing/2014/main" id="{70944922-37C2-4369-A8A5-4B3BD551533C}"/>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176894" y="24493"/>
          <a:ext cx="15654336" cy="1924050"/>
        </a:xfrm>
        <a:prstGeom prst="rect">
          <a:avLst/>
        </a:prstGeom>
      </xdr:spPr>
    </xdr:pic>
    <xdr:clientData/>
  </xdr:twoCellAnchor>
  <xdr:twoCellAnchor editAs="oneCell">
    <xdr:from>
      <xdr:col>0</xdr:col>
      <xdr:colOff>317046</xdr:colOff>
      <xdr:row>29</xdr:row>
      <xdr:rowOff>111578</xdr:rowOff>
    </xdr:from>
    <xdr:to>
      <xdr:col>5</xdr:col>
      <xdr:colOff>452437</xdr:colOff>
      <xdr:row>44</xdr:row>
      <xdr:rowOff>135393</xdr:rowOff>
    </xdr:to>
    <xdr:pic>
      <xdr:nvPicPr>
        <xdr:cNvPr id="3" name="Imagen 2">
          <a:extLst>
            <a:ext uri="{FF2B5EF4-FFF2-40B4-BE49-F238E27FC236}">
              <a16:creationId xmlns:a16="http://schemas.microsoft.com/office/drawing/2014/main" id="{BED69D53-19AA-4C8F-BB5F-2EF7DA5CAB5F}"/>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934" r="5652" b="6250"/>
        <a:stretch/>
      </xdr:blipFill>
      <xdr:spPr>
        <a:xfrm>
          <a:off x="317046" y="20999903"/>
          <a:ext cx="10012816" cy="245269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748394</xdr:colOff>
      <xdr:row>9</xdr:row>
      <xdr:rowOff>24493</xdr:rowOff>
    </xdr:from>
    <xdr:to>
      <xdr:col>5</xdr:col>
      <xdr:colOff>2216963</xdr:colOff>
      <xdr:row>10</xdr:row>
      <xdr:rowOff>373743</xdr:rowOff>
    </xdr:to>
    <xdr:pic>
      <xdr:nvPicPr>
        <xdr:cNvPr id="2" name="Imagen 1">
          <a:extLst>
            <a:ext uri="{FF2B5EF4-FFF2-40B4-BE49-F238E27FC236}">
              <a16:creationId xmlns:a16="http://schemas.microsoft.com/office/drawing/2014/main" id="{2F7226C4-A627-4B0C-8334-D032FA5DF657}"/>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748394" y="1834243"/>
          <a:ext cx="15644944" cy="1905000"/>
        </a:xfrm>
        <a:prstGeom prst="rect">
          <a:avLst/>
        </a:prstGeom>
      </xdr:spPr>
    </xdr:pic>
    <xdr:clientData/>
  </xdr:twoCellAnchor>
  <xdr:twoCellAnchor editAs="oneCell">
    <xdr:from>
      <xdr:col>0</xdr:col>
      <xdr:colOff>317046</xdr:colOff>
      <xdr:row>37</xdr:row>
      <xdr:rowOff>111578</xdr:rowOff>
    </xdr:from>
    <xdr:to>
      <xdr:col>3</xdr:col>
      <xdr:colOff>270421</xdr:colOff>
      <xdr:row>52</xdr:row>
      <xdr:rowOff>135392</xdr:rowOff>
    </xdr:to>
    <xdr:pic>
      <xdr:nvPicPr>
        <xdr:cNvPr id="3" name="Imagen 2">
          <a:extLst>
            <a:ext uri="{FF2B5EF4-FFF2-40B4-BE49-F238E27FC236}">
              <a16:creationId xmlns:a16="http://schemas.microsoft.com/office/drawing/2014/main" id="{CE12F036-E639-480C-985C-3AA5E5BFB0FA}"/>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934" r="5652" b="6250"/>
        <a:stretch/>
      </xdr:blipFill>
      <xdr:spPr>
        <a:xfrm>
          <a:off x="317046" y="33972953"/>
          <a:ext cx="10021300" cy="245268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176894</xdr:colOff>
      <xdr:row>0</xdr:row>
      <xdr:rowOff>24493</xdr:rowOff>
    </xdr:from>
    <xdr:to>
      <xdr:col>7</xdr:col>
      <xdr:colOff>705530</xdr:colOff>
      <xdr:row>9</xdr:row>
      <xdr:rowOff>119743</xdr:rowOff>
    </xdr:to>
    <xdr:pic>
      <xdr:nvPicPr>
        <xdr:cNvPr id="2" name="Imagen 1">
          <a:extLst>
            <a:ext uri="{FF2B5EF4-FFF2-40B4-BE49-F238E27FC236}">
              <a16:creationId xmlns:a16="http://schemas.microsoft.com/office/drawing/2014/main" id="{4E9F3E37-08BD-446E-A4A2-642E7F558A0B}"/>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176894" y="24493"/>
          <a:ext cx="15644811" cy="1924050"/>
        </a:xfrm>
        <a:prstGeom prst="rect">
          <a:avLst/>
        </a:prstGeom>
      </xdr:spPr>
    </xdr:pic>
    <xdr:clientData/>
  </xdr:twoCellAnchor>
  <xdr:twoCellAnchor editAs="oneCell">
    <xdr:from>
      <xdr:col>0</xdr:col>
      <xdr:colOff>317046</xdr:colOff>
      <xdr:row>28</xdr:row>
      <xdr:rowOff>111578</xdr:rowOff>
    </xdr:from>
    <xdr:to>
      <xdr:col>4</xdr:col>
      <xdr:colOff>1865312</xdr:colOff>
      <xdr:row>43</xdr:row>
      <xdr:rowOff>135393</xdr:rowOff>
    </xdr:to>
    <xdr:pic>
      <xdr:nvPicPr>
        <xdr:cNvPr id="3" name="Imagen 2">
          <a:extLst>
            <a:ext uri="{FF2B5EF4-FFF2-40B4-BE49-F238E27FC236}">
              <a16:creationId xmlns:a16="http://schemas.microsoft.com/office/drawing/2014/main" id="{79918710-B093-4CC5-8154-37C96C95E5D4}"/>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934" r="5652" b="6250"/>
        <a:stretch/>
      </xdr:blipFill>
      <xdr:spPr>
        <a:xfrm>
          <a:off x="317046" y="20685578"/>
          <a:ext cx="10015991" cy="245269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72117</xdr:rowOff>
    </xdr:from>
    <xdr:to>
      <xdr:col>4</xdr:col>
      <xdr:colOff>3359262</xdr:colOff>
      <xdr:row>10</xdr:row>
      <xdr:rowOff>11905</xdr:rowOff>
    </xdr:to>
    <xdr:pic>
      <xdr:nvPicPr>
        <xdr:cNvPr id="2" name="Imagen 1">
          <a:extLst>
            <a:ext uri="{FF2B5EF4-FFF2-40B4-BE49-F238E27FC236}">
              <a16:creationId xmlns:a16="http://schemas.microsoft.com/office/drawing/2014/main" id="{AF8A2C10-D041-4554-BA4F-96CF06554A26}"/>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0" y="72117"/>
          <a:ext cx="15217887" cy="1975757"/>
        </a:xfrm>
        <a:prstGeom prst="rect">
          <a:avLst/>
        </a:prstGeom>
      </xdr:spPr>
    </xdr:pic>
    <xdr:clientData/>
  </xdr:twoCellAnchor>
  <xdr:twoCellAnchor editAs="oneCell">
    <xdr:from>
      <xdr:col>0</xdr:col>
      <xdr:colOff>971890</xdr:colOff>
      <xdr:row>31</xdr:row>
      <xdr:rowOff>230641</xdr:rowOff>
    </xdr:from>
    <xdr:to>
      <xdr:col>3</xdr:col>
      <xdr:colOff>907184</xdr:colOff>
      <xdr:row>40</xdr:row>
      <xdr:rowOff>154782</xdr:rowOff>
    </xdr:to>
    <xdr:pic>
      <xdr:nvPicPr>
        <xdr:cNvPr id="3" name="Imagen 2">
          <a:extLst>
            <a:ext uri="{FF2B5EF4-FFF2-40B4-BE49-F238E27FC236}">
              <a16:creationId xmlns:a16="http://schemas.microsoft.com/office/drawing/2014/main" id="{09D1681C-F062-4FDE-91A0-C2D47ABE0CB4}"/>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934" r="5652" b="6250"/>
        <a:stretch/>
      </xdr:blipFill>
      <xdr:spPr>
        <a:xfrm>
          <a:off x="971890" y="28555610"/>
          <a:ext cx="10007982" cy="1602922"/>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176894</xdr:colOff>
      <xdr:row>0</xdr:row>
      <xdr:rowOff>24493</xdr:rowOff>
    </xdr:from>
    <xdr:to>
      <xdr:col>8</xdr:col>
      <xdr:colOff>317727</xdr:colOff>
      <xdr:row>9</xdr:row>
      <xdr:rowOff>119743</xdr:rowOff>
    </xdr:to>
    <xdr:pic>
      <xdr:nvPicPr>
        <xdr:cNvPr id="2" name="Imagen 1">
          <a:extLst>
            <a:ext uri="{FF2B5EF4-FFF2-40B4-BE49-F238E27FC236}">
              <a16:creationId xmlns:a16="http://schemas.microsoft.com/office/drawing/2014/main" id="{CD79808D-FA92-4A69-94DD-5CE6750A6EF1}"/>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176894" y="24493"/>
          <a:ext cx="15657058" cy="1924050"/>
        </a:xfrm>
        <a:prstGeom prst="rect">
          <a:avLst/>
        </a:prstGeom>
      </xdr:spPr>
    </xdr:pic>
    <xdr:clientData/>
  </xdr:twoCellAnchor>
  <xdr:twoCellAnchor editAs="oneCell">
    <xdr:from>
      <xdr:col>0</xdr:col>
      <xdr:colOff>317046</xdr:colOff>
      <xdr:row>35</xdr:row>
      <xdr:rowOff>111578</xdr:rowOff>
    </xdr:from>
    <xdr:to>
      <xdr:col>5</xdr:col>
      <xdr:colOff>452437</xdr:colOff>
      <xdr:row>50</xdr:row>
      <xdr:rowOff>135393</xdr:rowOff>
    </xdr:to>
    <xdr:pic>
      <xdr:nvPicPr>
        <xdr:cNvPr id="3" name="Imagen 2">
          <a:extLst>
            <a:ext uri="{FF2B5EF4-FFF2-40B4-BE49-F238E27FC236}">
              <a16:creationId xmlns:a16="http://schemas.microsoft.com/office/drawing/2014/main" id="{23AE6D2D-D2FD-44FF-8186-A27A72B4DE60}"/>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934" r="5652" b="6250"/>
        <a:stretch/>
      </xdr:blipFill>
      <xdr:spPr>
        <a:xfrm>
          <a:off x="317046" y="33572903"/>
          <a:ext cx="10012816" cy="245269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33</xdr:row>
      <xdr:rowOff>142876</xdr:rowOff>
    </xdr:from>
    <xdr:to>
      <xdr:col>5</xdr:col>
      <xdr:colOff>1285875</xdr:colOff>
      <xdr:row>46</xdr:row>
      <xdr:rowOff>127000</xdr:rowOff>
    </xdr:to>
    <xdr:pic>
      <xdr:nvPicPr>
        <xdr:cNvPr id="3" name="Imagen 2" descr="Interfaz de usuario gráfica, Texto, Aplicación&#10;&#10;Descripción generada automáticamente">
          <a:extLst>
            <a:ext uri="{FF2B5EF4-FFF2-40B4-BE49-F238E27FC236}">
              <a16:creationId xmlns:a16="http://schemas.microsoft.com/office/drawing/2014/main" id="{6458B13A-C854-4805-B1A2-D2E3DCC69E8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55897"/>
        <a:stretch/>
      </xdr:blipFill>
      <xdr:spPr bwMode="auto">
        <a:xfrm>
          <a:off x="0" y="26384251"/>
          <a:ext cx="14277975" cy="2089149"/>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44648</xdr:colOff>
      <xdr:row>0</xdr:row>
      <xdr:rowOff>223241</xdr:rowOff>
    </xdr:from>
    <xdr:to>
      <xdr:col>6</xdr:col>
      <xdr:colOff>5180</xdr:colOff>
      <xdr:row>10</xdr:row>
      <xdr:rowOff>89393</xdr:rowOff>
    </xdr:to>
    <xdr:pic>
      <xdr:nvPicPr>
        <xdr:cNvPr id="4" name="Imagen 3">
          <a:extLst>
            <a:ext uri="{FF2B5EF4-FFF2-40B4-BE49-F238E27FC236}">
              <a16:creationId xmlns:a16="http://schemas.microsoft.com/office/drawing/2014/main" id="{FCC06C5E-73B6-4F11-A7B5-47ED1ACB7FCC}"/>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8268" t="26463" r="8772" b="15940"/>
        <a:stretch/>
      </xdr:blipFill>
      <xdr:spPr>
        <a:xfrm>
          <a:off x="44648" y="223241"/>
          <a:ext cx="15661899" cy="1875332"/>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176894</xdr:colOff>
      <xdr:row>0</xdr:row>
      <xdr:rowOff>24493</xdr:rowOff>
    </xdr:from>
    <xdr:to>
      <xdr:col>8</xdr:col>
      <xdr:colOff>753155</xdr:colOff>
      <xdr:row>9</xdr:row>
      <xdr:rowOff>119743</xdr:rowOff>
    </xdr:to>
    <xdr:pic>
      <xdr:nvPicPr>
        <xdr:cNvPr id="2" name="Imagen 1">
          <a:extLst>
            <a:ext uri="{FF2B5EF4-FFF2-40B4-BE49-F238E27FC236}">
              <a16:creationId xmlns:a16="http://schemas.microsoft.com/office/drawing/2014/main" id="{66D253E6-BF3B-44FB-9E92-503E36B3EE2D}"/>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176894" y="24493"/>
          <a:ext cx="15654336" cy="1924050"/>
        </a:xfrm>
        <a:prstGeom prst="rect">
          <a:avLst/>
        </a:prstGeom>
      </xdr:spPr>
    </xdr:pic>
    <xdr:clientData/>
  </xdr:twoCellAnchor>
  <xdr:twoCellAnchor editAs="oneCell">
    <xdr:from>
      <xdr:col>0</xdr:col>
      <xdr:colOff>317046</xdr:colOff>
      <xdr:row>38</xdr:row>
      <xdr:rowOff>111578</xdr:rowOff>
    </xdr:from>
    <xdr:to>
      <xdr:col>5</xdr:col>
      <xdr:colOff>452437</xdr:colOff>
      <xdr:row>53</xdr:row>
      <xdr:rowOff>135391</xdr:rowOff>
    </xdr:to>
    <xdr:pic>
      <xdr:nvPicPr>
        <xdr:cNvPr id="3" name="Imagen 2">
          <a:extLst>
            <a:ext uri="{FF2B5EF4-FFF2-40B4-BE49-F238E27FC236}">
              <a16:creationId xmlns:a16="http://schemas.microsoft.com/office/drawing/2014/main" id="{A73165CA-FD2E-45D4-98D3-7DE55709AE57}"/>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934" r="5652" b="6250"/>
        <a:stretch/>
      </xdr:blipFill>
      <xdr:spPr>
        <a:xfrm>
          <a:off x="317046" y="14113328"/>
          <a:ext cx="10012816" cy="2452690"/>
        </a:xfrm>
        <a:prstGeom prst="rect">
          <a:avLst/>
        </a:prstGeom>
      </xdr:spPr>
    </xdr:pic>
    <xdr:clientData/>
  </xdr:twoCellAnchor>
  <xdr:twoCellAnchor editAs="oneCell">
    <xdr:from>
      <xdr:col>1</xdr:col>
      <xdr:colOff>0</xdr:colOff>
      <xdr:row>34</xdr:row>
      <xdr:rowOff>0</xdr:rowOff>
    </xdr:from>
    <xdr:to>
      <xdr:col>11</xdr:col>
      <xdr:colOff>287954</xdr:colOff>
      <xdr:row>41</xdr:row>
      <xdr:rowOff>14981</xdr:rowOff>
    </xdr:to>
    <xdr:pic>
      <xdr:nvPicPr>
        <xdr:cNvPr id="5" name="Imagen 4">
          <a:extLst>
            <a:ext uri="{FF2B5EF4-FFF2-40B4-BE49-F238E27FC236}">
              <a16:creationId xmlns:a16="http://schemas.microsoft.com/office/drawing/2014/main" id="{0C2EABD1-8E43-467C-90A3-2E68B815C8FB}"/>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2649141" y="15567422"/>
          <a:ext cx="15661899" cy="1875332"/>
        </a:xfrm>
        <a:prstGeom prst="rect">
          <a:avLst/>
        </a:prstGeom>
      </xdr:spPr>
    </xdr:pic>
    <xdr:clientData/>
  </xdr:twoCellAnchor>
  <xdr:twoCellAnchor editAs="oneCell">
    <xdr:from>
      <xdr:col>1</xdr:col>
      <xdr:colOff>152400</xdr:colOff>
      <xdr:row>34</xdr:row>
      <xdr:rowOff>152400</xdr:rowOff>
    </xdr:from>
    <xdr:to>
      <xdr:col>11</xdr:col>
      <xdr:colOff>440354</xdr:colOff>
      <xdr:row>42</xdr:row>
      <xdr:rowOff>3670</xdr:rowOff>
    </xdr:to>
    <xdr:pic>
      <xdr:nvPicPr>
        <xdr:cNvPr id="6" name="Imagen 5">
          <a:extLst>
            <a:ext uri="{FF2B5EF4-FFF2-40B4-BE49-F238E27FC236}">
              <a16:creationId xmlns:a16="http://schemas.microsoft.com/office/drawing/2014/main" id="{5A43EB25-1D5F-42A9-9114-DD437F168B8B}"/>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2801541" y="15719822"/>
          <a:ext cx="15661899" cy="1875332"/>
        </a:xfrm>
        <a:prstGeom prst="rect">
          <a:avLst/>
        </a:prstGeom>
      </xdr:spPr>
    </xdr:pic>
    <xdr:clientData/>
  </xdr:twoCellAnchor>
  <xdr:twoCellAnchor editAs="oneCell">
    <xdr:from>
      <xdr:col>0</xdr:col>
      <xdr:colOff>178594</xdr:colOff>
      <xdr:row>13</xdr:row>
      <xdr:rowOff>29766</xdr:rowOff>
    </xdr:from>
    <xdr:to>
      <xdr:col>8</xdr:col>
      <xdr:colOff>749321</xdr:colOff>
      <xdr:row>23</xdr:row>
      <xdr:rowOff>44649</xdr:rowOff>
    </xdr:to>
    <xdr:pic>
      <xdr:nvPicPr>
        <xdr:cNvPr id="7" name="Imagen 6">
          <a:extLst>
            <a:ext uri="{FF2B5EF4-FFF2-40B4-BE49-F238E27FC236}">
              <a16:creationId xmlns:a16="http://schemas.microsoft.com/office/drawing/2014/main" id="{9E78B339-896F-40B3-97A5-B4C6841EA07B}"/>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178594" y="3303985"/>
          <a:ext cx="15661899" cy="1413867"/>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oneCellAnchor>
    <xdr:from>
      <xdr:col>0</xdr:col>
      <xdr:colOff>171450</xdr:colOff>
      <xdr:row>0</xdr:row>
      <xdr:rowOff>19050</xdr:rowOff>
    </xdr:from>
    <xdr:ext cx="15649575" cy="1852529"/>
    <xdr:pic>
      <xdr:nvPicPr>
        <xdr:cNvPr id="2" name="image1.jpg">
          <a:extLst>
            <a:ext uri="{FF2B5EF4-FFF2-40B4-BE49-F238E27FC236}">
              <a16:creationId xmlns:a16="http://schemas.microsoft.com/office/drawing/2014/main" id="{DA7FCC2A-C536-445B-9CC5-B7AFC26D694C}"/>
            </a:ext>
          </a:extLst>
        </xdr:cNvPr>
        <xdr:cNvPicPr preferRelativeResize="0"/>
      </xdr:nvPicPr>
      <xdr:blipFill>
        <a:blip xmlns:r="http://schemas.openxmlformats.org/officeDocument/2006/relationships" r:embed="rId1" cstate="print"/>
        <a:stretch>
          <a:fillRect/>
        </a:stretch>
      </xdr:blipFill>
      <xdr:spPr>
        <a:xfrm>
          <a:off x="171450" y="19050"/>
          <a:ext cx="15649575" cy="1852529"/>
        </a:xfrm>
        <a:prstGeom prst="rect">
          <a:avLst/>
        </a:prstGeom>
        <a:noFill/>
      </xdr:spPr>
    </xdr:pic>
    <xdr:clientData fLocksWithSheet="0"/>
  </xdr:oneCellAnchor>
  <xdr:oneCellAnchor>
    <xdr:from>
      <xdr:col>0</xdr:col>
      <xdr:colOff>314325</xdr:colOff>
      <xdr:row>66</xdr:row>
      <xdr:rowOff>104775</xdr:rowOff>
    </xdr:from>
    <xdr:ext cx="10010775" cy="2447925"/>
    <xdr:pic>
      <xdr:nvPicPr>
        <xdr:cNvPr id="3" name="image2.jpg">
          <a:extLst>
            <a:ext uri="{FF2B5EF4-FFF2-40B4-BE49-F238E27FC236}">
              <a16:creationId xmlns:a16="http://schemas.microsoft.com/office/drawing/2014/main" id="{5152A93D-0957-4E2B-B6B9-543EF15B1ABC}"/>
            </a:ext>
          </a:extLst>
        </xdr:cNvPr>
        <xdr:cNvPicPr preferRelativeResize="0"/>
      </xdr:nvPicPr>
      <xdr:blipFill>
        <a:blip xmlns:r="http://schemas.openxmlformats.org/officeDocument/2006/relationships" r:embed="rId2" cstate="print"/>
        <a:stretch>
          <a:fillRect/>
        </a:stretch>
      </xdr:blipFill>
      <xdr:spPr>
        <a:xfrm>
          <a:off x="314325" y="77066775"/>
          <a:ext cx="10010775" cy="244792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editAs="oneCell">
    <xdr:from>
      <xdr:col>0</xdr:col>
      <xdr:colOff>176894</xdr:colOff>
      <xdr:row>0</xdr:row>
      <xdr:rowOff>24493</xdr:rowOff>
    </xdr:from>
    <xdr:to>
      <xdr:col>8</xdr:col>
      <xdr:colOff>657905</xdr:colOff>
      <xdr:row>8</xdr:row>
      <xdr:rowOff>146957</xdr:rowOff>
    </xdr:to>
    <xdr:pic>
      <xdr:nvPicPr>
        <xdr:cNvPr id="3" name="Imagen 2">
          <a:extLst>
            <a:ext uri="{FF2B5EF4-FFF2-40B4-BE49-F238E27FC236}">
              <a16:creationId xmlns:a16="http://schemas.microsoft.com/office/drawing/2014/main" id="{3B45F697-201F-4938-B6D9-C8CAB9CB16AE}"/>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176894" y="24493"/>
          <a:ext cx="15654336" cy="1924050"/>
        </a:xfrm>
        <a:prstGeom prst="rect">
          <a:avLst/>
        </a:prstGeom>
      </xdr:spPr>
    </xdr:pic>
    <xdr:clientData/>
  </xdr:twoCellAnchor>
  <xdr:twoCellAnchor editAs="oneCell">
    <xdr:from>
      <xdr:col>0</xdr:col>
      <xdr:colOff>480332</xdr:colOff>
      <xdr:row>39</xdr:row>
      <xdr:rowOff>57150</xdr:rowOff>
    </xdr:from>
    <xdr:to>
      <xdr:col>5</xdr:col>
      <xdr:colOff>425223</xdr:colOff>
      <xdr:row>52</xdr:row>
      <xdr:rowOff>53751</xdr:rowOff>
    </xdr:to>
    <xdr:pic>
      <xdr:nvPicPr>
        <xdr:cNvPr id="4" name="Imagen 3">
          <a:extLst>
            <a:ext uri="{FF2B5EF4-FFF2-40B4-BE49-F238E27FC236}">
              <a16:creationId xmlns:a16="http://schemas.microsoft.com/office/drawing/2014/main" id="{F06725C1-BF67-467B-86F5-94EC3299F68E}"/>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934" r="5652" b="6250"/>
        <a:stretch/>
      </xdr:blipFill>
      <xdr:spPr>
        <a:xfrm>
          <a:off x="480332" y="33013650"/>
          <a:ext cx="10012816" cy="245269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176894</xdr:colOff>
      <xdr:row>0</xdr:row>
      <xdr:rowOff>24493</xdr:rowOff>
    </xdr:from>
    <xdr:to>
      <xdr:col>5</xdr:col>
      <xdr:colOff>870630</xdr:colOff>
      <xdr:row>9</xdr:row>
      <xdr:rowOff>119743</xdr:rowOff>
    </xdr:to>
    <xdr:pic>
      <xdr:nvPicPr>
        <xdr:cNvPr id="2" name="Imagen 1">
          <a:extLst>
            <a:ext uri="{FF2B5EF4-FFF2-40B4-BE49-F238E27FC236}">
              <a16:creationId xmlns:a16="http://schemas.microsoft.com/office/drawing/2014/main" id="{EE943B17-0583-4F79-9823-8BC55F2960C7}"/>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176894" y="24493"/>
          <a:ext cx="15676561" cy="1924050"/>
        </a:xfrm>
        <a:prstGeom prst="rect">
          <a:avLst/>
        </a:prstGeom>
      </xdr:spPr>
    </xdr:pic>
    <xdr:clientData/>
  </xdr:twoCellAnchor>
  <xdr:twoCellAnchor editAs="oneCell">
    <xdr:from>
      <xdr:col>0</xdr:col>
      <xdr:colOff>317046</xdr:colOff>
      <xdr:row>32</xdr:row>
      <xdr:rowOff>111578</xdr:rowOff>
    </xdr:from>
    <xdr:to>
      <xdr:col>2</xdr:col>
      <xdr:colOff>2814637</xdr:colOff>
      <xdr:row>47</xdr:row>
      <xdr:rowOff>135393</xdr:rowOff>
    </xdr:to>
    <xdr:pic>
      <xdr:nvPicPr>
        <xdr:cNvPr id="3" name="Imagen 2">
          <a:extLst>
            <a:ext uri="{FF2B5EF4-FFF2-40B4-BE49-F238E27FC236}">
              <a16:creationId xmlns:a16="http://schemas.microsoft.com/office/drawing/2014/main" id="{6D72B755-CD8C-4154-AE23-EC82C7C43954}"/>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934" r="5652" b="6250"/>
        <a:stretch/>
      </xdr:blipFill>
      <xdr:spPr>
        <a:xfrm>
          <a:off x="317046" y="27648353"/>
          <a:ext cx="10031866" cy="245269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13608</xdr:colOff>
      <xdr:row>0</xdr:row>
      <xdr:rowOff>40821</xdr:rowOff>
    </xdr:from>
    <xdr:to>
      <xdr:col>8</xdr:col>
      <xdr:colOff>710065</xdr:colOff>
      <xdr:row>2</xdr:row>
      <xdr:rowOff>340178</xdr:rowOff>
    </xdr:to>
    <xdr:pic>
      <xdr:nvPicPr>
        <xdr:cNvPr id="2" name="Imagen 1">
          <a:extLst>
            <a:ext uri="{FF2B5EF4-FFF2-40B4-BE49-F238E27FC236}">
              <a16:creationId xmlns:a16="http://schemas.microsoft.com/office/drawing/2014/main" id="{9E8504D1-3BA5-4FFA-87C2-46B73033978E}"/>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13608" y="40821"/>
          <a:ext cx="15705136" cy="1279071"/>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176893</xdr:colOff>
      <xdr:row>47</xdr:row>
      <xdr:rowOff>1</xdr:rowOff>
    </xdr:from>
    <xdr:to>
      <xdr:col>7</xdr:col>
      <xdr:colOff>372606</xdr:colOff>
      <xdr:row>54</xdr:row>
      <xdr:rowOff>40823</xdr:rowOff>
    </xdr:to>
    <xdr:pic>
      <xdr:nvPicPr>
        <xdr:cNvPr id="3" name="Imagen 2">
          <a:extLst>
            <a:ext uri="{FF2B5EF4-FFF2-40B4-BE49-F238E27FC236}">
              <a16:creationId xmlns:a16="http://schemas.microsoft.com/office/drawing/2014/main" id="{7C3D21A3-A4EF-4963-A6DB-7ACE0DEAF746}"/>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55897"/>
        <a:stretch/>
      </xdr:blipFill>
      <xdr:spPr bwMode="auto">
        <a:xfrm>
          <a:off x="2615293" y="35071051"/>
          <a:ext cx="8939663" cy="1174297"/>
        </a:xfrm>
        <a:prstGeom prst="rect">
          <a:avLst/>
        </a:prstGeom>
        <a:noFill/>
        <a:ln>
          <a:noFill/>
        </a:ln>
        <a:extLst>
          <a:ext uri="{53640926-AAD7-44D8-BBD7-CCE9431645EC}">
            <a14:shadowObscured xmlns:a14="http://schemas.microsoft.com/office/drawing/2010/main"/>
          </a:ext>
        </a:extLst>
      </xdr:spPr>
    </xdr:pic>
    <xdr:clientData/>
  </xdr:twoCellAnchor>
  <xdr:twoCellAnchor>
    <xdr:from>
      <xdr:col>12</xdr:col>
      <xdr:colOff>0</xdr:colOff>
      <xdr:row>37</xdr:row>
      <xdr:rowOff>0</xdr:rowOff>
    </xdr:from>
    <xdr:to>
      <xdr:col>12</xdr:col>
      <xdr:colOff>476250</xdr:colOff>
      <xdr:row>38</xdr:row>
      <xdr:rowOff>180975</xdr:rowOff>
    </xdr:to>
    <xdr:sp macro="" textlink="">
      <xdr:nvSpPr>
        <xdr:cNvPr id="26638" name="Text Box 14">
          <a:extLst>
            <a:ext uri="{FF2B5EF4-FFF2-40B4-BE49-F238E27FC236}">
              <a16:creationId xmlns:a16="http://schemas.microsoft.com/office/drawing/2014/main" id="{882998AF-3CC0-B534-A984-960EF3E361E6}"/>
            </a:ext>
          </a:extLst>
        </xdr:cNvPr>
        <xdr:cNvSpPr txBox="1">
          <a:spLocks noChangeArrowheads="1"/>
        </xdr:cNvSpPr>
      </xdr:nvSpPr>
      <xdr:spPr bwMode="auto">
        <a:xfrm>
          <a:off x="20269200" y="33261300"/>
          <a:ext cx="476250" cy="3429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s-CO" sz="1100" b="0" i="0" u="none" strike="noStrike" baseline="0">
              <a:solidFill>
                <a:srgbClr val="000000"/>
              </a:solidFill>
              <a:latin typeface="Calibri"/>
              <a:cs typeface="Calibri"/>
            </a:rPr>
            <a:t>2021/2022</a:t>
          </a:r>
        </a:p>
      </xdr:txBody>
    </xdr:sp>
    <xdr:clientData/>
  </xdr:twoCellAnchor>
  <xdr:twoCellAnchor editAs="oneCell">
    <xdr:from>
      <xdr:col>0</xdr:col>
      <xdr:colOff>0</xdr:colOff>
      <xdr:row>0</xdr:row>
      <xdr:rowOff>0</xdr:rowOff>
    </xdr:from>
    <xdr:to>
      <xdr:col>11</xdr:col>
      <xdr:colOff>576261</xdr:colOff>
      <xdr:row>5</xdr:row>
      <xdr:rowOff>104321</xdr:rowOff>
    </xdr:to>
    <xdr:pic>
      <xdr:nvPicPr>
        <xdr:cNvPr id="4" name="Imagen 3">
          <a:extLst>
            <a:ext uri="{FF2B5EF4-FFF2-40B4-BE49-F238E27FC236}">
              <a16:creationId xmlns:a16="http://schemas.microsoft.com/office/drawing/2014/main" id="{9FB23657-4289-4D43-B721-7D119371161E}"/>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8268" t="26463" r="8772" b="15940"/>
        <a:stretch/>
      </xdr:blipFill>
      <xdr:spPr>
        <a:xfrm>
          <a:off x="0" y="0"/>
          <a:ext cx="15705136" cy="1279071"/>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9525</xdr:colOff>
      <xdr:row>0</xdr:row>
      <xdr:rowOff>24494</xdr:rowOff>
    </xdr:from>
    <xdr:to>
      <xdr:col>7</xdr:col>
      <xdr:colOff>579782</xdr:colOff>
      <xdr:row>8</xdr:row>
      <xdr:rowOff>151848</xdr:rowOff>
    </xdr:to>
    <xdr:pic>
      <xdr:nvPicPr>
        <xdr:cNvPr id="2" name="Imagen 1">
          <a:extLst>
            <a:ext uri="{FF2B5EF4-FFF2-40B4-BE49-F238E27FC236}">
              <a16:creationId xmlns:a16="http://schemas.microsoft.com/office/drawing/2014/main" id="{5DBF0BB4-84BE-4E16-B10A-C430F4D6EEB1}"/>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9525" y="24494"/>
          <a:ext cx="15478953" cy="1825289"/>
        </a:xfrm>
        <a:prstGeom prst="rect">
          <a:avLst/>
        </a:prstGeom>
      </xdr:spPr>
    </xdr:pic>
    <xdr:clientData/>
  </xdr:twoCellAnchor>
  <xdr:twoCellAnchor editAs="oneCell">
    <xdr:from>
      <xdr:col>0</xdr:col>
      <xdr:colOff>349891</xdr:colOff>
      <xdr:row>30</xdr:row>
      <xdr:rowOff>111578</xdr:rowOff>
    </xdr:from>
    <xdr:to>
      <xdr:col>4</xdr:col>
      <xdr:colOff>2074596</xdr:colOff>
      <xdr:row>45</xdr:row>
      <xdr:rowOff>135394</xdr:rowOff>
    </xdr:to>
    <xdr:pic>
      <xdr:nvPicPr>
        <xdr:cNvPr id="3" name="Imagen 2">
          <a:extLst>
            <a:ext uri="{FF2B5EF4-FFF2-40B4-BE49-F238E27FC236}">
              <a16:creationId xmlns:a16="http://schemas.microsoft.com/office/drawing/2014/main" id="{C84B31A0-A7CB-4D3F-AB1C-C8AD62E0B726}"/>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934" r="5652" b="6250"/>
        <a:stretch/>
      </xdr:blipFill>
      <xdr:spPr>
        <a:xfrm>
          <a:off x="349891" y="18460888"/>
          <a:ext cx="10012550" cy="2487177"/>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2278529</xdr:colOff>
      <xdr:row>47</xdr:row>
      <xdr:rowOff>74707</xdr:rowOff>
    </xdr:from>
    <xdr:to>
      <xdr:col>11</xdr:col>
      <xdr:colOff>2950882</xdr:colOff>
      <xdr:row>56</xdr:row>
      <xdr:rowOff>0</xdr:rowOff>
    </xdr:to>
    <xdr:pic>
      <xdr:nvPicPr>
        <xdr:cNvPr id="3" name="Imagen 2" descr="Interfaz de usuario gráfica, Texto, Aplicación&#10;&#10;Descripción generada automáticamente">
          <a:extLst>
            <a:ext uri="{FF2B5EF4-FFF2-40B4-BE49-F238E27FC236}">
              <a16:creationId xmlns:a16="http://schemas.microsoft.com/office/drawing/2014/main" id="{FD26160E-BFB0-42AC-92C1-E5B9421A92E6}"/>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55897"/>
        <a:stretch/>
      </xdr:blipFill>
      <xdr:spPr bwMode="auto">
        <a:xfrm>
          <a:off x="2278529" y="52728907"/>
          <a:ext cx="18750803" cy="1382618"/>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691029</xdr:colOff>
      <xdr:row>0</xdr:row>
      <xdr:rowOff>74706</xdr:rowOff>
    </xdr:from>
    <xdr:to>
      <xdr:col>9</xdr:col>
      <xdr:colOff>311726</xdr:colOff>
      <xdr:row>9</xdr:row>
      <xdr:rowOff>13671</xdr:rowOff>
    </xdr:to>
    <xdr:pic>
      <xdr:nvPicPr>
        <xdr:cNvPr id="5" name="Imagen 4">
          <a:extLst>
            <a:ext uri="{FF2B5EF4-FFF2-40B4-BE49-F238E27FC236}">
              <a16:creationId xmlns:a16="http://schemas.microsoft.com/office/drawing/2014/main" id="{43F989B3-6C90-40B8-B265-D84C42812F7D}"/>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8268" t="26463" r="8772" b="15940"/>
        <a:stretch/>
      </xdr:blipFill>
      <xdr:spPr>
        <a:xfrm>
          <a:off x="691029" y="74706"/>
          <a:ext cx="15794521" cy="1825289"/>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176894</xdr:colOff>
      <xdr:row>0</xdr:row>
      <xdr:rowOff>24493</xdr:rowOff>
    </xdr:from>
    <xdr:to>
      <xdr:col>4</xdr:col>
      <xdr:colOff>2105705</xdr:colOff>
      <xdr:row>9</xdr:row>
      <xdr:rowOff>119743</xdr:rowOff>
    </xdr:to>
    <xdr:pic>
      <xdr:nvPicPr>
        <xdr:cNvPr id="2" name="Imagen 1">
          <a:extLst>
            <a:ext uri="{FF2B5EF4-FFF2-40B4-BE49-F238E27FC236}">
              <a16:creationId xmlns:a16="http://schemas.microsoft.com/office/drawing/2014/main" id="{57C1B59D-0CFD-4977-8B5A-E77ACCEE3B13}"/>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176894" y="24493"/>
          <a:ext cx="15673386" cy="1924050"/>
        </a:xfrm>
        <a:prstGeom prst="rect">
          <a:avLst/>
        </a:prstGeom>
      </xdr:spPr>
    </xdr:pic>
    <xdr:clientData/>
  </xdr:twoCellAnchor>
  <xdr:twoCellAnchor editAs="oneCell">
    <xdr:from>
      <xdr:col>0</xdr:col>
      <xdr:colOff>276225</xdr:colOff>
      <xdr:row>31</xdr:row>
      <xdr:rowOff>111578</xdr:rowOff>
    </xdr:from>
    <xdr:to>
      <xdr:col>2</xdr:col>
      <xdr:colOff>2708501</xdr:colOff>
      <xdr:row>46</xdr:row>
      <xdr:rowOff>21091</xdr:rowOff>
    </xdr:to>
    <xdr:pic>
      <xdr:nvPicPr>
        <xdr:cNvPr id="3" name="Imagen 2">
          <a:extLst>
            <a:ext uri="{FF2B5EF4-FFF2-40B4-BE49-F238E27FC236}">
              <a16:creationId xmlns:a16="http://schemas.microsoft.com/office/drawing/2014/main" id="{540F5CF7-0434-42A4-A2FA-4F172BD6057A}"/>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934" r="5652" b="6250"/>
        <a:stretch/>
      </xdr:blipFill>
      <xdr:spPr>
        <a:xfrm>
          <a:off x="276225" y="35601728"/>
          <a:ext cx="10023701" cy="2509838"/>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176894</xdr:colOff>
      <xdr:row>0</xdr:row>
      <xdr:rowOff>24493</xdr:rowOff>
    </xdr:from>
    <xdr:to>
      <xdr:col>8</xdr:col>
      <xdr:colOff>759108</xdr:colOff>
      <xdr:row>9</xdr:row>
      <xdr:rowOff>119743</xdr:rowOff>
    </xdr:to>
    <xdr:pic>
      <xdr:nvPicPr>
        <xdr:cNvPr id="2" name="Imagen 1">
          <a:extLst>
            <a:ext uri="{FF2B5EF4-FFF2-40B4-BE49-F238E27FC236}">
              <a16:creationId xmlns:a16="http://schemas.microsoft.com/office/drawing/2014/main" id="{FE51A366-B253-4EB1-B5AF-F47490ACF8EA}"/>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176894" y="24493"/>
          <a:ext cx="15650764" cy="1924050"/>
        </a:xfrm>
        <a:prstGeom prst="rect">
          <a:avLst/>
        </a:prstGeom>
      </xdr:spPr>
    </xdr:pic>
    <xdr:clientData/>
  </xdr:twoCellAnchor>
  <xdr:twoCellAnchor editAs="oneCell">
    <xdr:from>
      <xdr:col>0</xdr:col>
      <xdr:colOff>317046</xdr:colOff>
      <xdr:row>35</xdr:row>
      <xdr:rowOff>111578</xdr:rowOff>
    </xdr:from>
    <xdr:to>
      <xdr:col>4</xdr:col>
      <xdr:colOff>1434702</xdr:colOff>
      <xdr:row>50</xdr:row>
      <xdr:rowOff>135393</xdr:rowOff>
    </xdr:to>
    <xdr:pic>
      <xdr:nvPicPr>
        <xdr:cNvPr id="3" name="Imagen 2">
          <a:extLst>
            <a:ext uri="{FF2B5EF4-FFF2-40B4-BE49-F238E27FC236}">
              <a16:creationId xmlns:a16="http://schemas.microsoft.com/office/drawing/2014/main" id="{898B510D-B860-48BA-A5FC-A4D40601CDF8}"/>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934" r="5652" b="6250"/>
        <a:stretch/>
      </xdr:blipFill>
      <xdr:spPr>
        <a:xfrm>
          <a:off x="317046" y="42478778"/>
          <a:ext cx="10023531" cy="2452690"/>
        </a:xfrm>
        <a:prstGeom prst="rect">
          <a:avLst/>
        </a:prstGeom>
      </xdr:spPr>
    </xdr:pic>
    <xdr:clientData/>
  </xdr:twoCellAnchor>
  <xdr:twoCellAnchor editAs="oneCell">
    <xdr:from>
      <xdr:col>0</xdr:col>
      <xdr:colOff>416719</xdr:colOff>
      <xdr:row>11</xdr:row>
      <xdr:rowOff>446485</xdr:rowOff>
    </xdr:from>
    <xdr:to>
      <xdr:col>8</xdr:col>
      <xdr:colOff>993449</xdr:colOff>
      <xdr:row>11</xdr:row>
      <xdr:rowOff>1756173</xdr:rowOff>
    </xdr:to>
    <xdr:pic>
      <xdr:nvPicPr>
        <xdr:cNvPr id="4" name="Imagen 3">
          <a:extLst>
            <a:ext uri="{FF2B5EF4-FFF2-40B4-BE49-F238E27FC236}">
              <a16:creationId xmlns:a16="http://schemas.microsoft.com/office/drawing/2014/main" id="{3D1FA44D-98F5-46C3-BB4C-7CCF96463193}"/>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416719" y="2797969"/>
          <a:ext cx="15667902" cy="1309688"/>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176894</xdr:colOff>
      <xdr:row>0</xdr:row>
      <xdr:rowOff>24493</xdr:rowOff>
    </xdr:from>
    <xdr:to>
      <xdr:col>6</xdr:col>
      <xdr:colOff>11566</xdr:colOff>
      <xdr:row>9</xdr:row>
      <xdr:rowOff>119743</xdr:rowOff>
    </xdr:to>
    <xdr:pic>
      <xdr:nvPicPr>
        <xdr:cNvPr id="2" name="Imagen 1">
          <a:extLst>
            <a:ext uri="{FF2B5EF4-FFF2-40B4-BE49-F238E27FC236}">
              <a16:creationId xmlns:a16="http://schemas.microsoft.com/office/drawing/2014/main" id="{46757B80-0CC6-4674-9D85-09AE40FA85B3}"/>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176894" y="24493"/>
          <a:ext cx="15627122" cy="1924050"/>
        </a:xfrm>
        <a:prstGeom prst="rect">
          <a:avLst/>
        </a:prstGeom>
      </xdr:spPr>
    </xdr:pic>
    <xdr:clientData/>
  </xdr:twoCellAnchor>
  <xdr:twoCellAnchor editAs="oneCell">
    <xdr:from>
      <xdr:col>0</xdr:col>
      <xdr:colOff>317046</xdr:colOff>
      <xdr:row>51</xdr:row>
      <xdr:rowOff>127000</xdr:rowOff>
    </xdr:from>
    <xdr:to>
      <xdr:col>14</xdr:col>
      <xdr:colOff>61234</xdr:colOff>
      <xdr:row>68</xdr:row>
      <xdr:rowOff>95251</xdr:rowOff>
    </xdr:to>
    <xdr:pic>
      <xdr:nvPicPr>
        <xdr:cNvPr id="3" name="Imagen 2">
          <a:extLst>
            <a:ext uri="{FF2B5EF4-FFF2-40B4-BE49-F238E27FC236}">
              <a16:creationId xmlns:a16="http://schemas.microsoft.com/office/drawing/2014/main" id="{0D0A9BA3-98F0-4E39-AAD2-72C3F0D73F4B}"/>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934" r="5652" b="6250"/>
        <a:stretch/>
      </xdr:blipFill>
      <xdr:spPr>
        <a:xfrm>
          <a:off x="317046" y="58629550"/>
          <a:ext cx="29662213" cy="2720976"/>
        </a:xfrm>
        <a:prstGeom prst="rect">
          <a:avLst/>
        </a:prstGeom>
      </xdr:spPr>
    </xdr:pic>
    <xdr:clientData/>
  </xdr:twoCellAnchor>
  <xdr:twoCellAnchor editAs="oneCell">
    <xdr:from>
      <xdr:col>0</xdr:col>
      <xdr:colOff>244929</xdr:colOff>
      <xdr:row>12</xdr:row>
      <xdr:rowOff>122464</xdr:rowOff>
    </xdr:from>
    <xdr:to>
      <xdr:col>6</xdr:col>
      <xdr:colOff>884464</xdr:colOff>
      <xdr:row>12</xdr:row>
      <xdr:rowOff>1432152</xdr:rowOff>
    </xdr:to>
    <xdr:pic>
      <xdr:nvPicPr>
        <xdr:cNvPr id="5" name="Imagen 4">
          <a:extLst>
            <a:ext uri="{FF2B5EF4-FFF2-40B4-BE49-F238E27FC236}">
              <a16:creationId xmlns:a16="http://schemas.microsoft.com/office/drawing/2014/main" id="{F5EECADB-0562-4BEA-9FB8-3F5A524CE124}"/>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244929" y="2898321"/>
          <a:ext cx="16437428" cy="1309688"/>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176894</xdr:colOff>
      <xdr:row>0</xdr:row>
      <xdr:rowOff>24493</xdr:rowOff>
    </xdr:from>
    <xdr:to>
      <xdr:col>6</xdr:col>
      <xdr:colOff>30987</xdr:colOff>
      <xdr:row>5</xdr:row>
      <xdr:rowOff>8504</xdr:rowOff>
    </xdr:to>
    <xdr:pic>
      <xdr:nvPicPr>
        <xdr:cNvPr id="2" name="Imagen 1">
          <a:extLst>
            <a:ext uri="{FF2B5EF4-FFF2-40B4-BE49-F238E27FC236}">
              <a16:creationId xmlns:a16="http://schemas.microsoft.com/office/drawing/2014/main" id="{B3A55611-0994-4DB9-8A29-41BBF3DD12FC}"/>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176894" y="24493"/>
          <a:ext cx="15673386" cy="1584367"/>
        </a:xfrm>
        <a:prstGeom prst="rect">
          <a:avLst/>
        </a:prstGeom>
      </xdr:spPr>
    </xdr:pic>
    <xdr:clientData/>
  </xdr:twoCellAnchor>
  <xdr:twoCellAnchor editAs="oneCell">
    <xdr:from>
      <xdr:col>0</xdr:col>
      <xdr:colOff>317046</xdr:colOff>
      <xdr:row>47</xdr:row>
      <xdr:rowOff>111578</xdr:rowOff>
    </xdr:from>
    <xdr:to>
      <xdr:col>3</xdr:col>
      <xdr:colOff>2045710</xdr:colOff>
      <xdr:row>61</xdr:row>
      <xdr:rowOff>83442</xdr:rowOff>
    </xdr:to>
    <xdr:pic>
      <xdr:nvPicPr>
        <xdr:cNvPr id="3" name="Imagen 2">
          <a:extLst>
            <a:ext uri="{FF2B5EF4-FFF2-40B4-BE49-F238E27FC236}">
              <a16:creationId xmlns:a16="http://schemas.microsoft.com/office/drawing/2014/main" id="{0D6B1747-4807-4291-86A8-3024354CE07F}"/>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934" r="5652" b="6250"/>
        <a:stretch/>
      </xdr:blipFill>
      <xdr:spPr>
        <a:xfrm>
          <a:off x="317046" y="86808128"/>
          <a:ext cx="10031866" cy="2452692"/>
        </a:xfrm>
        <a:prstGeom prst="rect">
          <a:avLst/>
        </a:prstGeom>
      </xdr:spPr>
    </xdr:pic>
    <xdr:clientData/>
  </xdr:twoCellAnchor>
  <xdr:twoCellAnchor editAs="oneCell">
    <xdr:from>
      <xdr:col>0</xdr:col>
      <xdr:colOff>346365</xdr:colOff>
      <xdr:row>7</xdr:row>
      <xdr:rowOff>103909</xdr:rowOff>
    </xdr:from>
    <xdr:to>
      <xdr:col>6</xdr:col>
      <xdr:colOff>1276027</xdr:colOff>
      <xdr:row>10</xdr:row>
      <xdr:rowOff>952500</xdr:rowOff>
    </xdr:to>
    <xdr:pic>
      <xdr:nvPicPr>
        <xdr:cNvPr id="5" name="Imagen 4">
          <a:extLst>
            <a:ext uri="{FF2B5EF4-FFF2-40B4-BE49-F238E27FC236}">
              <a16:creationId xmlns:a16="http://schemas.microsoft.com/office/drawing/2014/main" id="{D5A52412-FE51-4F04-AC81-4A4B43D78C2A}"/>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346365" y="1575954"/>
          <a:ext cx="16741162" cy="1316182"/>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176894</xdr:colOff>
      <xdr:row>0</xdr:row>
      <xdr:rowOff>24493</xdr:rowOff>
    </xdr:from>
    <xdr:to>
      <xdr:col>6</xdr:col>
      <xdr:colOff>1090541</xdr:colOff>
      <xdr:row>8</xdr:row>
      <xdr:rowOff>92528</xdr:rowOff>
    </xdr:to>
    <xdr:pic>
      <xdr:nvPicPr>
        <xdr:cNvPr id="2" name="Imagen 1">
          <a:extLst>
            <a:ext uri="{FF2B5EF4-FFF2-40B4-BE49-F238E27FC236}">
              <a16:creationId xmlns:a16="http://schemas.microsoft.com/office/drawing/2014/main" id="{14BA1BD2-478D-40FD-80E1-79C6DABDD755}"/>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176894" y="24493"/>
          <a:ext cx="15648822" cy="1924050"/>
        </a:xfrm>
        <a:prstGeom prst="rect">
          <a:avLst/>
        </a:prstGeom>
      </xdr:spPr>
    </xdr:pic>
    <xdr:clientData/>
  </xdr:twoCellAnchor>
  <xdr:twoCellAnchor editAs="oneCell">
    <xdr:from>
      <xdr:col>11</xdr:col>
      <xdr:colOff>1360714</xdr:colOff>
      <xdr:row>43</xdr:row>
      <xdr:rowOff>81643</xdr:rowOff>
    </xdr:from>
    <xdr:to>
      <xdr:col>14</xdr:col>
      <xdr:colOff>2080623</xdr:colOff>
      <xdr:row>47</xdr:row>
      <xdr:rowOff>111034</xdr:rowOff>
    </xdr:to>
    <xdr:pic>
      <xdr:nvPicPr>
        <xdr:cNvPr id="3" name="Imagen 2">
          <a:extLst>
            <a:ext uri="{FF2B5EF4-FFF2-40B4-BE49-F238E27FC236}">
              <a16:creationId xmlns:a16="http://schemas.microsoft.com/office/drawing/2014/main" id="{EA87D7D4-C4D0-4136-BFCE-71C97E8DCB3B}"/>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55897"/>
        <a:stretch/>
      </xdr:blipFill>
      <xdr:spPr bwMode="auto">
        <a:xfrm>
          <a:off x="23487289" y="33504868"/>
          <a:ext cx="7796984" cy="828584"/>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99218</xdr:colOff>
      <xdr:row>12</xdr:row>
      <xdr:rowOff>377031</xdr:rowOff>
    </xdr:from>
    <xdr:to>
      <xdr:col>6</xdr:col>
      <xdr:colOff>2202656</xdr:colOff>
      <xdr:row>13</xdr:row>
      <xdr:rowOff>1865312</xdr:rowOff>
    </xdr:to>
    <xdr:pic>
      <xdr:nvPicPr>
        <xdr:cNvPr id="6" name="Imagen 5">
          <a:extLst>
            <a:ext uri="{FF2B5EF4-FFF2-40B4-BE49-F238E27FC236}">
              <a16:creationId xmlns:a16="http://schemas.microsoft.com/office/drawing/2014/main" id="{C17D7B40-B11B-4FCA-9E48-7D4D32CE53D3}"/>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99218" y="3472656"/>
          <a:ext cx="16847344" cy="1964531"/>
        </a:xfrm>
        <a:prstGeom prst="rect">
          <a:avLst/>
        </a:prstGeom>
      </xdr:spPr>
    </xdr:pic>
    <xdr:clientData/>
  </xdr:twoCellAnchor>
  <xdr:twoCellAnchor editAs="oneCell">
    <xdr:from>
      <xdr:col>0</xdr:col>
      <xdr:colOff>317046</xdr:colOff>
      <xdr:row>44</xdr:row>
      <xdr:rowOff>111578</xdr:rowOff>
    </xdr:from>
    <xdr:to>
      <xdr:col>4</xdr:col>
      <xdr:colOff>388360</xdr:colOff>
      <xdr:row>60</xdr:row>
      <xdr:rowOff>64392</xdr:rowOff>
    </xdr:to>
    <xdr:pic>
      <xdr:nvPicPr>
        <xdr:cNvPr id="7" name="Imagen 6">
          <a:extLst>
            <a:ext uri="{FF2B5EF4-FFF2-40B4-BE49-F238E27FC236}">
              <a16:creationId xmlns:a16="http://schemas.microsoft.com/office/drawing/2014/main" id="{68895CBA-2F05-414E-8AD8-E20C8BD839D7}"/>
            </a:ext>
          </a:extLst>
        </xdr:cNvPr>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4934" r="5652" b="6250"/>
        <a:stretch/>
      </xdr:blipFill>
      <xdr:spPr>
        <a:xfrm>
          <a:off x="317046" y="44564753"/>
          <a:ext cx="10015414" cy="223881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176894</xdr:colOff>
      <xdr:row>0</xdr:row>
      <xdr:rowOff>24493</xdr:rowOff>
    </xdr:from>
    <xdr:to>
      <xdr:col>7</xdr:col>
      <xdr:colOff>562655</xdr:colOff>
      <xdr:row>9</xdr:row>
      <xdr:rowOff>119743</xdr:rowOff>
    </xdr:to>
    <xdr:pic>
      <xdr:nvPicPr>
        <xdr:cNvPr id="2" name="Imagen 1">
          <a:extLst>
            <a:ext uri="{FF2B5EF4-FFF2-40B4-BE49-F238E27FC236}">
              <a16:creationId xmlns:a16="http://schemas.microsoft.com/office/drawing/2014/main" id="{BC8294B9-B5DD-43E9-9B1E-695700A257FD}"/>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176894" y="24493"/>
          <a:ext cx="15644811" cy="1924050"/>
        </a:xfrm>
        <a:prstGeom prst="rect">
          <a:avLst/>
        </a:prstGeom>
      </xdr:spPr>
    </xdr:pic>
    <xdr:clientData/>
  </xdr:twoCellAnchor>
  <xdr:twoCellAnchor editAs="oneCell">
    <xdr:from>
      <xdr:col>0</xdr:col>
      <xdr:colOff>317046</xdr:colOff>
      <xdr:row>43</xdr:row>
      <xdr:rowOff>111578</xdr:rowOff>
    </xdr:from>
    <xdr:to>
      <xdr:col>4</xdr:col>
      <xdr:colOff>1377156</xdr:colOff>
      <xdr:row>58</xdr:row>
      <xdr:rowOff>135393</xdr:rowOff>
    </xdr:to>
    <xdr:pic>
      <xdr:nvPicPr>
        <xdr:cNvPr id="3" name="Imagen 2">
          <a:extLst>
            <a:ext uri="{FF2B5EF4-FFF2-40B4-BE49-F238E27FC236}">
              <a16:creationId xmlns:a16="http://schemas.microsoft.com/office/drawing/2014/main" id="{0B42E132-57D2-4222-8302-A10560E3A7AC}"/>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934" r="5652" b="6250"/>
        <a:stretch/>
      </xdr:blipFill>
      <xdr:spPr>
        <a:xfrm>
          <a:off x="317046" y="28229378"/>
          <a:ext cx="10013610" cy="2452691"/>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7</xdr:col>
      <xdr:colOff>1360714</xdr:colOff>
      <xdr:row>26</xdr:row>
      <xdr:rowOff>81643</xdr:rowOff>
    </xdr:from>
    <xdr:to>
      <xdr:col>12</xdr:col>
      <xdr:colOff>937623</xdr:colOff>
      <xdr:row>31</xdr:row>
      <xdr:rowOff>122655</xdr:rowOff>
    </xdr:to>
    <xdr:pic>
      <xdr:nvPicPr>
        <xdr:cNvPr id="2" name="Imagen 1">
          <a:extLst>
            <a:ext uri="{FF2B5EF4-FFF2-40B4-BE49-F238E27FC236}">
              <a16:creationId xmlns:a16="http://schemas.microsoft.com/office/drawing/2014/main" id="{CC330FD6-C703-4B0E-ACE3-AD1294C4DDF3}"/>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55897"/>
        <a:stretch/>
      </xdr:blipFill>
      <xdr:spPr bwMode="auto">
        <a:xfrm>
          <a:off x="23487289" y="33600118"/>
          <a:ext cx="7796984" cy="832666"/>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461368</xdr:colOff>
      <xdr:row>0</xdr:row>
      <xdr:rowOff>372071</xdr:rowOff>
    </xdr:from>
    <xdr:to>
      <xdr:col>5</xdr:col>
      <xdr:colOff>2470548</xdr:colOff>
      <xdr:row>2</xdr:row>
      <xdr:rowOff>74415</xdr:rowOff>
    </xdr:to>
    <xdr:pic>
      <xdr:nvPicPr>
        <xdr:cNvPr id="3" name="Imagen 2">
          <a:extLst>
            <a:ext uri="{FF2B5EF4-FFF2-40B4-BE49-F238E27FC236}">
              <a16:creationId xmlns:a16="http://schemas.microsoft.com/office/drawing/2014/main" id="{55911008-776A-4A40-B69E-0DBE07DB8336}"/>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8268" t="26463" r="8772" b="15940"/>
        <a:stretch/>
      </xdr:blipFill>
      <xdr:spPr>
        <a:xfrm>
          <a:off x="461368" y="372071"/>
          <a:ext cx="16847344" cy="1071563"/>
        </a:xfrm>
        <a:prstGeom prst="rect">
          <a:avLst/>
        </a:prstGeom>
      </xdr:spPr>
    </xdr:pic>
    <xdr:clientData/>
  </xdr:twoCellAnchor>
  <xdr:twoCellAnchor editAs="oneCell">
    <xdr:from>
      <xdr:col>11</xdr:col>
      <xdr:colOff>1360714</xdr:colOff>
      <xdr:row>26</xdr:row>
      <xdr:rowOff>81643</xdr:rowOff>
    </xdr:from>
    <xdr:to>
      <xdr:col>14</xdr:col>
      <xdr:colOff>2137773</xdr:colOff>
      <xdr:row>30</xdr:row>
      <xdr:rowOff>101509</xdr:rowOff>
    </xdr:to>
    <xdr:pic>
      <xdr:nvPicPr>
        <xdr:cNvPr id="4" name="Imagen 3">
          <a:extLst>
            <a:ext uri="{FF2B5EF4-FFF2-40B4-BE49-F238E27FC236}">
              <a16:creationId xmlns:a16="http://schemas.microsoft.com/office/drawing/2014/main" id="{72C09D29-F570-4EA8-BDEE-95C1EBE605B6}"/>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55897"/>
        <a:stretch/>
      </xdr:blipFill>
      <xdr:spPr bwMode="auto">
        <a:xfrm>
          <a:off x="23487289" y="36733843"/>
          <a:ext cx="7796984" cy="858066"/>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317046</xdr:colOff>
      <xdr:row>27</xdr:row>
      <xdr:rowOff>111578</xdr:rowOff>
    </xdr:from>
    <xdr:to>
      <xdr:col>2</xdr:col>
      <xdr:colOff>2683885</xdr:colOff>
      <xdr:row>42</xdr:row>
      <xdr:rowOff>102492</xdr:rowOff>
    </xdr:to>
    <xdr:pic>
      <xdr:nvPicPr>
        <xdr:cNvPr id="5" name="Imagen 4">
          <a:extLst>
            <a:ext uri="{FF2B5EF4-FFF2-40B4-BE49-F238E27FC236}">
              <a16:creationId xmlns:a16="http://schemas.microsoft.com/office/drawing/2014/main" id="{32764220-F42B-4DBA-A5BD-62B97611315B}"/>
            </a:ext>
          </a:extLst>
        </xdr:cNvPr>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4934" r="5652" b="6250"/>
        <a:stretch/>
      </xdr:blipFill>
      <xdr:spPr>
        <a:xfrm>
          <a:off x="317046" y="37106678"/>
          <a:ext cx="10015414" cy="25436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214993</xdr:rowOff>
    </xdr:from>
    <xdr:to>
      <xdr:col>7</xdr:col>
      <xdr:colOff>849311</xdr:colOff>
      <xdr:row>6</xdr:row>
      <xdr:rowOff>38100</xdr:rowOff>
    </xdr:to>
    <xdr:pic>
      <xdr:nvPicPr>
        <xdr:cNvPr id="2" name="Imagen 1">
          <a:extLst>
            <a:ext uri="{FF2B5EF4-FFF2-40B4-BE49-F238E27FC236}">
              <a16:creationId xmlns:a16="http://schemas.microsoft.com/office/drawing/2014/main" id="{DF599FD1-8959-494E-8051-29BA4DD478B8}"/>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0" y="214993"/>
          <a:ext cx="15682911" cy="1372507"/>
        </a:xfrm>
        <a:prstGeom prst="rect">
          <a:avLst/>
        </a:prstGeom>
      </xdr:spPr>
    </xdr:pic>
    <xdr:clientData/>
  </xdr:twoCellAnchor>
  <xdr:twoCellAnchor editAs="oneCell">
    <xdr:from>
      <xdr:col>0</xdr:col>
      <xdr:colOff>317046</xdr:colOff>
      <xdr:row>40</xdr:row>
      <xdr:rowOff>111578</xdr:rowOff>
    </xdr:from>
    <xdr:to>
      <xdr:col>5</xdr:col>
      <xdr:colOff>452437</xdr:colOff>
      <xdr:row>51</xdr:row>
      <xdr:rowOff>192543</xdr:rowOff>
    </xdr:to>
    <xdr:pic>
      <xdr:nvPicPr>
        <xdr:cNvPr id="3" name="Imagen 2">
          <a:extLst>
            <a:ext uri="{FF2B5EF4-FFF2-40B4-BE49-F238E27FC236}">
              <a16:creationId xmlns:a16="http://schemas.microsoft.com/office/drawing/2014/main" id="{6EF872E9-7517-4337-BEEA-8347D26542CE}"/>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934" r="5652" b="6250"/>
        <a:stretch/>
      </xdr:blipFill>
      <xdr:spPr>
        <a:xfrm>
          <a:off x="317046" y="40469003"/>
          <a:ext cx="10012816" cy="259556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176894</xdr:colOff>
      <xdr:row>0</xdr:row>
      <xdr:rowOff>24493</xdr:rowOff>
    </xdr:from>
    <xdr:to>
      <xdr:col>7</xdr:col>
      <xdr:colOff>873805</xdr:colOff>
      <xdr:row>9</xdr:row>
      <xdr:rowOff>119743</xdr:rowOff>
    </xdr:to>
    <xdr:pic>
      <xdr:nvPicPr>
        <xdr:cNvPr id="2" name="Imagen 1">
          <a:extLst>
            <a:ext uri="{FF2B5EF4-FFF2-40B4-BE49-F238E27FC236}">
              <a16:creationId xmlns:a16="http://schemas.microsoft.com/office/drawing/2014/main" id="{4FE8F35C-F410-4CC1-A3AB-21948C78CCD4}"/>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176894" y="24493"/>
          <a:ext cx="15660686" cy="1924050"/>
        </a:xfrm>
        <a:prstGeom prst="rect">
          <a:avLst/>
        </a:prstGeom>
      </xdr:spPr>
    </xdr:pic>
    <xdr:clientData/>
  </xdr:twoCellAnchor>
  <xdr:twoCellAnchor editAs="oneCell">
    <xdr:from>
      <xdr:col>0</xdr:col>
      <xdr:colOff>317046</xdr:colOff>
      <xdr:row>30</xdr:row>
      <xdr:rowOff>111578</xdr:rowOff>
    </xdr:from>
    <xdr:to>
      <xdr:col>4</xdr:col>
      <xdr:colOff>1484312</xdr:colOff>
      <xdr:row>45</xdr:row>
      <xdr:rowOff>135393</xdr:rowOff>
    </xdr:to>
    <xdr:pic>
      <xdr:nvPicPr>
        <xdr:cNvPr id="3" name="Imagen 2">
          <a:extLst>
            <a:ext uri="{FF2B5EF4-FFF2-40B4-BE49-F238E27FC236}">
              <a16:creationId xmlns:a16="http://schemas.microsoft.com/office/drawing/2014/main" id="{9F93A177-AC11-454A-A86D-E69BDD5A2B0B}"/>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934" r="5652" b="6250"/>
        <a:stretch/>
      </xdr:blipFill>
      <xdr:spPr>
        <a:xfrm>
          <a:off x="317046" y="22504853"/>
          <a:ext cx="10025516" cy="245269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176894</xdr:colOff>
      <xdr:row>0</xdr:row>
      <xdr:rowOff>24493</xdr:rowOff>
    </xdr:from>
    <xdr:to>
      <xdr:col>8</xdr:col>
      <xdr:colOff>848405</xdr:colOff>
      <xdr:row>9</xdr:row>
      <xdr:rowOff>119743</xdr:rowOff>
    </xdr:to>
    <xdr:pic>
      <xdr:nvPicPr>
        <xdr:cNvPr id="2" name="Imagen 1">
          <a:extLst>
            <a:ext uri="{FF2B5EF4-FFF2-40B4-BE49-F238E27FC236}">
              <a16:creationId xmlns:a16="http://schemas.microsoft.com/office/drawing/2014/main" id="{2EAFFF96-E74F-4E55-A674-D8D696641261}"/>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176894" y="24493"/>
          <a:ext cx="15654336" cy="1924050"/>
        </a:xfrm>
        <a:prstGeom prst="rect">
          <a:avLst/>
        </a:prstGeom>
      </xdr:spPr>
    </xdr:pic>
    <xdr:clientData/>
  </xdr:twoCellAnchor>
  <xdr:twoCellAnchor editAs="oneCell">
    <xdr:from>
      <xdr:col>0</xdr:col>
      <xdr:colOff>317046</xdr:colOff>
      <xdr:row>23</xdr:row>
      <xdr:rowOff>111578</xdr:rowOff>
    </xdr:from>
    <xdr:to>
      <xdr:col>5</xdr:col>
      <xdr:colOff>452437</xdr:colOff>
      <xdr:row>38</xdr:row>
      <xdr:rowOff>135393</xdr:rowOff>
    </xdr:to>
    <xdr:pic>
      <xdr:nvPicPr>
        <xdr:cNvPr id="3" name="Imagen 2">
          <a:extLst>
            <a:ext uri="{FF2B5EF4-FFF2-40B4-BE49-F238E27FC236}">
              <a16:creationId xmlns:a16="http://schemas.microsoft.com/office/drawing/2014/main" id="{75604595-7D7F-47CF-B6EE-FC0D0CC1E2B3}"/>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934" r="5652" b="6250"/>
        <a:stretch/>
      </xdr:blipFill>
      <xdr:spPr>
        <a:xfrm>
          <a:off x="317046" y="10760528"/>
          <a:ext cx="10012816" cy="245269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317046</xdr:colOff>
      <xdr:row>41</xdr:row>
      <xdr:rowOff>111578</xdr:rowOff>
    </xdr:from>
    <xdr:to>
      <xdr:col>5</xdr:col>
      <xdr:colOff>452437</xdr:colOff>
      <xdr:row>56</xdr:row>
      <xdr:rowOff>135393</xdr:rowOff>
    </xdr:to>
    <xdr:pic>
      <xdr:nvPicPr>
        <xdr:cNvPr id="2" name="Imagen 1">
          <a:extLst>
            <a:ext uri="{FF2B5EF4-FFF2-40B4-BE49-F238E27FC236}">
              <a16:creationId xmlns:a16="http://schemas.microsoft.com/office/drawing/2014/main" id="{B40F6D42-75F4-4E4A-AA22-D81539DFB636}"/>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934" r="5652" b="6250"/>
        <a:stretch/>
      </xdr:blipFill>
      <xdr:spPr>
        <a:xfrm>
          <a:off x="317046" y="38773553"/>
          <a:ext cx="10012816" cy="2452690"/>
        </a:xfrm>
        <a:prstGeom prst="rect">
          <a:avLst/>
        </a:prstGeom>
      </xdr:spPr>
    </xdr:pic>
    <xdr:clientData/>
  </xdr:twoCellAnchor>
  <xdr:twoCellAnchor editAs="oneCell">
    <xdr:from>
      <xdr:col>0</xdr:col>
      <xdr:colOff>51955</xdr:colOff>
      <xdr:row>0</xdr:row>
      <xdr:rowOff>0</xdr:rowOff>
    </xdr:from>
    <xdr:to>
      <xdr:col>8</xdr:col>
      <xdr:colOff>593332</xdr:colOff>
      <xdr:row>10</xdr:row>
      <xdr:rowOff>60614</xdr:rowOff>
    </xdr:to>
    <xdr:pic>
      <xdr:nvPicPr>
        <xdr:cNvPr id="4" name="Imagen 3">
          <a:extLst>
            <a:ext uri="{FF2B5EF4-FFF2-40B4-BE49-F238E27FC236}">
              <a16:creationId xmlns:a16="http://schemas.microsoft.com/office/drawing/2014/main" id="{DDC000D4-8657-4730-918E-712F99DB26D2}"/>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8268" t="26463" r="8772" b="15940"/>
        <a:stretch/>
      </xdr:blipFill>
      <xdr:spPr>
        <a:xfrm>
          <a:off x="51955" y="0"/>
          <a:ext cx="15677468" cy="20002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0</xdr:col>
      <xdr:colOff>171450</xdr:colOff>
      <xdr:row>0</xdr:row>
      <xdr:rowOff>19050</xdr:rowOff>
    </xdr:from>
    <xdr:ext cx="17878425" cy="1924050"/>
    <xdr:pic>
      <xdr:nvPicPr>
        <xdr:cNvPr id="2" name="image3.jpg">
          <a:extLst>
            <a:ext uri="{FF2B5EF4-FFF2-40B4-BE49-F238E27FC236}">
              <a16:creationId xmlns:a16="http://schemas.microsoft.com/office/drawing/2014/main" id="{9E58180C-101F-4D18-86CA-DB8CC2B01C58}"/>
            </a:ext>
          </a:extLst>
        </xdr:cNvPr>
        <xdr:cNvPicPr preferRelativeResize="0"/>
      </xdr:nvPicPr>
      <xdr:blipFill>
        <a:blip xmlns:r="http://schemas.openxmlformats.org/officeDocument/2006/relationships" r:embed="rId1" cstate="print"/>
        <a:stretch>
          <a:fillRect/>
        </a:stretch>
      </xdr:blipFill>
      <xdr:spPr>
        <a:xfrm>
          <a:off x="171450" y="19050"/>
          <a:ext cx="17878425" cy="1924050"/>
        </a:xfrm>
        <a:prstGeom prst="rect">
          <a:avLst/>
        </a:prstGeom>
        <a:noFill/>
      </xdr:spPr>
    </xdr:pic>
    <xdr:clientData fLocksWithSheet="0"/>
  </xdr:oneCellAnchor>
  <xdr:oneCellAnchor>
    <xdr:from>
      <xdr:col>0</xdr:col>
      <xdr:colOff>0</xdr:colOff>
      <xdr:row>30</xdr:row>
      <xdr:rowOff>31750</xdr:rowOff>
    </xdr:from>
    <xdr:ext cx="11277600" cy="2447925"/>
    <xdr:pic>
      <xdr:nvPicPr>
        <xdr:cNvPr id="3" name="image1.jpg">
          <a:extLst>
            <a:ext uri="{FF2B5EF4-FFF2-40B4-BE49-F238E27FC236}">
              <a16:creationId xmlns:a16="http://schemas.microsoft.com/office/drawing/2014/main" id="{1FA3B2D7-ECBA-4297-B713-F3D84F753472}"/>
            </a:ext>
          </a:extLst>
        </xdr:cNvPr>
        <xdr:cNvPicPr preferRelativeResize="0"/>
      </xdr:nvPicPr>
      <xdr:blipFill>
        <a:blip xmlns:r="http://schemas.openxmlformats.org/officeDocument/2006/relationships" r:embed="rId2" cstate="print"/>
        <a:stretch>
          <a:fillRect/>
        </a:stretch>
      </xdr:blipFill>
      <xdr:spPr>
        <a:xfrm>
          <a:off x="0" y="25431750"/>
          <a:ext cx="11277600" cy="2447925"/>
        </a:xfrm>
        <a:prstGeom prst="rect">
          <a:avLst/>
        </a:prstGeom>
        <a:noFill/>
      </xdr:spPr>
    </xdr:pic>
    <xdr:clientData fLocksWithSheet="0"/>
  </xdr:oneCellAnchor>
  <xdr:twoCellAnchor editAs="oneCell">
    <xdr:from>
      <xdr:col>0</xdr:col>
      <xdr:colOff>317046</xdr:colOff>
      <xdr:row>31</xdr:row>
      <xdr:rowOff>111578</xdr:rowOff>
    </xdr:from>
    <xdr:to>
      <xdr:col>5</xdr:col>
      <xdr:colOff>452437</xdr:colOff>
      <xdr:row>46</xdr:row>
      <xdr:rowOff>135393</xdr:rowOff>
    </xdr:to>
    <xdr:pic>
      <xdr:nvPicPr>
        <xdr:cNvPr id="5" name="Imagen 4">
          <a:extLst>
            <a:ext uri="{FF2B5EF4-FFF2-40B4-BE49-F238E27FC236}">
              <a16:creationId xmlns:a16="http://schemas.microsoft.com/office/drawing/2014/main" id="{753C6312-184D-44AE-8BDE-A53D0DE7C7E3}"/>
            </a:ext>
          </a:extLst>
        </xdr:cNvPr>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4934" r="5652" b="6250"/>
        <a:stretch/>
      </xdr:blipFill>
      <xdr:spPr>
        <a:xfrm>
          <a:off x="317046" y="38773553"/>
          <a:ext cx="10012816" cy="245269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176894</xdr:colOff>
      <xdr:row>0</xdr:row>
      <xdr:rowOff>24493</xdr:rowOff>
    </xdr:from>
    <xdr:to>
      <xdr:col>11</xdr:col>
      <xdr:colOff>2848975</xdr:colOff>
      <xdr:row>7</xdr:row>
      <xdr:rowOff>105456</xdr:rowOff>
    </xdr:to>
    <xdr:pic>
      <xdr:nvPicPr>
        <xdr:cNvPr id="2" name="Imagen 1">
          <a:extLst>
            <a:ext uri="{FF2B5EF4-FFF2-40B4-BE49-F238E27FC236}">
              <a16:creationId xmlns:a16="http://schemas.microsoft.com/office/drawing/2014/main" id="{0C2D6A83-6C89-4D62-9112-8152819452F3}"/>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68" t="26463" r="8772" b="15940"/>
        <a:stretch/>
      </xdr:blipFill>
      <xdr:spPr>
        <a:xfrm>
          <a:off x="176894" y="24493"/>
          <a:ext cx="15659419" cy="1924050"/>
        </a:xfrm>
        <a:prstGeom prst="rect">
          <a:avLst/>
        </a:prstGeom>
      </xdr:spPr>
    </xdr:pic>
    <xdr:clientData/>
  </xdr:twoCellAnchor>
  <xdr:twoCellAnchor editAs="oneCell">
    <xdr:from>
      <xdr:col>0</xdr:col>
      <xdr:colOff>352765</xdr:colOff>
      <xdr:row>62</xdr:row>
      <xdr:rowOff>111578</xdr:rowOff>
    </xdr:from>
    <xdr:to>
      <xdr:col>7</xdr:col>
      <xdr:colOff>1233808</xdr:colOff>
      <xdr:row>73</xdr:row>
      <xdr:rowOff>159207</xdr:rowOff>
    </xdr:to>
    <xdr:pic>
      <xdr:nvPicPr>
        <xdr:cNvPr id="3" name="Imagen 2">
          <a:extLst>
            <a:ext uri="{FF2B5EF4-FFF2-40B4-BE49-F238E27FC236}">
              <a16:creationId xmlns:a16="http://schemas.microsoft.com/office/drawing/2014/main" id="{16071A85-162B-40FE-9D5C-D8BD7315C9E1}"/>
            </a:ext>
            <a:ext uri="{147F2762-F138-4A5C-976F-8EAC2B608ADB}">
              <a16:predDERef xmlns:a16="http://schemas.microsoft.com/office/drawing/2014/main" pred="{31020475-19F8-4384-B114-DBBC89BCF100}"/>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934" r="5652" b="6250"/>
        <a:stretch/>
      </xdr:blipFill>
      <xdr:spPr>
        <a:xfrm>
          <a:off x="352765" y="62155047"/>
          <a:ext cx="10013137" cy="2143129"/>
        </a:xfrm>
        <a:prstGeom prst="rect">
          <a:avLst/>
        </a:prstGeom>
      </xdr:spPr>
    </xdr:pic>
    <xdr:clientData/>
  </xdr:twoCellAnchor>
  <xdr:oneCellAnchor>
    <xdr:from>
      <xdr:col>0</xdr:col>
      <xdr:colOff>467591</xdr:colOff>
      <xdr:row>11</xdr:row>
      <xdr:rowOff>138546</xdr:rowOff>
    </xdr:from>
    <xdr:ext cx="17878425" cy="1924050"/>
    <xdr:pic>
      <xdr:nvPicPr>
        <xdr:cNvPr id="4" name="image3.jpg">
          <a:extLst>
            <a:ext uri="{FF2B5EF4-FFF2-40B4-BE49-F238E27FC236}">
              <a16:creationId xmlns:a16="http://schemas.microsoft.com/office/drawing/2014/main" id="{BE7F5ACC-1A80-40E5-8676-5C8CB15F6A70}"/>
            </a:ext>
          </a:extLst>
        </xdr:cNvPr>
        <xdr:cNvPicPr preferRelativeResize="0"/>
      </xdr:nvPicPr>
      <xdr:blipFill>
        <a:blip xmlns:r="http://schemas.openxmlformats.org/officeDocument/2006/relationships" r:embed="rId3" cstate="print"/>
        <a:stretch>
          <a:fillRect/>
        </a:stretch>
      </xdr:blipFill>
      <xdr:spPr>
        <a:xfrm>
          <a:off x="467591" y="2736273"/>
          <a:ext cx="17878425" cy="1924050"/>
        </a:xfrm>
        <a:prstGeom prst="rect">
          <a:avLst/>
        </a:prstGeom>
        <a:noFill/>
      </xdr:spPr>
    </xdr:pic>
    <xdr:clientData fLocksWithSheet="0"/>
  </xdr:oneCellAnchor>
</xdr:wsDr>
</file>

<file path=xl/persons/person.xml><?xml version="1.0" encoding="utf-8"?>
<personList xmlns="http://schemas.microsoft.com/office/spreadsheetml/2018/threadedcomments" xmlns:x="http://schemas.openxmlformats.org/spreadsheetml/2006/main">
  <person displayName="Elsy Rada Riquett" id="{1CB30EF0-C2DA-4DFD-876E-3748A074BD5D}" userId="S::erada@barranquilla.gov.co::6e818fa9-fc7e-4979-9f95-a91370c03fe8" providerId="AD"/>
  <person displayName="Licencia Office 365 BAQSIS002206" id="{DBEE85D7-388E-4E88-AB8E-0A131FCD3BFA}" userId="S::BAQSIS002206@BARRANQUILLA7.onmicrosoft.com::6fefc557-1ac7-4382-b91b-8100b008d34b"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31" dT="2021-02-19T16:26:57.74" personId="{DBEE85D7-388E-4E88-AB8E-0A131FCD3BFA}" id="{89BA48FD-CA40-4F83-9002-1347429FE1D4}">
    <text>esta sería mas bien la meta, aqui va la formula</text>
  </threadedComment>
</ThreadedComments>
</file>

<file path=xl/threadedComments/threadedComment2.xml><?xml version="1.0" encoding="utf-8"?>
<ThreadedComments xmlns="http://schemas.microsoft.com/office/spreadsheetml/2018/threadedcomments" xmlns:x="http://schemas.openxmlformats.org/spreadsheetml/2006/main">
  <threadedComment ref="A17" dT="2022-04-04T14:26:13.01" personId="{1CB30EF0-C2DA-4DFD-876E-3748A074BD5D}" id="{FE874A9B-F97D-45FB-8EBF-20E031AAB04E}">
    <text>Esta recomendación está enfocada a definir criterios para medir periódicamente el cumplimiento de la política, no se refiere al plan de trabajo para implementarla</text>
  </threadedComment>
  <threadedComment ref="F18" dT="2022-04-04T14:19:40.74" personId="{1CB30EF0-C2DA-4DFD-876E-3748A074BD5D}" id="{C2913DCA-DAA4-4924-9A99-49E843E57C30}">
    <text>3.   Y el seguimiento al cumplimiento? es muy importante</text>
  </threadedComment>
</ThreadedComments>
</file>

<file path=xl/threadedComments/threadedComment3.xml><?xml version="1.0" encoding="utf-8"?>
<ThreadedComments xmlns="http://schemas.microsoft.com/office/spreadsheetml/2018/threadedcomments" xmlns:x="http://schemas.openxmlformats.org/spreadsheetml/2006/main">
  <threadedComment ref="G11" dT="2022-02-22T00:27:14.10" personId="{1CB30EF0-C2DA-4DFD-876E-3748A074BD5D}" id="{0E2B02D5-4168-4E2B-8548-6808B72297C4}">
    <text>No. de directivos con declaración de conflicto de interés actualizada/No. de directivos obligados a presentar declaración de conflicto de interés</text>
  </threadedComment>
  <threadedComment ref="G16" dT="2022-02-22T00:30:03.34" personId="{1CB30EF0-C2DA-4DFD-876E-3748A074BD5D}" id="{0DDB8D07-5393-4D8D-8785-99970381E6E3}">
    <text>No. de datos abiertos de la dependencia actualizados/No. de datos abiertos de la dependencia</text>
  </threadedComment>
  <threadedComment ref="G17" dT="2022-02-22T00:30:23.74" personId="{1CB30EF0-C2DA-4DFD-876E-3748A074BD5D}" id="{9EC7BA11-A635-4D56-B0B9-482D1640D044}">
    <text>1 inventario actualizado</text>
  </threadedComment>
  <threadedComment ref="G18" dT="2022-02-22T00:32:03.06" personId="{1CB30EF0-C2DA-4DFD-876E-3748A074BD5D}" id="{8F896BD9-8623-40A5-9D7E-86E30EAD6C18}">
    <text>No. de actos administrativos con cumplimiento de lineamientos del Dec 0096/2021/No. de actos administrativos proyectados por la dependencia</text>
  </threadedComment>
  <threadedComment ref="G21" dT="2022-02-22T00:33:36.28" personId="{1CB30EF0-C2DA-4DFD-876E-3748A074BD5D}" id="{B5380351-FC53-44DC-95C6-0E183938F912}">
    <text>No. de funcionarios de la dependencia con presentación de Declaración de bienes y rentas/No. de funcionarios de la dependencia obligados a presentar declaración de bienes y rentas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5.xml"/><Relationship Id="rId4" Type="http://schemas.microsoft.com/office/2017/10/relationships/threadedComment" Target="../threadedComments/threadedComment2.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6.xml"/><Relationship Id="rId1" Type="http://schemas.openxmlformats.org/officeDocument/2006/relationships/printerSettings" Target="../printerSettings/printerSettings15.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7.xml"/><Relationship Id="rId1" Type="http://schemas.openxmlformats.org/officeDocument/2006/relationships/printerSettings" Target="../printerSettings/printerSettings16.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8.xml"/><Relationship Id="rId1" Type="http://schemas.openxmlformats.org/officeDocument/2006/relationships/printerSettings" Target="../printerSettings/printerSettings17.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0.xml"/><Relationship Id="rId1" Type="http://schemas.openxmlformats.org/officeDocument/2006/relationships/printerSettings" Target="../printerSettings/printerSettings18.bin"/><Relationship Id="rId4" Type="http://schemas.openxmlformats.org/officeDocument/2006/relationships/comments" Target="../comments19.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1.xml"/><Relationship Id="rId1" Type="http://schemas.openxmlformats.org/officeDocument/2006/relationships/printerSettings" Target="../printerSettings/printerSettings19.bin"/><Relationship Id="rId5" Type="http://schemas.microsoft.com/office/2017/10/relationships/threadedComment" Target="../threadedComments/threadedComment3.xml"/><Relationship Id="rId4" Type="http://schemas.openxmlformats.org/officeDocument/2006/relationships/comments" Target="../comments20.xml"/></Relationships>
</file>

<file path=xl/worksheets/_rels/sheet22.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3.xml"/><Relationship Id="rId1" Type="http://schemas.openxmlformats.org/officeDocument/2006/relationships/printerSettings" Target="../printerSettings/printerSettings20.bin"/><Relationship Id="rId4" Type="http://schemas.openxmlformats.org/officeDocument/2006/relationships/comments" Target="../comments22.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4.xml"/><Relationship Id="rId1" Type="http://schemas.openxmlformats.org/officeDocument/2006/relationships/printerSettings" Target="../printerSettings/printerSettings21.bin"/><Relationship Id="rId4" Type="http://schemas.openxmlformats.org/officeDocument/2006/relationships/comments" Target="../comments23.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5.xml"/><Relationship Id="rId1" Type="http://schemas.openxmlformats.org/officeDocument/2006/relationships/printerSettings" Target="../printerSettings/printerSettings22.bin"/><Relationship Id="rId4" Type="http://schemas.openxmlformats.org/officeDocument/2006/relationships/comments" Target="../comments24.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26.xml"/><Relationship Id="rId1" Type="http://schemas.openxmlformats.org/officeDocument/2006/relationships/printerSettings" Target="../printerSettings/printerSettings23.bin"/><Relationship Id="rId4" Type="http://schemas.openxmlformats.org/officeDocument/2006/relationships/comments" Target="../comments25.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27.xml"/><Relationship Id="rId1" Type="http://schemas.openxmlformats.org/officeDocument/2006/relationships/printerSettings" Target="../printerSettings/printerSettings24.bin"/><Relationship Id="rId4" Type="http://schemas.openxmlformats.org/officeDocument/2006/relationships/comments" Target="../comments26.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29.xml"/><Relationship Id="rId1" Type="http://schemas.openxmlformats.org/officeDocument/2006/relationships/printerSettings" Target="../printerSettings/printerSettings26.bin"/><Relationship Id="rId4" Type="http://schemas.openxmlformats.org/officeDocument/2006/relationships/comments" Target="../comments27.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drawing" Target="../drawings/drawing30.xml"/><Relationship Id="rId1" Type="http://schemas.openxmlformats.org/officeDocument/2006/relationships/printerSettings" Target="../printerSettings/printerSettings27.bin"/><Relationship Id="rId5" Type="http://schemas.openxmlformats.org/officeDocument/2006/relationships/comments" Target="../comments28.xml"/><Relationship Id="rId4" Type="http://schemas.openxmlformats.org/officeDocument/2006/relationships/vmlDrawing" Target="../drawings/vmlDrawing29.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microsoft.com/office/2017/10/relationships/threadedComment" Target="../threadedComments/threadedComment1.xml"/><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33275-830F-4077-A902-436E2B5CD449}">
  <dimension ref="A1:O34"/>
  <sheetViews>
    <sheetView showGridLines="0" zoomScale="55" zoomScaleNormal="55" zoomScaleSheetLayoutView="100" zoomScalePageLayoutView="98" workbookViewId="0">
      <selection activeCell="C21" sqref="C21"/>
    </sheetView>
  </sheetViews>
  <sheetFormatPr baseColWidth="10" defaultColWidth="11.42578125" defaultRowHeight="12.75" x14ac:dyDescent="0.2"/>
  <cols>
    <col min="1" max="1" width="39.7109375" style="1" customWidth="1"/>
    <col min="2" max="2" width="28.28515625" style="1" customWidth="1"/>
    <col min="3" max="3" width="29.42578125" style="1" customWidth="1"/>
    <col min="4" max="4" width="40" style="1" customWidth="1"/>
    <col min="5" max="5" width="24" style="1" customWidth="1"/>
    <col min="6" max="6" width="40.7109375" style="1" customWidth="1"/>
    <col min="7" max="7" width="45.85546875" style="1" customWidth="1"/>
    <col min="8" max="8" width="13.85546875" style="1" customWidth="1"/>
    <col min="9" max="9" width="15.42578125" style="1" customWidth="1"/>
    <col min="10" max="10" width="15" style="2" customWidth="1"/>
    <col min="11" max="11" width="13.7109375" style="1" customWidth="1"/>
    <col min="12" max="12" width="50.85546875" style="1" customWidth="1"/>
    <col min="13" max="13" width="19.140625" style="1" customWidth="1"/>
    <col min="14" max="14" width="25.42578125" style="1" customWidth="1"/>
    <col min="15" max="15" width="52" style="1" customWidth="1"/>
    <col min="16" max="16384" width="11.42578125" style="1"/>
  </cols>
  <sheetData>
    <row r="1" spans="1:15" ht="42" customHeight="1" x14ac:dyDescent="0.2">
      <c r="A1" s="425"/>
      <c r="B1" s="425"/>
      <c r="C1" s="425"/>
      <c r="D1" s="425"/>
      <c r="E1" s="425"/>
      <c r="F1" s="425"/>
      <c r="G1" s="425"/>
      <c r="H1" s="425"/>
      <c r="I1" s="425"/>
      <c r="J1" s="425"/>
      <c r="K1" s="425"/>
      <c r="L1" s="425"/>
      <c r="M1" s="425"/>
      <c r="N1" s="425"/>
      <c r="O1" s="425"/>
    </row>
    <row r="2" spans="1:15" x14ac:dyDescent="0.2">
      <c r="A2" s="425"/>
      <c r="B2" s="425"/>
      <c r="C2" s="425"/>
      <c r="D2" s="425"/>
      <c r="E2" s="425"/>
      <c r="F2" s="425"/>
      <c r="G2" s="425"/>
      <c r="H2" s="425"/>
      <c r="I2" s="425"/>
      <c r="J2" s="425"/>
      <c r="K2" s="425"/>
      <c r="L2" s="425"/>
      <c r="M2" s="425"/>
      <c r="N2" s="425"/>
      <c r="O2" s="425"/>
    </row>
    <row r="3" spans="1:15" x14ac:dyDescent="0.2">
      <c r="A3" s="425"/>
      <c r="B3" s="425"/>
      <c r="C3" s="425"/>
      <c r="D3" s="425"/>
      <c r="E3" s="425"/>
      <c r="F3" s="425"/>
      <c r="G3" s="425"/>
      <c r="H3" s="425"/>
      <c r="I3" s="425"/>
      <c r="J3" s="425"/>
      <c r="K3" s="425"/>
      <c r="L3" s="425"/>
      <c r="M3" s="425"/>
      <c r="N3" s="425"/>
      <c r="O3" s="425"/>
    </row>
    <row r="4" spans="1:15" x14ac:dyDescent="0.2">
      <c r="A4" s="2"/>
      <c r="B4" s="2"/>
      <c r="C4" s="2"/>
      <c r="D4" s="2"/>
      <c r="E4" s="2"/>
      <c r="F4" s="2"/>
      <c r="G4" s="2"/>
      <c r="H4" s="2"/>
      <c r="I4" s="2"/>
      <c r="K4" s="2"/>
      <c r="L4" s="2"/>
      <c r="M4" s="2"/>
      <c r="N4" s="2"/>
      <c r="O4" s="2"/>
    </row>
    <row r="5" spans="1:15" x14ac:dyDescent="0.2">
      <c r="A5" s="2"/>
      <c r="B5" s="2"/>
      <c r="C5" s="2"/>
      <c r="D5" s="2"/>
      <c r="E5" s="2"/>
      <c r="F5" s="2"/>
      <c r="G5" s="2"/>
      <c r="H5" s="2"/>
      <c r="I5" s="2"/>
      <c r="K5" s="2"/>
      <c r="L5" s="2"/>
      <c r="M5" s="2"/>
      <c r="N5" s="2"/>
      <c r="O5" s="2"/>
    </row>
    <row r="6" spans="1:15" x14ac:dyDescent="0.2">
      <c r="A6" s="2"/>
      <c r="B6" s="2"/>
      <c r="C6" s="2"/>
      <c r="D6" s="2"/>
      <c r="E6" s="2"/>
      <c r="F6" s="2"/>
      <c r="G6" s="2"/>
      <c r="H6" s="2"/>
      <c r="I6" s="2"/>
      <c r="K6" s="2"/>
      <c r="L6" s="2"/>
      <c r="M6" s="2"/>
      <c r="N6" s="2"/>
      <c r="O6" s="2"/>
    </row>
    <row r="7" spans="1:15" x14ac:dyDescent="0.2">
      <c r="A7" s="2"/>
      <c r="B7" s="2"/>
      <c r="C7" s="2"/>
      <c r="D7" s="2"/>
      <c r="E7" s="2"/>
      <c r="F7" s="2"/>
      <c r="G7" s="2"/>
      <c r="H7" s="2"/>
      <c r="I7" s="2"/>
      <c r="K7" s="2"/>
      <c r="L7" s="2"/>
      <c r="M7" s="2"/>
      <c r="N7" s="2"/>
      <c r="O7" s="2"/>
    </row>
    <row r="8" spans="1:15" x14ac:dyDescent="0.2">
      <c r="A8" s="2"/>
      <c r="B8" s="2"/>
      <c r="C8" s="2"/>
      <c r="D8" s="2"/>
      <c r="E8" s="2"/>
      <c r="F8" s="2"/>
      <c r="G8" s="2"/>
      <c r="H8" s="2"/>
      <c r="I8" s="2"/>
      <c r="K8" s="2"/>
      <c r="L8" s="2"/>
      <c r="M8" s="2"/>
      <c r="N8" s="2"/>
      <c r="O8" s="2"/>
    </row>
    <row r="9" spans="1:15" x14ac:dyDescent="0.2">
      <c r="A9" s="2"/>
      <c r="B9" s="2"/>
      <c r="C9" s="2"/>
      <c r="D9" s="2"/>
      <c r="E9" s="2"/>
      <c r="F9" s="2"/>
      <c r="G9" s="2"/>
      <c r="H9" s="2"/>
      <c r="I9" s="2"/>
      <c r="K9" s="2"/>
      <c r="L9" s="2"/>
      <c r="M9" s="2"/>
      <c r="N9" s="2"/>
      <c r="O9" s="2"/>
    </row>
    <row r="10" spans="1:15" x14ac:dyDescent="0.2">
      <c r="A10" s="2"/>
      <c r="B10" s="2"/>
      <c r="C10" s="2"/>
      <c r="D10" s="2"/>
      <c r="E10" s="2"/>
      <c r="F10" s="2"/>
      <c r="G10" s="2"/>
      <c r="H10" s="2"/>
      <c r="I10" s="2"/>
      <c r="K10" s="2"/>
      <c r="L10" s="2"/>
      <c r="M10" s="2"/>
      <c r="N10" s="2"/>
      <c r="O10" s="2"/>
    </row>
    <row r="11" spans="1:15" ht="27" customHeight="1" x14ac:dyDescent="0.25">
      <c r="A11" s="426" t="s">
        <v>0</v>
      </c>
      <c r="B11" s="426"/>
      <c r="C11" s="426"/>
      <c r="D11" s="426"/>
      <c r="E11" s="426"/>
      <c r="F11" s="426"/>
      <c r="G11" s="426"/>
      <c r="H11" s="426"/>
      <c r="I11" s="426"/>
      <c r="J11" s="426"/>
      <c r="K11" s="426"/>
      <c r="L11" s="426"/>
      <c r="M11" s="426"/>
      <c r="N11" s="426"/>
      <c r="O11" s="426"/>
    </row>
    <row r="12" spans="1:15" ht="34.5" customHeight="1" x14ac:dyDescent="0.2">
      <c r="A12" s="427" t="s">
        <v>257</v>
      </c>
      <c r="B12" s="427"/>
      <c r="C12" s="427"/>
      <c r="D12" s="427"/>
      <c r="E12" s="427"/>
      <c r="F12" s="427"/>
      <c r="G12" s="427"/>
      <c r="H12" s="427"/>
      <c r="I12" s="427"/>
      <c r="J12" s="427"/>
      <c r="K12" s="427"/>
      <c r="L12" s="427"/>
      <c r="M12" s="428" t="s">
        <v>2</v>
      </c>
      <c r="N12" s="428"/>
      <c r="O12" s="428"/>
    </row>
    <row r="13" spans="1:15" ht="38.25" customHeight="1" x14ac:dyDescent="0.2">
      <c r="A13" s="427" t="s">
        <v>362</v>
      </c>
      <c r="B13" s="427"/>
      <c r="C13" s="427"/>
      <c r="D13" s="427"/>
      <c r="E13" s="427"/>
      <c r="F13" s="427"/>
      <c r="G13" s="427"/>
      <c r="H13" s="427"/>
      <c r="I13" s="427"/>
      <c r="J13" s="427"/>
      <c r="K13" s="427"/>
      <c r="L13" s="427"/>
      <c r="M13" s="428"/>
      <c r="N13" s="428"/>
      <c r="O13" s="428"/>
    </row>
    <row r="14" spans="1:15" s="3" customFormat="1" ht="40.5" customHeight="1" x14ac:dyDescent="0.2">
      <c r="A14" s="429" t="s">
        <v>4</v>
      </c>
      <c r="B14" s="431" t="s">
        <v>5</v>
      </c>
      <c r="C14" s="431" t="s">
        <v>6</v>
      </c>
      <c r="D14" s="431" t="s">
        <v>7</v>
      </c>
      <c r="E14" s="421" t="s">
        <v>8</v>
      </c>
      <c r="F14" s="421" t="s">
        <v>9</v>
      </c>
      <c r="G14" s="421" t="s">
        <v>10</v>
      </c>
      <c r="H14" s="422" t="s">
        <v>11</v>
      </c>
      <c r="I14" s="423"/>
      <c r="J14" s="421" t="s">
        <v>12</v>
      </c>
      <c r="K14" s="421" t="s">
        <v>13</v>
      </c>
      <c r="L14" s="424" t="s">
        <v>14</v>
      </c>
      <c r="M14" s="417" t="s">
        <v>15</v>
      </c>
      <c r="N14" s="418" t="s">
        <v>16</v>
      </c>
      <c r="O14" s="419"/>
    </row>
    <row r="15" spans="1:15" s="3" customFormat="1" ht="47.25" x14ac:dyDescent="0.2">
      <c r="A15" s="430"/>
      <c r="B15" s="432"/>
      <c r="C15" s="432"/>
      <c r="D15" s="432"/>
      <c r="E15" s="421"/>
      <c r="F15" s="421"/>
      <c r="G15" s="421"/>
      <c r="H15" s="4" t="s">
        <v>17</v>
      </c>
      <c r="I15" s="4" t="s">
        <v>18</v>
      </c>
      <c r="J15" s="421"/>
      <c r="K15" s="421"/>
      <c r="L15" s="424"/>
      <c r="M15" s="417"/>
      <c r="N15" s="418"/>
      <c r="O15" s="419"/>
    </row>
    <row r="16" spans="1:15" ht="180" customHeight="1" x14ac:dyDescent="0.2">
      <c r="A16" s="61" t="s">
        <v>166</v>
      </c>
      <c r="B16" s="31" t="s">
        <v>363</v>
      </c>
      <c r="C16" s="31" t="s">
        <v>364</v>
      </c>
      <c r="D16" s="31" t="s">
        <v>365</v>
      </c>
      <c r="E16" s="31" t="s">
        <v>366</v>
      </c>
      <c r="F16" s="31" t="s">
        <v>367</v>
      </c>
      <c r="G16" s="23"/>
      <c r="H16" s="24">
        <v>44562</v>
      </c>
      <c r="I16" s="25">
        <v>44650</v>
      </c>
      <c r="J16" s="25">
        <v>44754</v>
      </c>
      <c r="K16" s="49">
        <v>1</v>
      </c>
      <c r="L16" s="27" t="s">
        <v>368</v>
      </c>
      <c r="M16" s="33">
        <v>1</v>
      </c>
      <c r="N16" s="420" t="s">
        <v>369</v>
      </c>
      <c r="O16" s="420"/>
    </row>
    <row r="17" spans="1:15" ht="89.25" customHeight="1" x14ac:dyDescent="0.2">
      <c r="A17" s="400" t="s">
        <v>186</v>
      </c>
      <c r="B17" s="400" t="s">
        <v>370</v>
      </c>
      <c r="C17" s="31" t="s">
        <v>371</v>
      </c>
      <c r="D17" s="31" t="s">
        <v>365</v>
      </c>
      <c r="E17" s="400" t="s">
        <v>372</v>
      </c>
      <c r="F17" s="400" t="s">
        <v>373</v>
      </c>
      <c r="G17" s="403"/>
      <c r="H17" s="409">
        <v>44621</v>
      </c>
      <c r="I17" s="409">
        <v>44681</v>
      </c>
      <c r="J17" s="409">
        <v>44754</v>
      </c>
      <c r="K17" s="413">
        <v>1</v>
      </c>
      <c r="L17" s="403" t="s">
        <v>374</v>
      </c>
      <c r="M17" s="406">
        <v>0.7</v>
      </c>
      <c r="N17" s="391" t="s">
        <v>375</v>
      </c>
      <c r="O17" s="392"/>
    </row>
    <row r="18" spans="1:15" s="30" customFormat="1" ht="86.25" customHeight="1" x14ac:dyDescent="0.2">
      <c r="A18" s="402"/>
      <c r="B18" s="402"/>
      <c r="C18" s="31" t="s">
        <v>376</v>
      </c>
      <c r="D18" s="31" t="s">
        <v>365</v>
      </c>
      <c r="E18" s="402"/>
      <c r="F18" s="402"/>
      <c r="G18" s="405"/>
      <c r="H18" s="410"/>
      <c r="I18" s="410"/>
      <c r="J18" s="410"/>
      <c r="K18" s="414"/>
      <c r="L18" s="405"/>
      <c r="M18" s="408"/>
      <c r="N18" s="395"/>
      <c r="O18" s="396"/>
    </row>
    <row r="19" spans="1:15" s="30" customFormat="1" ht="96.75" customHeight="1" x14ac:dyDescent="0.2">
      <c r="A19" s="400" t="s">
        <v>134</v>
      </c>
      <c r="B19" s="415" t="s">
        <v>377</v>
      </c>
      <c r="C19" s="31" t="s">
        <v>378</v>
      </c>
      <c r="D19" s="31" t="s">
        <v>379</v>
      </c>
      <c r="E19" s="400" t="s">
        <v>380</v>
      </c>
      <c r="F19" s="400" t="s">
        <v>381</v>
      </c>
      <c r="G19" s="403"/>
      <c r="H19" s="411">
        <v>44621</v>
      </c>
      <c r="I19" s="411">
        <v>44803</v>
      </c>
      <c r="J19" s="409">
        <v>44754</v>
      </c>
      <c r="K19" s="413">
        <v>1</v>
      </c>
      <c r="L19" s="403" t="s">
        <v>382</v>
      </c>
      <c r="M19" s="406">
        <v>1</v>
      </c>
      <c r="N19" s="391" t="s">
        <v>383</v>
      </c>
      <c r="O19" s="392"/>
    </row>
    <row r="20" spans="1:15" s="30" customFormat="1" ht="102.75" customHeight="1" x14ac:dyDescent="0.2">
      <c r="A20" s="402"/>
      <c r="B20" s="416"/>
      <c r="C20" s="31" t="s">
        <v>384</v>
      </c>
      <c r="D20" s="31" t="s">
        <v>379</v>
      </c>
      <c r="E20" s="402"/>
      <c r="F20" s="402"/>
      <c r="G20" s="405"/>
      <c r="H20" s="412"/>
      <c r="I20" s="412"/>
      <c r="J20" s="410"/>
      <c r="K20" s="414"/>
      <c r="L20" s="405"/>
      <c r="M20" s="408"/>
      <c r="N20" s="395"/>
      <c r="O20" s="396"/>
    </row>
    <row r="21" spans="1:15" s="30" customFormat="1" ht="102.75" customHeight="1" x14ac:dyDescent="0.2">
      <c r="A21" s="400" t="s">
        <v>112</v>
      </c>
      <c r="B21" s="400" t="s">
        <v>385</v>
      </c>
      <c r="C21" s="31" t="s">
        <v>386</v>
      </c>
      <c r="D21" s="31" t="s">
        <v>387</v>
      </c>
      <c r="E21" s="400" t="s">
        <v>388</v>
      </c>
      <c r="F21" s="400" t="s">
        <v>389</v>
      </c>
      <c r="G21" s="403"/>
      <c r="H21" s="411">
        <v>44621</v>
      </c>
      <c r="I21" s="411">
        <v>44469</v>
      </c>
      <c r="J21" s="409">
        <v>44754</v>
      </c>
      <c r="K21" s="413">
        <v>1</v>
      </c>
      <c r="L21" s="27" t="s">
        <v>390</v>
      </c>
      <c r="M21" s="406">
        <v>1</v>
      </c>
      <c r="N21" s="391" t="s">
        <v>391</v>
      </c>
      <c r="O21" s="392"/>
    </row>
    <row r="22" spans="1:15" s="30" customFormat="1" ht="105" customHeight="1" x14ac:dyDescent="0.2">
      <c r="A22" s="402"/>
      <c r="B22" s="402"/>
      <c r="C22" s="31" t="s">
        <v>392</v>
      </c>
      <c r="D22" s="31" t="s">
        <v>387</v>
      </c>
      <c r="E22" s="402"/>
      <c r="F22" s="402"/>
      <c r="G22" s="405"/>
      <c r="H22" s="412"/>
      <c r="I22" s="412"/>
      <c r="J22" s="410"/>
      <c r="K22" s="414"/>
      <c r="L22" s="27" t="s">
        <v>393</v>
      </c>
      <c r="M22" s="408"/>
      <c r="N22" s="395"/>
      <c r="O22" s="396"/>
    </row>
    <row r="23" spans="1:15" s="30" customFormat="1" ht="110.25" customHeight="1" x14ac:dyDescent="0.2">
      <c r="A23" s="400" t="s">
        <v>394</v>
      </c>
      <c r="B23" s="400" t="s">
        <v>395</v>
      </c>
      <c r="C23" s="31" t="s">
        <v>396</v>
      </c>
      <c r="D23" s="31" t="s">
        <v>365</v>
      </c>
      <c r="E23" s="400" t="s">
        <v>397</v>
      </c>
      <c r="F23" s="400" t="s">
        <v>398</v>
      </c>
      <c r="G23" s="403"/>
      <c r="H23" s="52">
        <v>44562</v>
      </c>
      <c r="I23" s="52">
        <v>44925</v>
      </c>
      <c r="J23" s="409">
        <v>44754</v>
      </c>
      <c r="K23" s="49">
        <v>1</v>
      </c>
      <c r="L23" s="27"/>
      <c r="M23" s="406">
        <v>0.97</v>
      </c>
      <c r="N23" s="391" t="s">
        <v>399</v>
      </c>
      <c r="O23" s="392"/>
    </row>
    <row r="24" spans="1:15" s="30" customFormat="1" ht="113.25" customHeight="1" x14ac:dyDescent="0.2">
      <c r="A24" s="402"/>
      <c r="B24" s="402"/>
      <c r="C24" s="31" t="s">
        <v>400</v>
      </c>
      <c r="D24" s="31" t="s">
        <v>365</v>
      </c>
      <c r="E24" s="402"/>
      <c r="F24" s="402"/>
      <c r="G24" s="405"/>
      <c r="H24" s="52">
        <v>44562</v>
      </c>
      <c r="I24" s="52">
        <v>44925</v>
      </c>
      <c r="J24" s="410"/>
      <c r="K24" s="49">
        <v>1</v>
      </c>
      <c r="L24" s="27" t="s">
        <v>401</v>
      </c>
      <c r="M24" s="408"/>
      <c r="N24" s="395"/>
      <c r="O24" s="396"/>
    </row>
    <row r="25" spans="1:15" s="30" customFormat="1" ht="113.25" customHeight="1" x14ac:dyDescent="0.2">
      <c r="A25" s="400" t="s">
        <v>19</v>
      </c>
      <c r="B25" s="400" t="s">
        <v>20</v>
      </c>
      <c r="C25" s="31" t="s">
        <v>402</v>
      </c>
      <c r="D25" s="31" t="s">
        <v>379</v>
      </c>
      <c r="E25" s="400" t="s">
        <v>403</v>
      </c>
      <c r="F25" s="400" t="s">
        <v>404</v>
      </c>
      <c r="G25" s="403"/>
      <c r="H25" s="52">
        <v>44621</v>
      </c>
      <c r="I25" s="52">
        <v>44834</v>
      </c>
      <c r="J25" s="25">
        <v>44754</v>
      </c>
      <c r="K25" s="49">
        <v>1</v>
      </c>
      <c r="L25" s="27" t="s">
        <v>405</v>
      </c>
      <c r="M25" s="406">
        <v>0.5</v>
      </c>
      <c r="N25" s="391" t="s">
        <v>406</v>
      </c>
      <c r="O25" s="392"/>
    </row>
    <row r="26" spans="1:15" s="30" customFormat="1" ht="113.25" customHeight="1" x14ac:dyDescent="0.2">
      <c r="A26" s="401"/>
      <c r="B26" s="401"/>
      <c r="C26" s="31" t="s">
        <v>407</v>
      </c>
      <c r="D26" s="31" t="s">
        <v>379</v>
      </c>
      <c r="E26" s="401"/>
      <c r="F26" s="402"/>
      <c r="G26" s="404"/>
      <c r="H26" s="52">
        <v>44652</v>
      </c>
      <c r="I26" s="52">
        <v>44834</v>
      </c>
      <c r="J26" s="25">
        <v>44754</v>
      </c>
      <c r="K26" s="49">
        <v>1</v>
      </c>
      <c r="L26" s="27" t="s">
        <v>408</v>
      </c>
      <c r="M26" s="407"/>
      <c r="N26" s="393"/>
      <c r="O26" s="394"/>
    </row>
    <row r="27" spans="1:15" s="30" customFormat="1" ht="136.5" customHeight="1" x14ac:dyDescent="0.2">
      <c r="A27" s="402"/>
      <c r="B27" s="402"/>
      <c r="C27" s="31" t="s">
        <v>409</v>
      </c>
      <c r="D27" s="31" t="s">
        <v>379</v>
      </c>
      <c r="E27" s="402"/>
      <c r="F27" s="31" t="s">
        <v>410</v>
      </c>
      <c r="G27" s="405"/>
      <c r="H27" s="52">
        <v>44562</v>
      </c>
      <c r="I27" s="52">
        <v>44925</v>
      </c>
      <c r="J27" s="25">
        <v>44754</v>
      </c>
      <c r="K27" s="49">
        <v>1</v>
      </c>
      <c r="L27" s="27" t="s">
        <v>411</v>
      </c>
      <c r="M27" s="408"/>
      <c r="N27" s="395"/>
      <c r="O27" s="396"/>
    </row>
    <row r="29" spans="1:15" s="3" customFormat="1" ht="29.25" customHeight="1" thickBot="1" x14ac:dyDescent="0.45">
      <c r="A29" s="13" t="s">
        <v>156</v>
      </c>
      <c r="B29" s="397" t="s">
        <v>3267</v>
      </c>
      <c r="C29" s="397"/>
      <c r="D29" s="397"/>
      <c r="G29" s="13"/>
      <c r="H29" s="13"/>
      <c r="I29" s="14"/>
      <c r="J29" s="13"/>
      <c r="K29" s="13"/>
      <c r="L29" s="67" t="s">
        <v>3269</v>
      </c>
      <c r="M29" s="58">
        <f>(M25+M23+M21+M19+M17+M16)/6</f>
        <v>0.86166666666666669</v>
      </c>
    </row>
    <row r="30" spans="1:15" s="3" customFormat="1" ht="18.75" customHeight="1" x14ac:dyDescent="0.2">
      <c r="I30" s="16"/>
    </row>
    <row r="31" spans="1:15" s="3" customFormat="1" ht="32.25" customHeight="1" thickBot="1" x14ac:dyDescent="0.3">
      <c r="A31" s="13" t="s">
        <v>158</v>
      </c>
      <c r="B31" s="398" t="s">
        <v>3270</v>
      </c>
      <c r="C31" s="398"/>
      <c r="D31" s="398"/>
      <c r="G31" s="13" t="s">
        <v>160</v>
      </c>
      <c r="I31" s="16"/>
      <c r="J31" s="17" t="s">
        <v>3268</v>
      </c>
      <c r="K31" s="17"/>
      <c r="L31" s="17"/>
    </row>
    <row r="32" spans="1:15" s="3" customFormat="1" ht="27" customHeight="1" x14ac:dyDescent="0.2">
      <c r="I32" s="18"/>
      <c r="J32" s="399"/>
      <c r="K32" s="399"/>
      <c r="L32" s="19"/>
    </row>
    <row r="33" spans="15:15" x14ac:dyDescent="0.2">
      <c r="O33" s="20" t="s">
        <v>162</v>
      </c>
    </row>
    <row r="34" spans="15:15" x14ac:dyDescent="0.2">
      <c r="O34" s="20" t="s">
        <v>163</v>
      </c>
    </row>
  </sheetData>
  <mergeCells count="72">
    <mergeCell ref="A14:A15"/>
    <mergeCell ref="B14:B15"/>
    <mergeCell ref="C14:C15"/>
    <mergeCell ref="D14:D15"/>
    <mergeCell ref="E14:E15"/>
    <mergeCell ref="A1:O3"/>
    <mergeCell ref="A11:O11"/>
    <mergeCell ref="A12:L12"/>
    <mergeCell ref="M12:O13"/>
    <mergeCell ref="A13:L13"/>
    <mergeCell ref="M14:M15"/>
    <mergeCell ref="N14:O15"/>
    <mergeCell ref="N16:O16"/>
    <mergeCell ref="A17:A18"/>
    <mergeCell ref="B17:B18"/>
    <mergeCell ref="E17:E18"/>
    <mergeCell ref="F17:F18"/>
    <mergeCell ref="G17:G18"/>
    <mergeCell ref="H17:H18"/>
    <mergeCell ref="I17:I18"/>
    <mergeCell ref="F14:F15"/>
    <mergeCell ref="G14:G15"/>
    <mergeCell ref="H14:I14"/>
    <mergeCell ref="J14:J15"/>
    <mergeCell ref="K14:K15"/>
    <mergeCell ref="L14:L15"/>
    <mergeCell ref="A19:A20"/>
    <mergeCell ref="B19:B20"/>
    <mergeCell ref="E19:E20"/>
    <mergeCell ref="F19:F20"/>
    <mergeCell ref="G19:G20"/>
    <mergeCell ref="J17:J18"/>
    <mergeCell ref="K17:K18"/>
    <mergeCell ref="L17:L18"/>
    <mergeCell ref="M17:M18"/>
    <mergeCell ref="N17:O18"/>
    <mergeCell ref="N19:O20"/>
    <mergeCell ref="A21:A22"/>
    <mergeCell ref="B21:B22"/>
    <mergeCell ref="E21:E22"/>
    <mergeCell ref="F21:F22"/>
    <mergeCell ref="G21:G22"/>
    <mergeCell ref="H21:H22"/>
    <mergeCell ref="I21:I22"/>
    <mergeCell ref="J21:J22"/>
    <mergeCell ref="K21:K22"/>
    <mergeCell ref="H19:H20"/>
    <mergeCell ref="I19:I20"/>
    <mergeCell ref="J19:J20"/>
    <mergeCell ref="K19:K20"/>
    <mergeCell ref="L19:L20"/>
    <mergeCell ref="M19:M20"/>
    <mergeCell ref="M21:M22"/>
    <mergeCell ref="N21:O22"/>
    <mergeCell ref="A23:A24"/>
    <mergeCell ref="B23:B24"/>
    <mergeCell ref="E23:E24"/>
    <mergeCell ref="F23:F24"/>
    <mergeCell ref="G23:G24"/>
    <mergeCell ref="J23:J24"/>
    <mergeCell ref="M23:M24"/>
    <mergeCell ref="N23:O24"/>
    <mergeCell ref="N25:O27"/>
    <mergeCell ref="B29:D29"/>
    <mergeCell ref="B31:D31"/>
    <mergeCell ref="J32:K32"/>
    <mergeCell ref="A25:A27"/>
    <mergeCell ref="B25:B27"/>
    <mergeCell ref="E25:E27"/>
    <mergeCell ref="F25:F26"/>
    <mergeCell ref="G25:G27"/>
    <mergeCell ref="M25:M27"/>
  </mergeCells>
  <dataValidations count="13">
    <dataValidation allowBlank="1" showInputMessage="1" showErrorMessage="1" promptTitle="GUÍA:" prompt="Se deben describir las causas, previamente identificadas por medio de las metodologías existentes, el número de causas varias de acuerdo a la recomendación y su complejidad." sqref="B16:B17 B19 B21 B25:B26" xr:uid="{66583BEE-93C2-4D6C-9C32-C5DB49DC4235}"/>
    <dataValidation allowBlank="1" showInputMessage="1" showErrorMessage="1" promptTitle="GUÍA:" prompt="Para cada una de las causas identificadas se deben definir las acciones de mejoramiento necesarias." sqref="C16:C27" xr:uid="{10C45E6A-831C-4F93-91D5-83E8DF808C5D}"/>
    <dataValidation allowBlank="1" showInputMessage="1" showErrorMessage="1" promptTitle="GUÍA:" prompt="Identificar la persona/cargo responsable por la ejecución de las acciones de mejoramiento." sqref="D16:D27" xr:uid="{4A4B2F5D-D034-4D99-8019-E4FE98B0FBD5}"/>
    <dataValidation allowBlank="1" showInputMessage="1" showErrorMessage="1" promptTitle="GUÍA:" prompt="Describir la meta a ser alcanzada con la acción de mejoramiento planteada." sqref="E16:E17" xr:uid="{EF963101-6420-4DDA-86C7-DCF27AEE18F5}"/>
    <dataValidation allowBlank="1" showInputMessage="1" showErrorMessage="1" promptTitle="INSERTAR NUEVA COLUMNA:" prompt="Definir el entregable que soporta el cumplimiento como evidencia (actas, contratos, lista de asistencia, procedimientos, fotografía, videos, encuestas, etc.)" sqref="F16:F17 F21 F23 F27" xr:uid="{9EF0336C-9A6B-4611-ABB2-3A251C5086F9}"/>
    <dataValidation allowBlank="1" showInputMessage="1" showErrorMessage="1" promptTitle="GUÍA:" prompt="Establecer la formula matemática para medir el cumplimiento de la meta establecida a cada una de las acciones de mejoramiento definidas." sqref="G16:G17" xr:uid="{6A9F3203-C5C1-4448-818D-DEF07E1C369E}"/>
    <dataValidation allowBlank="1" showInputMessage="1" showErrorMessage="1" promptTitle="GUÍA:" prompt="Establecer las fechas de inicio y terminación de cada una de las actividades, según los recursos y disponibilidad de la dependencia dentro de la vigencia actual." sqref="H16:I17 H19:I19 H21:I21 H23:I27" xr:uid="{7F0DED4C-3F6E-45D7-A598-CA667420B3FE}"/>
    <dataValidation allowBlank="1" showInputMessage="1" showErrorMessage="1" promptTitle="GUÍA: " prompt="Colocar la fecha en que se realiza el seguimiento por parte de la dependencia (i, ii, ii o iv seguimiento)_x000a_" sqref="J16:J17 J19 J21 J25:J27 J23" xr:uid="{213DE81E-C8D5-4276-9C34-BC0234BCE446}"/>
    <dataValidation allowBlank="1" showInputMessage="1" showErrorMessage="1" promptTitle="GUÍA:" prompt="Asignar el porcentaje de avance de la meta establecida de acuerdo con la formula del indicador con corte a la fecha del seguimiento." sqref="K16:K17 K19 K23:K27 K21" xr:uid="{EFC718D0-E36B-4B69-9B7C-DC0BC83DEA5E}"/>
    <dataValidation allowBlank="1" showInputMessage="1" showErrorMessage="1" promptTitle="GUÍA:" prompt="Se deben describir los aspectos relevantes y evidencias que soportan el porcentaje de avance conseguido en el periodo evaluado._x000a__x000a_Estas evidencias deben estar disponibles para la actividad de seguimiento y presentarlas al auditor." sqref="L16:L17 L19 L21:L27" xr:uid="{5789D822-5262-4407-8C8E-9B261F09708C}"/>
    <dataValidation allowBlank="1" showInputMessage="1" showErrorMessage="1" promptTitle="CONTROL INTERNO:" prompt="Incluir esta columna para medir el avance de las acciones por parte del auditor de acuerdo con las evidencias presentadas por la dependencia." sqref="M16:M17 M19 M21 M23 M25" xr:uid="{61FA301E-CC0A-45D3-9CC2-9221F7F2B493}"/>
    <dataValidation allowBlank="1" showInputMessage="1" showErrorMessage="1" promptTitle="CONTROL INTERNO:" prompt="Se deben dar las conclusiones de complimiento o no de cada una de las actividades, redactar las evidencias presentadas por la dependencia que soportan y las recomendaciones cuando aplique; estas evidencias deben estar numeradas y en la carpeta electronica" sqref="N23 O16 N16:N17 N19 N21 N25" xr:uid="{A33E2A06-068A-497D-95CA-D5661044C551}"/>
    <dataValidation allowBlank="1" showInputMessage="1" showErrorMessage="1" promptTitle="GUIA:" prompt="Redactar las recomendaciones de mejoramiento a la gestión, identificadas en la dependencia para la vigencia actual." sqref="A16" xr:uid="{85646E09-08B5-4BB4-8733-E77C1E5E23ED}"/>
  </dataValidations>
  <printOptions horizontalCentered="1"/>
  <pageMargins left="0.49" right="0.56000000000000005" top="0.39370078740157483" bottom="0.39370078740157483" header="0" footer="0"/>
  <pageSetup paperSize="120" scale="60" orientation="landscape" horizontalDpi="4294967293" verticalDpi="4294967293"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EF09-5E1B-4BAC-8FF0-900C4EC335F6}">
  <dimension ref="A1:O32"/>
  <sheetViews>
    <sheetView showGridLines="0" zoomScale="50" zoomScaleNormal="50" zoomScaleSheetLayoutView="100" zoomScalePageLayoutView="98" workbookViewId="0">
      <selection activeCell="N16" sqref="N16:O16"/>
    </sheetView>
  </sheetViews>
  <sheetFormatPr baseColWidth="10" defaultColWidth="11.42578125" defaultRowHeight="12.75" x14ac:dyDescent="0.2"/>
  <cols>
    <col min="1" max="1" width="55.7109375" style="1" customWidth="1"/>
    <col min="2" max="2" width="44" style="1" customWidth="1"/>
    <col min="3" max="3" width="55.140625" style="1" customWidth="1"/>
    <col min="4" max="4" width="39.42578125" style="1" customWidth="1"/>
    <col min="5" max="5" width="35.140625" style="1" customWidth="1"/>
    <col min="6" max="6" width="40.7109375" style="1" customWidth="1"/>
    <col min="7" max="7" width="35.7109375" style="1" customWidth="1"/>
    <col min="8" max="8" width="13.85546875" style="1" customWidth="1"/>
    <col min="9" max="9" width="15.42578125" style="1" customWidth="1"/>
    <col min="10" max="10" width="24.42578125" style="2" customWidth="1"/>
    <col min="11" max="11" width="25.7109375" style="1" customWidth="1"/>
    <col min="12" max="12" width="50.85546875" style="1" customWidth="1"/>
    <col min="13" max="13" width="19.140625" style="1" customWidth="1"/>
    <col min="14" max="14" width="25.42578125" style="1" customWidth="1"/>
    <col min="15" max="15" width="52" style="1" customWidth="1"/>
    <col min="16" max="16384" width="11.42578125" style="1"/>
  </cols>
  <sheetData>
    <row r="1" spans="1:15" ht="42" customHeight="1" x14ac:dyDescent="0.2">
      <c r="A1" s="425"/>
      <c r="B1" s="425"/>
      <c r="C1" s="425"/>
      <c r="D1" s="425"/>
      <c r="E1" s="425"/>
      <c r="F1" s="425"/>
      <c r="G1" s="425"/>
      <c r="H1" s="425"/>
      <c r="I1" s="425"/>
      <c r="J1" s="425"/>
      <c r="K1" s="425"/>
      <c r="L1" s="425"/>
      <c r="M1" s="425"/>
      <c r="N1" s="425"/>
      <c r="O1" s="425"/>
    </row>
    <row r="2" spans="1:15" x14ac:dyDescent="0.2">
      <c r="A2" s="425"/>
      <c r="B2" s="425"/>
      <c r="C2" s="425"/>
      <c r="D2" s="425"/>
      <c r="E2" s="425"/>
      <c r="F2" s="425"/>
      <c r="G2" s="425"/>
      <c r="H2" s="425"/>
      <c r="I2" s="425"/>
      <c r="J2" s="425"/>
      <c r="K2" s="425"/>
      <c r="L2" s="425"/>
      <c r="M2" s="425"/>
      <c r="N2" s="425"/>
      <c r="O2" s="425"/>
    </row>
    <row r="3" spans="1:15" x14ac:dyDescent="0.2">
      <c r="A3" s="425"/>
      <c r="B3" s="425"/>
      <c r="C3" s="425"/>
      <c r="D3" s="425"/>
      <c r="E3" s="425"/>
      <c r="F3" s="425"/>
      <c r="G3" s="425"/>
      <c r="H3" s="425"/>
      <c r="I3" s="425"/>
      <c r="J3" s="425"/>
      <c r="K3" s="425"/>
      <c r="L3" s="425"/>
      <c r="M3" s="425"/>
      <c r="N3" s="425"/>
      <c r="O3" s="425"/>
    </row>
    <row r="4" spans="1:15" x14ac:dyDescent="0.2">
      <c r="A4" s="2"/>
      <c r="B4" s="2"/>
      <c r="C4" s="2"/>
      <c r="D4" s="2"/>
      <c r="E4" s="2"/>
      <c r="F4" s="2"/>
      <c r="G4" s="2"/>
      <c r="H4" s="2"/>
      <c r="I4" s="2"/>
      <c r="K4" s="2"/>
      <c r="L4" s="2"/>
      <c r="M4" s="2"/>
      <c r="N4" s="2"/>
      <c r="O4" s="2"/>
    </row>
    <row r="5" spans="1:15" x14ac:dyDescent="0.2">
      <c r="A5" s="2"/>
      <c r="B5" s="2"/>
      <c r="C5" s="2"/>
      <c r="D5" s="2"/>
      <c r="E5" s="2"/>
      <c r="F5" s="2"/>
      <c r="G5" s="2"/>
      <c r="H5" s="2"/>
      <c r="I5" s="2"/>
      <c r="K5" s="2"/>
      <c r="L5" s="2"/>
      <c r="M5" s="2"/>
      <c r="N5" s="2"/>
      <c r="O5" s="2"/>
    </row>
    <row r="6" spans="1:15" x14ac:dyDescent="0.2">
      <c r="A6" s="2"/>
      <c r="B6" s="2"/>
      <c r="C6" s="2"/>
      <c r="D6" s="2"/>
      <c r="E6" s="2"/>
      <c r="F6" s="2"/>
      <c r="G6" s="2"/>
      <c r="H6" s="2"/>
      <c r="I6" s="2"/>
      <c r="K6" s="2"/>
      <c r="L6" s="2"/>
      <c r="M6" s="2"/>
      <c r="N6" s="2"/>
      <c r="O6" s="2"/>
    </row>
    <row r="7" spans="1:15" x14ac:dyDescent="0.2">
      <c r="A7" s="2"/>
      <c r="B7" s="2"/>
      <c r="C7" s="2"/>
      <c r="D7" s="2"/>
      <c r="E7" s="2"/>
      <c r="F7" s="2"/>
      <c r="G7" s="2"/>
      <c r="H7" s="2"/>
      <c r="I7" s="2"/>
      <c r="K7" s="2"/>
      <c r="L7" s="2"/>
      <c r="M7" s="2"/>
      <c r="N7" s="2"/>
      <c r="O7" s="2"/>
    </row>
    <row r="8" spans="1:15" x14ac:dyDescent="0.2">
      <c r="A8" s="2"/>
      <c r="B8" s="2"/>
      <c r="C8" s="2"/>
      <c r="D8" s="2"/>
      <c r="E8" s="2"/>
      <c r="F8" s="2"/>
      <c r="G8" s="2"/>
      <c r="H8" s="2"/>
      <c r="I8" s="2"/>
      <c r="K8" s="2"/>
      <c r="L8" s="2"/>
      <c r="M8" s="2"/>
      <c r="N8" s="2"/>
      <c r="O8" s="2"/>
    </row>
    <row r="9" spans="1:15" x14ac:dyDescent="0.2">
      <c r="A9" s="2"/>
      <c r="B9" s="2"/>
      <c r="C9" s="2"/>
      <c r="D9" s="2"/>
      <c r="E9" s="2"/>
      <c r="F9" s="2"/>
      <c r="G9" s="2"/>
      <c r="H9" s="2"/>
      <c r="I9" s="2"/>
      <c r="K9" s="2"/>
      <c r="L9" s="2"/>
      <c r="M9" s="2"/>
      <c r="N9" s="2"/>
      <c r="O9" s="2"/>
    </row>
    <row r="10" spans="1:15" x14ac:dyDescent="0.2">
      <c r="A10" s="2"/>
      <c r="B10" s="2"/>
      <c r="C10" s="2"/>
      <c r="D10" s="2"/>
      <c r="E10" s="2"/>
      <c r="F10" s="2"/>
      <c r="G10" s="2"/>
      <c r="H10" s="2"/>
      <c r="I10" s="2"/>
      <c r="K10" s="2"/>
      <c r="L10" s="2"/>
      <c r="M10" s="2"/>
      <c r="N10" s="2"/>
      <c r="O10" s="2"/>
    </row>
    <row r="11" spans="1:15" ht="27" customHeight="1" x14ac:dyDescent="0.25">
      <c r="A11" s="426" t="s">
        <v>0</v>
      </c>
      <c r="B11" s="426"/>
      <c r="C11" s="426"/>
      <c r="D11" s="426"/>
      <c r="E11" s="426"/>
      <c r="F11" s="426"/>
      <c r="G11" s="426"/>
      <c r="H11" s="426"/>
      <c r="I11" s="426"/>
      <c r="J11" s="426"/>
      <c r="K11" s="426"/>
      <c r="L11" s="426"/>
      <c r="M11" s="426"/>
      <c r="N11" s="426"/>
      <c r="O11" s="426"/>
    </row>
    <row r="12" spans="1:15" ht="34.5" customHeight="1" x14ac:dyDescent="0.2">
      <c r="A12" s="427" t="s">
        <v>636</v>
      </c>
      <c r="B12" s="427"/>
      <c r="C12" s="427"/>
      <c r="D12" s="427"/>
      <c r="E12" s="427"/>
      <c r="F12" s="427"/>
      <c r="G12" s="427"/>
      <c r="H12" s="427"/>
      <c r="I12" s="427"/>
      <c r="J12" s="427"/>
      <c r="K12" s="427"/>
      <c r="L12" s="427"/>
      <c r="M12" s="428" t="s">
        <v>2</v>
      </c>
      <c r="N12" s="428"/>
      <c r="O12" s="428"/>
    </row>
    <row r="13" spans="1:15" ht="38.25" customHeight="1" x14ac:dyDescent="0.2">
      <c r="A13" s="427" t="s">
        <v>3281</v>
      </c>
      <c r="B13" s="427"/>
      <c r="C13" s="427"/>
      <c r="D13" s="427"/>
      <c r="E13" s="427"/>
      <c r="F13" s="427"/>
      <c r="G13" s="427"/>
      <c r="H13" s="427"/>
      <c r="I13" s="427"/>
      <c r="J13" s="427"/>
      <c r="K13" s="427"/>
      <c r="L13" s="427"/>
      <c r="M13" s="428"/>
      <c r="N13" s="428"/>
      <c r="O13" s="428"/>
    </row>
    <row r="14" spans="1:15" s="3" customFormat="1" ht="40.5" customHeight="1" x14ac:dyDescent="0.2">
      <c r="A14" s="429" t="s">
        <v>4</v>
      </c>
      <c r="B14" s="431" t="s">
        <v>5</v>
      </c>
      <c r="C14" s="431" t="s">
        <v>6</v>
      </c>
      <c r="D14" s="431" t="s">
        <v>7</v>
      </c>
      <c r="E14" s="421" t="s">
        <v>8</v>
      </c>
      <c r="F14" s="421" t="s">
        <v>9</v>
      </c>
      <c r="G14" s="421" t="s">
        <v>10</v>
      </c>
      <c r="H14" s="422" t="s">
        <v>11</v>
      </c>
      <c r="I14" s="423"/>
      <c r="J14" s="421" t="s">
        <v>12</v>
      </c>
      <c r="K14" s="421" t="s">
        <v>13</v>
      </c>
      <c r="L14" s="424" t="s">
        <v>14</v>
      </c>
      <c r="M14" s="417" t="s">
        <v>15</v>
      </c>
      <c r="N14" s="418" t="s">
        <v>16</v>
      </c>
      <c r="O14" s="419"/>
    </row>
    <row r="15" spans="1:15" s="3" customFormat="1" ht="47.25" x14ac:dyDescent="0.2">
      <c r="A15" s="430"/>
      <c r="B15" s="432"/>
      <c r="C15" s="432"/>
      <c r="D15" s="432"/>
      <c r="E15" s="421"/>
      <c r="F15" s="421"/>
      <c r="G15" s="421"/>
      <c r="H15" s="4" t="s">
        <v>17</v>
      </c>
      <c r="I15" s="4" t="s">
        <v>18</v>
      </c>
      <c r="J15" s="421"/>
      <c r="K15" s="421"/>
      <c r="L15" s="424"/>
      <c r="M15" s="417"/>
      <c r="N15" s="418"/>
      <c r="O15" s="419"/>
    </row>
    <row r="16" spans="1:15" ht="370.5" customHeight="1" x14ac:dyDescent="0.2">
      <c r="A16" s="173" t="s">
        <v>69</v>
      </c>
      <c r="B16" s="27" t="s">
        <v>933</v>
      </c>
      <c r="C16" s="27" t="s">
        <v>934</v>
      </c>
      <c r="D16" s="31" t="s">
        <v>935</v>
      </c>
      <c r="E16" s="23" t="s">
        <v>936</v>
      </c>
      <c r="F16" s="27" t="s">
        <v>937</v>
      </c>
      <c r="G16" s="23" t="s">
        <v>938</v>
      </c>
      <c r="H16" s="52">
        <v>44607</v>
      </c>
      <c r="I16" s="52">
        <v>44910</v>
      </c>
      <c r="J16" s="25">
        <v>44844</v>
      </c>
      <c r="K16" s="49">
        <v>1</v>
      </c>
      <c r="L16" s="27" t="s">
        <v>939</v>
      </c>
      <c r="M16" s="34">
        <v>1</v>
      </c>
      <c r="N16" s="518" t="s">
        <v>3338</v>
      </c>
      <c r="O16" s="518"/>
    </row>
    <row r="17" spans="1:15" s="30" customFormat="1" ht="159" customHeight="1" x14ac:dyDescent="0.2">
      <c r="A17" s="173" t="s">
        <v>940</v>
      </c>
      <c r="B17" s="27" t="s">
        <v>941</v>
      </c>
      <c r="C17" s="173" t="s">
        <v>942</v>
      </c>
      <c r="D17" s="31" t="s">
        <v>943</v>
      </c>
      <c r="E17" s="27" t="s">
        <v>944</v>
      </c>
      <c r="F17" s="27" t="s">
        <v>944</v>
      </c>
      <c r="G17" s="173" t="s">
        <v>945</v>
      </c>
      <c r="H17" s="52">
        <v>44635</v>
      </c>
      <c r="I17" s="52">
        <v>44910</v>
      </c>
      <c r="J17" s="25">
        <v>44844</v>
      </c>
      <c r="K17" s="49">
        <v>1</v>
      </c>
      <c r="L17" s="27" t="s">
        <v>946</v>
      </c>
      <c r="M17" s="34">
        <v>1</v>
      </c>
      <c r="N17" s="518" t="s">
        <v>3338</v>
      </c>
      <c r="O17" s="518"/>
    </row>
    <row r="18" spans="1:15" s="30" customFormat="1" ht="207.75" customHeight="1" x14ac:dyDescent="0.2">
      <c r="A18" s="173" t="s">
        <v>947</v>
      </c>
      <c r="B18" s="173" t="s">
        <v>948</v>
      </c>
      <c r="C18" s="173" t="s">
        <v>949</v>
      </c>
      <c r="D18" s="31" t="s">
        <v>950</v>
      </c>
      <c r="E18" s="173" t="s">
        <v>951</v>
      </c>
      <c r="F18" s="173" t="s">
        <v>952</v>
      </c>
      <c r="G18" s="173" t="s">
        <v>953</v>
      </c>
      <c r="H18" s="52">
        <v>44607</v>
      </c>
      <c r="I18" s="52">
        <v>44910</v>
      </c>
      <c r="J18" s="25">
        <v>44844</v>
      </c>
      <c r="K18" s="49">
        <v>1</v>
      </c>
      <c r="L18" s="27" t="s">
        <v>954</v>
      </c>
      <c r="M18" s="34">
        <v>1</v>
      </c>
      <c r="N18" s="518" t="s">
        <v>3338</v>
      </c>
      <c r="O18" s="518"/>
    </row>
    <row r="19" spans="1:15" s="30" customFormat="1" ht="273.75" customHeight="1" x14ac:dyDescent="0.2">
      <c r="A19" s="173" t="s">
        <v>955</v>
      </c>
      <c r="B19" s="27" t="s">
        <v>956</v>
      </c>
      <c r="C19" s="173" t="s">
        <v>957</v>
      </c>
      <c r="D19" s="31" t="s">
        <v>958</v>
      </c>
      <c r="E19" s="173" t="s">
        <v>959</v>
      </c>
      <c r="F19" s="27" t="s">
        <v>960</v>
      </c>
      <c r="G19" s="173" t="s">
        <v>961</v>
      </c>
      <c r="H19" s="52">
        <v>44607</v>
      </c>
      <c r="I19" s="52">
        <v>44910</v>
      </c>
      <c r="J19" s="25">
        <v>44844</v>
      </c>
      <c r="K19" s="49">
        <v>1</v>
      </c>
      <c r="L19" s="27" t="s">
        <v>962</v>
      </c>
      <c r="M19" s="34">
        <v>1</v>
      </c>
      <c r="N19" s="518" t="s">
        <v>3338</v>
      </c>
      <c r="O19" s="518"/>
    </row>
    <row r="20" spans="1:15" s="30" customFormat="1" ht="188.25" customHeight="1" x14ac:dyDescent="0.2">
      <c r="A20" s="173" t="s">
        <v>963</v>
      </c>
      <c r="B20" s="27" t="s">
        <v>964</v>
      </c>
      <c r="C20" s="173" t="s">
        <v>965</v>
      </c>
      <c r="D20" s="31" t="s">
        <v>966</v>
      </c>
      <c r="E20" s="173" t="s">
        <v>967</v>
      </c>
      <c r="F20" s="23" t="s">
        <v>967</v>
      </c>
      <c r="G20" s="173" t="s">
        <v>968</v>
      </c>
      <c r="H20" s="52">
        <v>44637</v>
      </c>
      <c r="I20" s="52">
        <v>44638</v>
      </c>
      <c r="J20" s="25">
        <v>44844</v>
      </c>
      <c r="K20" s="49">
        <v>1</v>
      </c>
      <c r="L20" s="27" t="s">
        <v>969</v>
      </c>
      <c r="M20" s="34">
        <v>1</v>
      </c>
      <c r="N20" s="518" t="s">
        <v>3338</v>
      </c>
      <c r="O20" s="518"/>
    </row>
    <row r="21" spans="1:15" s="30" customFormat="1" ht="126.75" customHeight="1" x14ac:dyDescent="0.2">
      <c r="A21" s="173" t="s">
        <v>970</v>
      </c>
      <c r="B21" s="61" t="s">
        <v>971</v>
      </c>
      <c r="C21" s="31" t="s">
        <v>972</v>
      </c>
      <c r="D21" s="31" t="s">
        <v>966</v>
      </c>
      <c r="E21" s="173" t="s">
        <v>973</v>
      </c>
      <c r="F21" s="31" t="s">
        <v>974</v>
      </c>
      <c r="G21" s="31" t="s">
        <v>975</v>
      </c>
      <c r="H21" s="52">
        <v>44607</v>
      </c>
      <c r="I21" s="52">
        <v>44910</v>
      </c>
      <c r="J21" s="25">
        <v>44844</v>
      </c>
      <c r="K21" s="49">
        <v>1</v>
      </c>
      <c r="L21" s="27" t="s">
        <v>976</v>
      </c>
      <c r="M21" s="34">
        <v>1</v>
      </c>
      <c r="N21" s="518" t="s">
        <v>3338</v>
      </c>
      <c r="O21" s="518"/>
    </row>
    <row r="22" spans="1:15" s="30" customFormat="1" ht="125.25" customHeight="1" x14ac:dyDescent="0.2">
      <c r="A22" s="173" t="s">
        <v>134</v>
      </c>
      <c r="B22" s="27" t="s">
        <v>977</v>
      </c>
      <c r="C22" s="173" t="s">
        <v>978</v>
      </c>
      <c r="D22" s="31" t="s">
        <v>979</v>
      </c>
      <c r="E22" s="173" t="s">
        <v>980</v>
      </c>
      <c r="F22" s="31" t="s">
        <v>981</v>
      </c>
      <c r="G22" s="31" t="s">
        <v>982</v>
      </c>
      <c r="H22" s="52">
        <v>44607</v>
      </c>
      <c r="I22" s="52">
        <v>44910</v>
      </c>
      <c r="J22" s="25">
        <v>44844</v>
      </c>
      <c r="K22" s="49">
        <v>1</v>
      </c>
      <c r="L22" s="27" t="s">
        <v>983</v>
      </c>
      <c r="M22" s="34">
        <v>1</v>
      </c>
      <c r="N22" s="518" t="s">
        <v>3338</v>
      </c>
      <c r="O22" s="518"/>
    </row>
    <row r="23" spans="1:15" s="30" customFormat="1" ht="110.25" customHeight="1" x14ac:dyDescent="0.2">
      <c r="A23" s="173" t="s">
        <v>984</v>
      </c>
      <c r="B23" s="27" t="s">
        <v>985</v>
      </c>
      <c r="C23" s="173" t="s">
        <v>986</v>
      </c>
      <c r="D23" s="31" t="s">
        <v>987</v>
      </c>
      <c r="E23" s="173" t="s">
        <v>988</v>
      </c>
      <c r="F23" s="27" t="s">
        <v>989</v>
      </c>
      <c r="G23" s="27" t="s">
        <v>990</v>
      </c>
      <c r="H23" s="52">
        <v>44607</v>
      </c>
      <c r="I23" s="52">
        <v>44910</v>
      </c>
      <c r="J23" s="25">
        <v>44844</v>
      </c>
      <c r="K23" s="49">
        <v>1</v>
      </c>
      <c r="L23" s="27" t="s">
        <v>991</v>
      </c>
      <c r="M23" s="34">
        <v>1</v>
      </c>
      <c r="N23" s="519" t="s">
        <v>3338</v>
      </c>
      <c r="O23" s="520"/>
    </row>
    <row r="24" spans="1:15" s="30" customFormat="1" ht="198.75" customHeight="1" x14ac:dyDescent="0.2">
      <c r="A24" s="173" t="s">
        <v>992</v>
      </c>
      <c r="B24" s="27" t="s">
        <v>993</v>
      </c>
      <c r="C24" s="173" t="s">
        <v>994</v>
      </c>
      <c r="D24" s="31" t="s">
        <v>995</v>
      </c>
      <c r="E24" s="173" t="s">
        <v>996</v>
      </c>
      <c r="F24" s="27" t="s">
        <v>997</v>
      </c>
      <c r="G24" s="23" t="s">
        <v>998</v>
      </c>
      <c r="H24" s="52">
        <v>44607</v>
      </c>
      <c r="I24" s="52">
        <v>44910</v>
      </c>
      <c r="J24" s="25">
        <v>44844</v>
      </c>
      <c r="K24" s="49">
        <v>1</v>
      </c>
      <c r="L24" s="27" t="s">
        <v>999</v>
      </c>
      <c r="M24" s="34">
        <v>1</v>
      </c>
      <c r="N24" s="519" t="s">
        <v>3338</v>
      </c>
      <c r="O24" s="520"/>
    </row>
    <row r="25" spans="1:15" s="30" customFormat="1" ht="245.25" customHeight="1" x14ac:dyDescent="0.2">
      <c r="A25" s="173" t="s">
        <v>1000</v>
      </c>
      <c r="B25" s="61" t="s">
        <v>1001</v>
      </c>
      <c r="C25" s="31" t="s">
        <v>1002</v>
      </c>
      <c r="D25" s="31" t="s">
        <v>1003</v>
      </c>
      <c r="E25" s="23" t="s">
        <v>1004</v>
      </c>
      <c r="F25" s="27" t="s">
        <v>997</v>
      </c>
      <c r="G25" s="23" t="s">
        <v>998</v>
      </c>
      <c r="H25" s="52">
        <v>44607</v>
      </c>
      <c r="I25" s="52">
        <v>44910</v>
      </c>
      <c r="J25" s="25">
        <v>44844</v>
      </c>
      <c r="K25" s="49">
        <v>1</v>
      </c>
      <c r="L25" s="27" t="s">
        <v>1005</v>
      </c>
      <c r="M25" s="34">
        <v>1</v>
      </c>
      <c r="N25" s="519" t="s">
        <v>3338</v>
      </c>
      <c r="O25" s="520"/>
    </row>
    <row r="26" spans="1:15" s="30" customFormat="1" ht="150.75" customHeight="1" x14ac:dyDescent="0.2">
      <c r="A26" s="173" t="s">
        <v>1006</v>
      </c>
      <c r="B26" s="31" t="s">
        <v>1007</v>
      </c>
      <c r="C26" s="31" t="s">
        <v>1008</v>
      </c>
      <c r="D26" s="31" t="s">
        <v>1009</v>
      </c>
      <c r="E26" s="174" t="s">
        <v>1010</v>
      </c>
      <c r="F26" s="27" t="s">
        <v>1011</v>
      </c>
      <c r="G26" s="174" t="s">
        <v>1012</v>
      </c>
      <c r="H26" s="52">
        <v>44607</v>
      </c>
      <c r="I26" s="52">
        <v>44910</v>
      </c>
      <c r="J26" s="25">
        <v>44844</v>
      </c>
      <c r="K26" s="49">
        <v>1</v>
      </c>
      <c r="L26" s="27" t="s">
        <v>1013</v>
      </c>
      <c r="M26" s="34">
        <v>1</v>
      </c>
      <c r="N26" s="519" t="s">
        <v>3338</v>
      </c>
      <c r="O26" s="520"/>
    </row>
    <row r="27" spans="1:15" s="30" customFormat="1" ht="123.75" customHeight="1" x14ac:dyDescent="0.2">
      <c r="A27" s="173" t="s">
        <v>608</v>
      </c>
      <c r="B27" s="61" t="s">
        <v>1014</v>
      </c>
      <c r="C27" s="27" t="s">
        <v>1015</v>
      </c>
      <c r="D27" s="31" t="s">
        <v>1016</v>
      </c>
      <c r="E27" s="23" t="s">
        <v>1017</v>
      </c>
      <c r="F27" s="27" t="s">
        <v>1018</v>
      </c>
      <c r="G27" s="23" t="s">
        <v>998</v>
      </c>
      <c r="H27" s="52">
        <v>44607</v>
      </c>
      <c r="I27" s="52">
        <v>44910</v>
      </c>
      <c r="J27" s="25">
        <v>44844</v>
      </c>
      <c r="K27" s="49">
        <v>1</v>
      </c>
      <c r="L27" s="27" t="s">
        <v>1019</v>
      </c>
      <c r="M27" s="34">
        <v>1</v>
      </c>
      <c r="N27" s="519" t="s">
        <v>3338</v>
      </c>
      <c r="O27" s="520"/>
    </row>
    <row r="28" spans="1:15" s="30" customFormat="1" ht="133.5" customHeight="1" x14ac:dyDescent="0.2">
      <c r="A28" s="173" t="s">
        <v>1020</v>
      </c>
      <c r="B28" s="27" t="s">
        <v>1021</v>
      </c>
      <c r="C28" s="27" t="s">
        <v>1022</v>
      </c>
      <c r="D28" s="31" t="s">
        <v>1023</v>
      </c>
      <c r="E28" s="23" t="s">
        <v>1024</v>
      </c>
      <c r="F28" s="27" t="s">
        <v>1025</v>
      </c>
      <c r="G28" s="27" t="s">
        <v>1026</v>
      </c>
      <c r="H28" s="52">
        <v>44607</v>
      </c>
      <c r="I28" s="52">
        <v>44910</v>
      </c>
      <c r="J28" s="25">
        <v>44844</v>
      </c>
      <c r="K28" s="49">
        <v>1</v>
      </c>
      <c r="L28" s="27" t="s">
        <v>1027</v>
      </c>
      <c r="M28" s="34">
        <v>1</v>
      </c>
      <c r="N28" s="519" t="s">
        <v>3338</v>
      </c>
      <c r="O28" s="520"/>
    </row>
    <row r="29" spans="1:15" s="82" customFormat="1" ht="15" x14ac:dyDescent="0.2">
      <c r="J29" s="83"/>
    </row>
    <row r="30" spans="1:15" s="3" customFormat="1" ht="29.25" customHeight="1" thickBot="1" x14ac:dyDescent="0.3">
      <c r="A30" s="13" t="s">
        <v>156</v>
      </c>
      <c r="B30" s="397" t="s">
        <v>3283</v>
      </c>
      <c r="C30" s="397"/>
      <c r="D30" s="397"/>
      <c r="G30" s="13"/>
      <c r="H30" s="13"/>
      <c r="I30" s="14"/>
      <c r="J30" s="13"/>
      <c r="K30" s="13"/>
    </row>
    <row r="31" spans="1:15" s="3" customFormat="1" ht="18.75" customHeight="1" x14ac:dyDescent="0.2">
      <c r="I31" s="16"/>
    </row>
    <row r="32" spans="1:15" s="3" customFormat="1" ht="32.25" customHeight="1" thickBot="1" x14ac:dyDescent="0.3">
      <c r="A32" s="13" t="s">
        <v>158</v>
      </c>
      <c r="B32" s="398" t="s">
        <v>3284</v>
      </c>
      <c r="C32" s="398"/>
      <c r="D32" s="398"/>
      <c r="G32" s="13" t="s">
        <v>160</v>
      </c>
      <c r="I32" s="16"/>
      <c r="J32" s="17"/>
      <c r="K32" s="17" t="s">
        <v>3282</v>
      </c>
      <c r="L32" s="17"/>
    </row>
  </sheetData>
  <mergeCells count="33">
    <mergeCell ref="F14:F15"/>
    <mergeCell ref="G14:G15"/>
    <mergeCell ref="H14:I14"/>
    <mergeCell ref="N23:O23"/>
    <mergeCell ref="N24:O24"/>
    <mergeCell ref="J14:J15"/>
    <mergeCell ref="M14:M15"/>
    <mergeCell ref="N14:O15"/>
    <mergeCell ref="N16:O16"/>
    <mergeCell ref="N17:O17"/>
    <mergeCell ref="K14:K15"/>
    <mergeCell ref="L14:L15"/>
    <mergeCell ref="N18:O18"/>
    <mergeCell ref="N19:O19"/>
    <mergeCell ref="A14:A15"/>
    <mergeCell ref="B14:B15"/>
    <mergeCell ref="C14:C15"/>
    <mergeCell ref="D14:D15"/>
    <mergeCell ref="E14:E15"/>
    <mergeCell ref="A1:O3"/>
    <mergeCell ref="A11:O11"/>
    <mergeCell ref="A12:L12"/>
    <mergeCell ref="M12:O13"/>
    <mergeCell ref="A13:L13"/>
    <mergeCell ref="B30:D30"/>
    <mergeCell ref="B32:D32"/>
    <mergeCell ref="N20:O20"/>
    <mergeCell ref="N21:O21"/>
    <mergeCell ref="N22:O22"/>
    <mergeCell ref="N25:O25"/>
    <mergeCell ref="N26:O26"/>
    <mergeCell ref="N27:O27"/>
    <mergeCell ref="N28:O28"/>
  </mergeCells>
  <dataValidations count="13">
    <dataValidation allowBlank="1" showInputMessage="1" showErrorMessage="1" promptTitle="GUIA:" prompt="Redactar las recomendaciones de mejoramiento a la gestión, identificadas en la dependencia para la vigencia actual." sqref="A16" xr:uid="{2A2D4B44-C01D-46D4-B1DA-15476199F40D}"/>
    <dataValidation allowBlank="1" showInputMessage="1" showErrorMessage="1" promptTitle="GUÍA:" prompt="Se deben describir las causas, previamente identificadas por medio de las metodologías existentes, el número de causas varias de acuerdo a la recomendación y su complejidad." sqref="B16:B17 B19:B28" xr:uid="{D2B2E3F2-A812-449D-B511-9E7F803B8E73}"/>
    <dataValidation allowBlank="1" showInputMessage="1" showErrorMessage="1" promptTitle="GUÍA:" prompt="Para cada una de las causas identificadas se deben definir las acciones de mejoramiento necesarias." sqref="C16 C18:C21 C23:C28" xr:uid="{15660155-D99F-445C-BA91-E5F9A88C34D7}"/>
    <dataValidation allowBlank="1" showInputMessage="1" showErrorMessage="1" promptTitle="GUÍA:" prompt="Identificar la persona/cargo responsable por la ejecución de las acciones de mejoramiento." sqref="D16:D28" xr:uid="{D2CD9A9B-E2B7-4B41-92F7-DAC1F1BC3727}"/>
    <dataValidation allowBlank="1" showInputMessage="1" showErrorMessage="1" promptTitle="GUÍA:" prompt="Describir la meta a ser alcanzada con la acción de mejoramiento planteada." sqref="E16 F20 E18:E28" xr:uid="{C35B7AA7-04F0-44B0-A2F1-BC8282310CC6}"/>
    <dataValidation allowBlank="1" showInputMessage="1" showErrorMessage="1" promptTitle="INSERTAR NUEVA COLUMNA:" prompt="Definir el entregable que soporta el cumplimiento como evidencia (actas, contratos, lista de asistencia, procedimientos, fotografía, videos, encuestas, etc.)" sqref="E17 F16:F19 F21 F23:G23 G28 F24:F28" xr:uid="{25A7BCDF-2A25-47B1-9E8D-9B0C8A45780E}"/>
    <dataValidation allowBlank="1" showInputMessage="1" showErrorMessage="1" promptTitle="GUÍA:" prompt="Establecer la formula matemática para medir el cumplimiento de la meta establecida a cada una de las acciones de mejoramiento definidas." sqref="F22:G22 G16:G21 F23 G23:G27" xr:uid="{C77E3CBC-E77C-4C7E-B1FD-B77539FDE39D}"/>
    <dataValidation allowBlank="1" showInputMessage="1" showErrorMessage="1" promptTitle="GUÍA:" prompt="Establecer las fechas de inicio y terminación de cada una de las actividades, según los recursos y disponibilidad de la dependencia dentro de la vigencia actual." sqref="H16:I28" xr:uid="{B3DF08F7-CB92-4ACD-97F7-C5A449FBC2E1}"/>
    <dataValidation allowBlank="1" showInputMessage="1" showErrorMessage="1" promptTitle="GUÍA: " prompt="Colocar la fecha en que se realiza el seguimiento por parte de la dependencia (i, ii, ii o iv seguimiento)_x000a_" sqref="J16:J28" xr:uid="{183075C9-1796-4AEC-8C06-7A6B9BE05963}"/>
    <dataValidation allowBlank="1" showInputMessage="1" showErrorMessage="1" promptTitle="GUÍA:" prompt="Asignar el porcentaje de avance de la meta establecida de acuerdo con la formula del indicador con corte a la fecha del seguimiento." sqref="K16:K28" xr:uid="{AD256CC4-9C9D-4889-A5E5-D6515CFDFCB6}"/>
    <dataValidation allowBlank="1" showInputMessage="1" showErrorMessage="1" promptTitle="GUÍA:" prompt="Se deben describir los aspectos relevantes y evidencias que soportan el porcentaje de avance conseguido en el periodo evaluado._x000a__x000a_Estas evidencias deben estar disponibles para la actividad de seguimiento y presentarlas al auditor." sqref="L16:L28" xr:uid="{E585129D-EB5F-4F8B-B2CB-A2F1BD5205DF}"/>
    <dataValidation allowBlank="1" showInputMessage="1" showErrorMessage="1" promptTitle="CONTROL INTERNO:" prompt="Incluir esta columna para medir el avance de las acciones por parte del auditor de acuerdo con las evidencias presentadas por la dependencia." sqref="M16:M28" xr:uid="{9F43D85C-7D84-4D4D-9135-DC6A532D4D4D}"/>
    <dataValidation allowBlank="1" showInputMessage="1" showErrorMessage="1" promptTitle="CONTROL INTERNO:" prompt="Se deben dar las conclusiones de complimiento o no de cada una de las actividades, redactar las evidencias presentadas por la dependencia que soportan y las recomendaciones cuando aplique; estas evidencias deben estar numeradas y en la carpeta electronica" sqref="N16:N28 O16:O22" xr:uid="{67934A23-186B-4F09-A958-188749555D07}"/>
  </dataValidations>
  <printOptions horizontalCentered="1"/>
  <pageMargins left="0.49" right="0.56000000000000005" top="0.39370078740157483" bottom="0.39370078740157483" header="0" footer="0"/>
  <pageSetup paperSize="120" scale="60" orientation="landscape" horizontalDpi="4294967293" verticalDpi="4294967293"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372BD-7619-4225-B8B7-D4BA40216B8A}">
  <dimension ref="A1:O32"/>
  <sheetViews>
    <sheetView showGridLines="0" zoomScale="66" zoomScaleNormal="66" zoomScaleSheetLayoutView="100" zoomScalePageLayoutView="98" workbookViewId="0">
      <selection activeCell="O28" sqref="O28"/>
    </sheetView>
  </sheetViews>
  <sheetFormatPr baseColWidth="10" defaultColWidth="11.42578125" defaultRowHeight="12.75" x14ac:dyDescent="0.2"/>
  <cols>
    <col min="1" max="1" width="39.7109375" style="1" customWidth="1"/>
    <col min="2" max="2" width="28.28515625" style="1" customWidth="1"/>
    <col min="3" max="3" width="29.42578125" style="1" customWidth="1"/>
    <col min="4" max="4" width="26.7109375" style="1" customWidth="1"/>
    <col min="5" max="5" width="24" style="1" customWidth="1"/>
    <col min="6" max="6" width="40.7109375" style="1" customWidth="1"/>
    <col min="7" max="7" width="22" style="1" customWidth="1"/>
    <col min="8" max="8" width="13.85546875" style="1" customWidth="1"/>
    <col min="9" max="9" width="15.42578125" style="1" customWidth="1"/>
    <col min="10" max="10" width="15" style="2" customWidth="1"/>
    <col min="11" max="11" width="13.7109375" style="1" customWidth="1"/>
    <col min="12" max="12" width="50.85546875" style="1" customWidth="1"/>
    <col min="13" max="13" width="14" style="1" customWidth="1"/>
    <col min="14" max="14" width="25.42578125" style="1" customWidth="1"/>
    <col min="15" max="15" width="52" style="1" customWidth="1"/>
    <col min="16" max="16384" width="11.42578125" style="1"/>
  </cols>
  <sheetData>
    <row r="1" spans="1:15" ht="42" customHeight="1" x14ac:dyDescent="0.2">
      <c r="A1" s="425"/>
      <c r="B1" s="425"/>
      <c r="C1" s="425"/>
      <c r="D1" s="425"/>
      <c r="E1" s="425"/>
      <c r="F1" s="425"/>
      <c r="G1" s="425"/>
      <c r="H1" s="425"/>
      <c r="I1" s="425"/>
      <c r="J1" s="425"/>
      <c r="K1" s="425"/>
      <c r="L1" s="425"/>
      <c r="M1" s="425"/>
      <c r="N1" s="425"/>
      <c r="O1" s="425"/>
    </row>
    <row r="2" spans="1:15" x14ac:dyDescent="0.2">
      <c r="A2" s="425"/>
      <c r="B2" s="425"/>
      <c r="C2" s="425"/>
      <c r="D2" s="425"/>
      <c r="E2" s="425"/>
      <c r="F2" s="425"/>
      <c r="G2" s="425"/>
      <c r="H2" s="425"/>
      <c r="I2" s="425"/>
      <c r="J2" s="425"/>
      <c r="K2" s="425"/>
      <c r="L2" s="425"/>
      <c r="M2" s="425"/>
      <c r="N2" s="425"/>
      <c r="O2" s="425"/>
    </row>
    <row r="3" spans="1:15" x14ac:dyDescent="0.2">
      <c r="A3" s="425"/>
      <c r="B3" s="425"/>
      <c r="C3" s="425"/>
      <c r="D3" s="425"/>
      <c r="E3" s="425"/>
      <c r="F3" s="425"/>
      <c r="G3" s="425"/>
      <c r="H3" s="425"/>
      <c r="I3" s="425"/>
      <c r="J3" s="425"/>
      <c r="K3" s="425"/>
      <c r="L3" s="425"/>
      <c r="M3" s="425"/>
      <c r="N3" s="425"/>
      <c r="O3" s="425"/>
    </row>
    <row r="4" spans="1:15" x14ac:dyDescent="0.2">
      <c r="A4" s="2"/>
      <c r="B4" s="2"/>
      <c r="C4" s="2"/>
      <c r="D4" s="2"/>
      <c r="E4" s="2"/>
      <c r="F4" s="2"/>
      <c r="G4" s="2"/>
      <c r="H4" s="2"/>
      <c r="I4" s="2"/>
      <c r="K4" s="2"/>
      <c r="L4" s="2"/>
      <c r="M4" s="2"/>
      <c r="N4" s="2"/>
      <c r="O4" s="2"/>
    </row>
    <row r="5" spans="1:15" x14ac:dyDescent="0.2">
      <c r="A5" s="2"/>
      <c r="B5" s="2"/>
      <c r="C5" s="2"/>
      <c r="D5" s="2"/>
      <c r="E5" s="2"/>
      <c r="F5" s="2"/>
      <c r="G5" s="2"/>
      <c r="H5" s="2"/>
      <c r="I5" s="2"/>
      <c r="K5" s="2"/>
      <c r="L5" s="2"/>
      <c r="M5" s="2"/>
      <c r="N5" s="2"/>
      <c r="O5" s="2"/>
    </row>
    <row r="6" spans="1:15" x14ac:dyDescent="0.2">
      <c r="A6" s="2"/>
      <c r="B6" s="2"/>
      <c r="C6" s="2"/>
      <c r="D6" s="2"/>
      <c r="E6" s="2"/>
      <c r="F6" s="2"/>
      <c r="G6" s="2"/>
      <c r="H6" s="2"/>
      <c r="I6" s="2"/>
      <c r="K6" s="2"/>
      <c r="L6" s="2"/>
      <c r="M6" s="2"/>
      <c r="N6" s="2"/>
      <c r="O6" s="2"/>
    </row>
    <row r="7" spans="1:15" x14ac:dyDescent="0.2">
      <c r="A7" s="2"/>
      <c r="B7" s="2"/>
      <c r="C7" s="2"/>
      <c r="D7" s="2"/>
      <c r="E7" s="2"/>
      <c r="F7" s="2"/>
      <c r="G7" s="2"/>
      <c r="H7" s="2"/>
      <c r="I7" s="2"/>
      <c r="K7" s="2"/>
      <c r="L7" s="2"/>
      <c r="M7" s="2"/>
      <c r="N7" s="2"/>
      <c r="O7" s="2"/>
    </row>
    <row r="8" spans="1:15" x14ac:dyDescent="0.2">
      <c r="A8" s="2"/>
      <c r="B8" s="2"/>
      <c r="C8" s="2"/>
      <c r="D8" s="2"/>
      <c r="E8" s="2"/>
      <c r="F8" s="2"/>
      <c r="G8" s="2"/>
      <c r="H8" s="2"/>
      <c r="I8" s="2"/>
      <c r="K8" s="2"/>
      <c r="L8" s="2"/>
      <c r="M8" s="2"/>
      <c r="N8" s="2"/>
      <c r="O8" s="2"/>
    </row>
    <row r="9" spans="1:15" x14ac:dyDescent="0.2">
      <c r="A9" s="2"/>
      <c r="B9" s="2"/>
      <c r="C9" s="2"/>
      <c r="D9" s="2"/>
      <c r="E9" s="2"/>
      <c r="F9" s="2"/>
      <c r="G9" s="2"/>
      <c r="H9" s="2"/>
      <c r="I9" s="2"/>
      <c r="K9" s="2"/>
      <c r="L9" s="2"/>
      <c r="M9" s="2"/>
      <c r="N9" s="2"/>
      <c r="O9" s="2"/>
    </row>
    <row r="10" spans="1:15" x14ac:dyDescent="0.2">
      <c r="A10" s="2"/>
      <c r="B10" s="2"/>
      <c r="C10" s="2"/>
      <c r="D10" s="2"/>
      <c r="E10" s="2"/>
      <c r="F10" s="2"/>
      <c r="G10" s="2"/>
      <c r="H10" s="2"/>
      <c r="I10" s="2"/>
      <c r="K10" s="2"/>
      <c r="L10" s="2"/>
      <c r="M10" s="2"/>
      <c r="N10" s="2"/>
      <c r="O10" s="2"/>
    </row>
    <row r="11" spans="1:15" ht="27" customHeight="1" x14ac:dyDescent="0.25">
      <c r="A11" s="426" t="s">
        <v>0</v>
      </c>
      <c r="B11" s="426"/>
      <c r="C11" s="426"/>
      <c r="D11" s="426"/>
      <c r="E11" s="426"/>
      <c r="F11" s="426"/>
      <c r="G11" s="426"/>
      <c r="H11" s="426"/>
      <c r="I11" s="426"/>
      <c r="J11" s="426"/>
      <c r="K11" s="426"/>
      <c r="L11" s="426"/>
      <c r="M11" s="426"/>
      <c r="N11" s="426"/>
      <c r="O11" s="426"/>
    </row>
    <row r="12" spans="1:15" ht="34.5" customHeight="1" x14ac:dyDescent="0.2">
      <c r="A12" s="427" t="s">
        <v>3287</v>
      </c>
      <c r="B12" s="427"/>
      <c r="C12" s="427"/>
      <c r="D12" s="427"/>
      <c r="E12" s="427"/>
      <c r="F12" s="427"/>
      <c r="G12" s="427"/>
      <c r="H12" s="427"/>
      <c r="I12" s="427"/>
      <c r="J12" s="427"/>
      <c r="K12" s="427"/>
      <c r="L12" s="427"/>
      <c r="M12" s="428" t="s">
        <v>2</v>
      </c>
      <c r="N12" s="428"/>
      <c r="O12" s="428"/>
    </row>
    <row r="13" spans="1:15" ht="38.25" customHeight="1" x14ac:dyDescent="0.2">
      <c r="A13" s="427" t="s">
        <v>3288</v>
      </c>
      <c r="B13" s="427"/>
      <c r="C13" s="427"/>
      <c r="D13" s="427"/>
      <c r="E13" s="427"/>
      <c r="F13" s="427"/>
      <c r="G13" s="427"/>
      <c r="H13" s="427"/>
      <c r="I13" s="427"/>
      <c r="J13" s="427"/>
      <c r="K13" s="427"/>
      <c r="L13" s="427"/>
      <c r="M13" s="428"/>
      <c r="N13" s="428"/>
      <c r="O13" s="428"/>
    </row>
    <row r="14" spans="1:15" s="3" customFormat="1" ht="40.5" customHeight="1" x14ac:dyDescent="0.2">
      <c r="A14" s="429" t="s">
        <v>4</v>
      </c>
      <c r="B14" s="431" t="s">
        <v>5</v>
      </c>
      <c r="C14" s="431" t="s">
        <v>6</v>
      </c>
      <c r="D14" s="431" t="s">
        <v>7</v>
      </c>
      <c r="E14" s="421" t="s">
        <v>8</v>
      </c>
      <c r="F14" s="421" t="s">
        <v>9</v>
      </c>
      <c r="G14" s="421" t="s">
        <v>10</v>
      </c>
      <c r="H14" s="422" t="s">
        <v>11</v>
      </c>
      <c r="I14" s="423"/>
      <c r="J14" s="421" t="s">
        <v>12</v>
      </c>
      <c r="K14" s="421" t="s">
        <v>13</v>
      </c>
      <c r="L14" s="424" t="s">
        <v>14</v>
      </c>
      <c r="M14" s="417" t="s">
        <v>15</v>
      </c>
      <c r="N14" s="418" t="s">
        <v>16</v>
      </c>
      <c r="O14" s="419"/>
    </row>
    <row r="15" spans="1:15" s="3" customFormat="1" ht="47.25" x14ac:dyDescent="0.2">
      <c r="A15" s="430"/>
      <c r="B15" s="432"/>
      <c r="C15" s="432"/>
      <c r="D15" s="432"/>
      <c r="E15" s="421"/>
      <c r="F15" s="421"/>
      <c r="G15" s="421"/>
      <c r="H15" s="4" t="s">
        <v>17</v>
      </c>
      <c r="I15" s="4" t="s">
        <v>18</v>
      </c>
      <c r="J15" s="421"/>
      <c r="K15" s="421"/>
      <c r="L15" s="424"/>
      <c r="M15" s="417"/>
      <c r="N15" s="418"/>
      <c r="O15" s="419"/>
    </row>
    <row r="16" spans="1:15" ht="180" customHeight="1" x14ac:dyDescent="0.2">
      <c r="A16" s="175" t="s">
        <v>1028</v>
      </c>
      <c r="B16" s="175" t="s">
        <v>1029</v>
      </c>
      <c r="C16" s="176" t="s">
        <v>1030</v>
      </c>
      <c r="D16" s="177" t="s">
        <v>1031</v>
      </c>
      <c r="E16" s="176" t="s">
        <v>1032</v>
      </c>
      <c r="F16" s="178" t="s">
        <v>1033</v>
      </c>
      <c r="G16" s="176" t="s">
        <v>1034</v>
      </c>
      <c r="H16" s="179">
        <v>44621</v>
      </c>
      <c r="I16" s="180">
        <v>44925</v>
      </c>
      <c r="J16" s="25">
        <v>44937</v>
      </c>
      <c r="K16" s="49">
        <v>1</v>
      </c>
      <c r="L16" s="27" t="s">
        <v>1035</v>
      </c>
      <c r="M16" s="33">
        <v>1</v>
      </c>
      <c r="N16" s="420" t="s">
        <v>3338</v>
      </c>
      <c r="O16" s="420"/>
    </row>
    <row r="17" spans="1:15" s="30" customFormat="1" ht="103.5" customHeight="1" x14ac:dyDescent="0.2">
      <c r="A17" s="175" t="s">
        <v>1036</v>
      </c>
      <c r="B17" s="175" t="s">
        <v>1037</v>
      </c>
      <c r="C17" s="176" t="s">
        <v>1038</v>
      </c>
      <c r="D17" s="177" t="s">
        <v>1039</v>
      </c>
      <c r="E17" s="176" t="s">
        <v>1040</v>
      </c>
      <c r="F17" s="178" t="s">
        <v>1041</v>
      </c>
      <c r="G17" s="176" t="s">
        <v>1042</v>
      </c>
      <c r="H17" s="179">
        <v>44621</v>
      </c>
      <c r="I17" s="180">
        <v>44925</v>
      </c>
      <c r="J17" s="25">
        <v>44937</v>
      </c>
      <c r="K17" s="49">
        <v>1</v>
      </c>
      <c r="L17" s="27" t="s">
        <v>1043</v>
      </c>
      <c r="M17" s="33">
        <v>1</v>
      </c>
      <c r="N17" s="420" t="s">
        <v>3338</v>
      </c>
      <c r="O17" s="420"/>
    </row>
    <row r="18" spans="1:15" s="30" customFormat="1" ht="103.5" customHeight="1" x14ac:dyDescent="0.2">
      <c r="A18" s="175" t="s">
        <v>1044</v>
      </c>
      <c r="B18" s="181" t="s">
        <v>1045</v>
      </c>
      <c r="C18" s="176" t="s">
        <v>1046</v>
      </c>
      <c r="D18" s="177" t="s">
        <v>1047</v>
      </c>
      <c r="E18" s="176" t="s">
        <v>1048</v>
      </c>
      <c r="F18" s="178" t="s">
        <v>1049</v>
      </c>
      <c r="G18" s="176" t="s">
        <v>1050</v>
      </c>
      <c r="H18" s="179">
        <v>44621</v>
      </c>
      <c r="I18" s="180">
        <v>44925</v>
      </c>
      <c r="J18" s="25">
        <v>44937</v>
      </c>
      <c r="K18" s="49">
        <v>0.5</v>
      </c>
      <c r="L18" s="27" t="s">
        <v>1051</v>
      </c>
      <c r="M18" s="33">
        <v>0.5</v>
      </c>
      <c r="N18" s="420" t="s">
        <v>1052</v>
      </c>
      <c r="O18" s="420"/>
    </row>
    <row r="19" spans="1:15" s="30" customFormat="1" ht="98.25" customHeight="1" x14ac:dyDescent="0.2">
      <c r="A19" s="175" t="s">
        <v>1053</v>
      </c>
      <c r="B19" s="175" t="s">
        <v>1054</v>
      </c>
      <c r="C19" s="176" t="s">
        <v>1055</v>
      </c>
      <c r="D19" s="177" t="s">
        <v>1056</v>
      </c>
      <c r="E19" s="176" t="s">
        <v>1057</v>
      </c>
      <c r="F19" s="178" t="s">
        <v>1058</v>
      </c>
      <c r="G19" s="176" t="s">
        <v>1059</v>
      </c>
      <c r="H19" s="179">
        <v>44621</v>
      </c>
      <c r="I19" s="180">
        <v>44925</v>
      </c>
      <c r="J19" s="25">
        <v>44937</v>
      </c>
      <c r="K19" s="49">
        <v>1</v>
      </c>
      <c r="L19" s="27" t="s">
        <v>1060</v>
      </c>
      <c r="M19" s="33">
        <v>1</v>
      </c>
      <c r="N19" s="420" t="s">
        <v>3338</v>
      </c>
      <c r="O19" s="420"/>
    </row>
    <row r="20" spans="1:15" s="30" customFormat="1" ht="110.25" customHeight="1" x14ac:dyDescent="0.2">
      <c r="A20" s="175" t="s">
        <v>1061</v>
      </c>
      <c r="B20" s="175" t="s">
        <v>1062</v>
      </c>
      <c r="C20" s="176" t="s">
        <v>1063</v>
      </c>
      <c r="D20" s="177" t="s">
        <v>1056</v>
      </c>
      <c r="E20" s="176" t="s">
        <v>1064</v>
      </c>
      <c r="F20" s="178" t="s">
        <v>1065</v>
      </c>
      <c r="G20" s="176" t="s">
        <v>1066</v>
      </c>
      <c r="H20" s="179">
        <v>44621</v>
      </c>
      <c r="I20" s="180">
        <v>44925</v>
      </c>
      <c r="J20" s="25">
        <v>44937</v>
      </c>
      <c r="K20" s="49">
        <v>1</v>
      </c>
      <c r="L20" s="27" t="s">
        <v>1067</v>
      </c>
      <c r="M20" s="33">
        <v>1</v>
      </c>
      <c r="N20" s="420" t="s">
        <v>3338</v>
      </c>
      <c r="O20" s="420"/>
    </row>
    <row r="21" spans="1:15" s="30" customFormat="1" ht="126.75" customHeight="1" x14ac:dyDescent="0.2">
      <c r="A21" s="175" t="s">
        <v>1068</v>
      </c>
      <c r="B21" s="175" t="s">
        <v>1069</v>
      </c>
      <c r="C21" s="176" t="s">
        <v>1070</v>
      </c>
      <c r="D21" s="177" t="s">
        <v>1071</v>
      </c>
      <c r="E21" s="182" t="s">
        <v>1072</v>
      </c>
      <c r="F21" s="178" t="s">
        <v>1073</v>
      </c>
      <c r="G21" s="182" t="s">
        <v>1074</v>
      </c>
      <c r="H21" s="179">
        <v>44621</v>
      </c>
      <c r="I21" s="180">
        <v>44925</v>
      </c>
      <c r="J21" s="25">
        <v>44937</v>
      </c>
      <c r="K21" s="49">
        <v>1</v>
      </c>
      <c r="L21" s="27" t="s">
        <v>1075</v>
      </c>
      <c r="M21" s="33">
        <v>1</v>
      </c>
      <c r="N21" s="420" t="s">
        <v>3338</v>
      </c>
      <c r="O21" s="420"/>
    </row>
    <row r="22" spans="1:15" s="30" customFormat="1" ht="126.75" customHeight="1" x14ac:dyDescent="0.2">
      <c r="A22" s="175" t="s">
        <v>1076</v>
      </c>
      <c r="B22" s="175" t="s">
        <v>1077</v>
      </c>
      <c r="C22" s="176" t="s">
        <v>1078</v>
      </c>
      <c r="D22" s="177" t="s">
        <v>1056</v>
      </c>
      <c r="E22" s="182" t="s">
        <v>1079</v>
      </c>
      <c r="F22" s="178" t="s">
        <v>1080</v>
      </c>
      <c r="G22" s="182" t="s">
        <v>1081</v>
      </c>
      <c r="H22" s="179">
        <v>44621</v>
      </c>
      <c r="I22" s="180">
        <v>44925</v>
      </c>
      <c r="J22" s="25">
        <v>44937</v>
      </c>
      <c r="K22" s="49">
        <v>1</v>
      </c>
      <c r="L22" s="27" t="s">
        <v>1082</v>
      </c>
      <c r="M22" s="33">
        <v>1</v>
      </c>
      <c r="N22" s="472" t="s">
        <v>3338</v>
      </c>
      <c r="O22" s="473"/>
    </row>
    <row r="23" spans="1:15" s="30" customFormat="1" ht="126.75" customHeight="1" x14ac:dyDescent="0.2">
      <c r="A23" s="175" t="s">
        <v>1083</v>
      </c>
      <c r="B23" s="175" t="s">
        <v>1084</v>
      </c>
      <c r="C23" s="176" t="s">
        <v>1085</v>
      </c>
      <c r="D23" s="177" t="s">
        <v>1086</v>
      </c>
      <c r="E23" s="182" t="s">
        <v>1087</v>
      </c>
      <c r="F23" s="178" t="s">
        <v>1088</v>
      </c>
      <c r="G23" s="182" t="s">
        <v>1089</v>
      </c>
      <c r="H23" s="179">
        <v>44621</v>
      </c>
      <c r="I23" s="180">
        <v>44925</v>
      </c>
      <c r="J23" s="25">
        <v>44937</v>
      </c>
      <c r="K23" s="49">
        <v>1</v>
      </c>
      <c r="L23" s="27" t="s">
        <v>1090</v>
      </c>
      <c r="M23" s="33">
        <v>1</v>
      </c>
      <c r="N23" s="521" t="s">
        <v>3338</v>
      </c>
      <c r="O23" s="522"/>
    </row>
    <row r="24" spans="1:15" s="30" customFormat="1" ht="83.25" customHeight="1" x14ac:dyDescent="0.2">
      <c r="A24" s="183" t="s">
        <v>1091</v>
      </c>
      <c r="B24" s="175" t="s">
        <v>1092</v>
      </c>
      <c r="C24" s="176" t="s">
        <v>1093</v>
      </c>
      <c r="D24" s="177" t="s">
        <v>1094</v>
      </c>
      <c r="E24" s="176" t="s">
        <v>1095</v>
      </c>
      <c r="F24" s="178" t="s">
        <v>1096</v>
      </c>
      <c r="G24" s="176" t="s">
        <v>1097</v>
      </c>
      <c r="H24" s="179">
        <v>44621</v>
      </c>
      <c r="I24" s="180">
        <v>44925</v>
      </c>
      <c r="J24" s="25">
        <v>44937</v>
      </c>
      <c r="K24" s="49">
        <v>1</v>
      </c>
      <c r="L24" s="27" t="s">
        <v>1090</v>
      </c>
      <c r="M24" s="33">
        <v>1</v>
      </c>
      <c r="N24" s="523" t="s">
        <v>3338</v>
      </c>
      <c r="O24" s="523"/>
    </row>
    <row r="25" spans="1:15" s="30" customFormat="1" ht="108.95" customHeight="1" x14ac:dyDescent="0.2">
      <c r="A25" s="184" t="s">
        <v>1098</v>
      </c>
      <c r="B25" s="175" t="s">
        <v>1099</v>
      </c>
      <c r="C25" s="176" t="s">
        <v>1100</v>
      </c>
      <c r="D25" s="177" t="s">
        <v>1101</v>
      </c>
      <c r="E25" s="176" t="s">
        <v>1102</v>
      </c>
      <c r="F25" s="178" t="s">
        <v>1103</v>
      </c>
      <c r="G25" s="176" t="s">
        <v>1104</v>
      </c>
      <c r="H25" s="179">
        <v>44686</v>
      </c>
      <c r="I25" s="180" t="s">
        <v>1105</v>
      </c>
      <c r="J25" s="25">
        <v>44937</v>
      </c>
      <c r="K25" s="49">
        <v>0.9</v>
      </c>
      <c r="L25" s="27" t="s">
        <v>1106</v>
      </c>
      <c r="M25" s="33">
        <v>0.9</v>
      </c>
      <c r="N25" s="472" t="s">
        <v>3338</v>
      </c>
      <c r="O25" s="473"/>
    </row>
    <row r="26" spans="1:15" s="82" customFormat="1" ht="15" x14ac:dyDescent="0.2">
      <c r="J26" s="83"/>
    </row>
    <row r="27" spans="1:15" s="3" customFormat="1" ht="29.25" customHeight="1" thickBot="1" x14ac:dyDescent="0.3">
      <c r="A27" s="13" t="s">
        <v>156</v>
      </c>
      <c r="B27" s="397" t="s">
        <v>3286</v>
      </c>
      <c r="C27" s="397"/>
      <c r="D27" s="397"/>
      <c r="G27" s="13"/>
      <c r="H27" s="13"/>
      <c r="I27" s="14"/>
      <c r="J27" s="13"/>
      <c r="K27" s="13"/>
    </row>
    <row r="28" spans="1:15" s="3" customFormat="1" ht="18.75" customHeight="1" x14ac:dyDescent="0.2">
      <c r="I28" s="16"/>
    </row>
    <row r="29" spans="1:15" s="3" customFormat="1" ht="32.25" customHeight="1" thickBot="1" x14ac:dyDescent="0.3">
      <c r="A29" s="13" t="s">
        <v>158</v>
      </c>
      <c r="B29" s="398" t="s">
        <v>3285</v>
      </c>
      <c r="C29" s="398"/>
      <c r="D29" s="398"/>
      <c r="G29" s="13" t="s">
        <v>160</v>
      </c>
      <c r="I29" s="16"/>
      <c r="J29" s="17"/>
      <c r="K29" s="17" t="s">
        <v>3282</v>
      </c>
      <c r="L29" s="17"/>
    </row>
    <row r="30" spans="1:15" s="3" customFormat="1" ht="27" customHeight="1" x14ac:dyDescent="0.2">
      <c r="I30" s="18"/>
      <c r="J30" s="399"/>
      <c r="K30" s="399"/>
      <c r="L30" s="19"/>
    </row>
    <row r="31" spans="1:15" x14ac:dyDescent="0.2">
      <c r="O31" s="20" t="s">
        <v>162</v>
      </c>
    </row>
    <row r="32" spans="1:15" x14ac:dyDescent="0.2">
      <c r="O32" s="20" t="s">
        <v>163</v>
      </c>
    </row>
  </sheetData>
  <mergeCells count="31">
    <mergeCell ref="A14:A15"/>
    <mergeCell ref="B14:B15"/>
    <mergeCell ref="C14:C15"/>
    <mergeCell ref="D14:D15"/>
    <mergeCell ref="E14:E15"/>
    <mergeCell ref="A1:O3"/>
    <mergeCell ref="A11:O11"/>
    <mergeCell ref="A12:L12"/>
    <mergeCell ref="M12:O13"/>
    <mergeCell ref="A13:L13"/>
    <mergeCell ref="N19:O19"/>
    <mergeCell ref="F14:F15"/>
    <mergeCell ref="G14:G15"/>
    <mergeCell ref="H14:I14"/>
    <mergeCell ref="J14:J15"/>
    <mergeCell ref="K14:K15"/>
    <mergeCell ref="L14:L15"/>
    <mergeCell ref="M14:M15"/>
    <mergeCell ref="N14:O15"/>
    <mergeCell ref="N16:O16"/>
    <mergeCell ref="N17:O17"/>
    <mergeCell ref="N18:O18"/>
    <mergeCell ref="B27:D27"/>
    <mergeCell ref="B29:D29"/>
    <mergeCell ref="J30:K30"/>
    <mergeCell ref="N20:O20"/>
    <mergeCell ref="N21:O21"/>
    <mergeCell ref="N22:O22"/>
    <mergeCell ref="N23:O23"/>
    <mergeCell ref="N24:O24"/>
    <mergeCell ref="N25:O25"/>
  </mergeCells>
  <dataValidations count="13">
    <dataValidation allowBlank="1" showInputMessage="1" showErrorMessage="1" promptTitle="GUÍA:" prompt="Se deben describir los aspectos relevantes y evidencias que soportan el porcentaje de avance conseguido en el periodo evaluado._x000a__x000a_Estas evidencias deben estar disponibles para la actividad de seguimiento y presentarlas al auditor." sqref="L16:L25" xr:uid="{A6F9073F-00B8-4C79-A16E-5C9F38A6742C}"/>
    <dataValidation allowBlank="1" showInputMessage="1" showErrorMessage="1" promptTitle="GUIA:" prompt="Redactar las recomendaciones de mejoramiento a la gestión, identificadas en la dependencia para la vigencia actual." sqref="A16" xr:uid="{02532CEB-82B0-43E6-A5CA-C9B25D6F77A7}"/>
    <dataValidation allowBlank="1" showInputMessage="1" showErrorMessage="1" promptTitle="GUÍA:" prompt="Se deben describir las causas, previamente identificadas por medio de las metodologías existentes, el número de causas varias de acuerdo a la recomendación y su complejidad." sqref="B16:B25" xr:uid="{35C18720-9565-4D9C-94EB-B1BFA834CDF5}"/>
    <dataValidation allowBlank="1" showInputMessage="1" showErrorMessage="1" promptTitle="GUÍA:" prompt="Para cada una de las causas identificadas se deben definir las acciones de mejoramiento necesarias." sqref="C16:C25" xr:uid="{6ED3FEE1-8BD9-4BE3-B8AD-3E7B97A9BEE9}"/>
    <dataValidation allowBlank="1" showInputMessage="1" showErrorMessage="1" promptTitle="GUÍA:" prompt="Identificar la persona/cargo responsable por la ejecución de las acciones de mejoramiento." sqref="D16:D25" xr:uid="{C6B7F202-996F-4902-8BFA-A90673528F26}"/>
    <dataValidation allowBlank="1" showInputMessage="1" showErrorMessage="1" promptTitle="GUÍA:" prompt="Describir la meta a ser alcanzada con la acción de mejoramiento planteada." sqref="E16:E25" xr:uid="{81610047-9989-4CB8-BB8C-ED78333401CF}"/>
    <dataValidation allowBlank="1" showInputMessage="1" showErrorMessage="1" promptTitle="INSERTAR NUEVA COLUMNA:" prompt="Definir el entregable que soporta el cumplimiento como evidencia (actas, contratos, lista de asistencia, procedimientos, fotografía, videos, encuestas, etc.)" sqref="F16:F25" xr:uid="{54E290F3-B50B-4E06-9980-C1DF80BB5501}"/>
    <dataValidation allowBlank="1" showInputMessage="1" showErrorMessage="1" promptTitle="GUÍA:" prompt="Establecer la formula matemática para medir el cumplimiento de la meta establecida a cada una de las acciones de mejoramiento definidas." sqref="G16:G25" xr:uid="{4878B79E-9BAC-46C8-BA9F-E6D778BBA073}"/>
    <dataValidation allowBlank="1" showInputMessage="1" showErrorMessage="1" promptTitle="GUÍA:" prompt="Establecer las fechas de inicio y terminación de cada una de las actividades, según los recursos y disponibilidad de la dependencia dentro de la vigencia actual." sqref="H16:I25" xr:uid="{8375BCCA-48AC-4539-929D-52E1CEDF6391}"/>
    <dataValidation allowBlank="1" showInputMessage="1" showErrorMessage="1" promptTitle="GUÍA: " prompt="Colocar la fecha en que se realiza el seguimiento por parte de la dependencia (i, ii, ii o iv seguimiento)_x000a_" sqref="J16:J25" xr:uid="{8637A32C-DB54-4536-BBC7-1758B0AC27B8}"/>
    <dataValidation allowBlank="1" showInputMessage="1" showErrorMessage="1" promptTitle="GUÍA:" prompt="Asignar el porcentaje de avance de la meta establecida de acuerdo con la formula del indicador con corte a la fecha del seguimiento." sqref="K16:K25" xr:uid="{DA8E1C60-E36E-4E85-A465-68A65896A3B8}"/>
    <dataValidation allowBlank="1" showInputMessage="1" showErrorMessage="1" promptTitle="CONTROL INTERNO:" prompt="Incluir esta columna para medir el avance de las acciones por parte del auditor de acuerdo con las evidencias presentadas por la dependencia." sqref="M16:M25" xr:uid="{65D30609-006A-40BF-8C61-EE200CE91217}"/>
    <dataValidation allowBlank="1" showInputMessage="1" showErrorMessage="1" promptTitle="CONTROL INTERNO:" prompt="Se deben dar las conclusiones de complimiento o no de cada una de las actividades, redactar las evidencias presentadas por la dependencia que soportan y las recomendaciones cuando aplique; estas evidencias deben estar numeradas y en la carpeta electronica" sqref="N16:N25 O24 O16:O21" xr:uid="{8F145942-FF1D-4230-A70F-E44208BC28CE}"/>
  </dataValidations>
  <printOptions horizontalCentered="1"/>
  <pageMargins left="0.49" right="0.56000000000000005" top="0.39370078740157483" bottom="0.39370078740157483" header="0" footer="0"/>
  <pageSetup paperSize="120" scale="60" orientation="landscape" horizontalDpi="4294967293" verticalDpi="4294967293"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3C66E-5518-4F78-80F6-938A29E886AC}">
  <dimension ref="A1:O31"/>
  <sheetViews>
    <sheetView showGridLines="0" zoomScale="60" zoomScaleNormal="60" zoomScaleSheetLayoutView="100" zoomScalePageLayoutView="98" workbookViewId="0">
      <selection activeCell="L35" sqref="L35"/>
    </sheetView>
  </sheetViews>
  <sheetFormatPr baseColWidth="10" defaultColWidth="11.42578125" defaultRowHeight="12.75" x14ac:dyDescent="0.2"/>
  <cols>
    <col min="1" max="1" width="39.7109375" style="1" customWidth="1"/>
    <col min="2" max="2" width="28.28515625" style="1" customWidth="1"/>
    <col min="3" max="3" width="29.42578125" style="1" customWidth="1"/>
    <col min="4" max="4" width="26.7109375" style="1" customWidth="1"/>
    <col min="5" max="5" width="24" style="1" customWidth="1"/>
    <col min="6" max="6" width="40.7109375" style="1" customWidth="1"/>
    <col min="7" max="7" width="22" style="1" customWidth="1"/>
    <col min="8" max="8" width="13.85546875" style="1" customWidth="1"/>
    <col min="9" max="9" width="15.42578125" style="1" customWidth="1"/>
    <col min="10" max="10" width="15" style="2" customWidth="1"/>
    <col min="11" max="11" width="13.7109375" style="1" customWidth="1"/>
    <col min="12" max="12" width="50.85546875" style="1" customWidth="1"/>
    <col min="13" max="13" width="19.140625" style="1" customWidth="1"/>
    <col min="14" max="14" width="25.42578125" style="1" customWidth="1"/>
    <col min="15" max="15" width="52" style="1" customWidth="1"/>
    <col min="16" max="16384" width="11.42578125" style="1"/>
  </cols>
  <sheetData>
    <row r="1" spans="1:15" ht="42" customHeight="1" x14ac:dyDescent="0.2">
      <c r="A1" s="425"/>
      <c r="B1" s="425"/>
      <c r="C1" s="425"/>
      <c r="D1" s="425"/>
      <c r="E1" s="425"/>
      <c r="F1" s="425"/>
      <c r="G1" s="425"/>
      <c r="H1" s="425"/>
      <c r="I1" s="425"/>
      <c r="J1" s="425"/>
      <c r="K1" s="425"/>
      <c r="L1" s="425"/>
      <c r="M1" s="425"/>
      <c r="N1" s="425"/>
      <c r="O1" s="425"/>
    </row>
    <row r="2" spans="1:15" x14ac:dyDescent="0.2">
      <c r="A2" s="425"/>
      <c r="B2" s="425"/>
      <c r="C2" s="425"/>
      <c r="D2" s="425"/>
      <c r="E2" s="425"/>
      <c r="F2" s="425"/>
      <c r="G2" s="425"/>
      <c r="H2" s="425"/>
      <c r="I2" s="425"/>
      <c r="J2" s="425"/>
      <c r="K2" s="425"/>
      <c r="L2" s="425"/>
      <c r="M2" s="425"/>
      <c r="N2" s="425"/>
      <c r="O2" s="425"/>
    </row>
    <row r="3" spans="1:15" x14ac:dyDescent="0.2">
      <c r="A3" s="425"/>
      <c r="B3" s="425"/>
      <c r="C3" s="425"/>
      <c r="D3" s="425"/>
      <c r="E3" s="425"/>
      <c r="F3" s="425"/>
      <c r="G3" s="425"/>
      <c r="H3" s="425"/>
      <c r="I3" s="425"/>
      <c r="J3" s="425"/>
      <c r="K3" s="425"/>
      <c r="L3" s="425"/>
      <c r="M3" s="425"/>
      <c r="N3" s="425"/>
      <c r="O3" s="425"/>
    </row>
    <row r="4" spans="1:15" x14ac:dyDescent="0.2">
      <c r="A4" s="2"/>
      <c r="B4" s="2"/>
      <c r="C4" s="2"/>
      <c r="D4" s="2"/>
      <c r="E4" s="2"/>
      <c r="F4" s="2"/>
      <c r="G4" s="2"/>
      <c r="H4" s="2"/>
      <c r="I4" s="2"/>
      <c r="K4" s="2"/>
      <c r="L4" s="2"/>
      <c r="M4" s="2"/>
      <c r="N4" s="2"/>
      <c r="O4" s="2"/>
    </row>
    <row r="5" spans="1:15" x14ac:dyDescent="0.2">
      <c r="A5" s="2"/>
      <c r="B5" s="2"/>
      <c r="C5" s="2"/>
      <c r="D5" s="2"/>
      <c r="E5" s="2"/>
      <c r="F5" s="2"/>
      <c r="G5" s="2"/>
      <c r="H5" s="2"/>
      <c r="I5" s="2"/>
      <c r="K5" s="2"/>
      <c r="L5" s="2"/>
      <c r="M5" s="2"/>
      <c r="N5" s="2"/>
      <c r="O5" s="2"/>
    </row>
    <row r="6" spans="1:15" x14ac:dyDescent="0.2">
      <c r="A6" s="2"/>
      <c r="B6" s="2"/>
      <c r="C6" s="2"/>
      <c r="D6" s="2"/>
      <c r="E6" s="2"/>
      <c r="F6" s="2"/>
      <c r="G6" s="2"/>
      <c r="H6" s="2"/>
      <c r="I6" s="2"/>
      <c r="K6" s="2"/>
      <c r="L6" s="2"/>
      <c r="M6" s="2"/>
      <c r="N6" s="2"/>
      <c r="O6" s="2"/>
    </row>
    <row r="7" spans="1:15" x14ac:dyDescent="0.2">
      <c r="A7" s="2"/>
      <c r="B7" s="2"/>
      <c r="C7" s="2"/>
      <c r="D7" s="2"/>
      <c r="E7" s="2"/>
      <c r="F7" s="2"/>
      <c r="G7" s="2"/>
      <c r="H7" s="2"/>
      <c r="I7" s="2"/>
      <c r="K7" s="2"/>
      <c r="L7" s="2"/>
      <c r="M7" s="2"/>
      <c r="N7" s="2"/>
      <c r="O7" s="2"/>
    </row>
    <row r="8" spans="1:15" x14ac:dyDescent="0.2">
      <c r="A8" s="2"/>
      <c r="B8" s="2"/>
      <c r="C8" s="2"/>
      <c r="D8" s="2"/>
      <c r="E8" s="2"/>
      <c r="F8" s="2"/>
      <c r="G8" s="2"/>
      <c r="H8" s="2"/>
      <c r="I8" s="2"/>
      <c r="K8" s="2"/>
      <c r="L8" s="2"/>
      <c r="M8" s="2"/>
      <c r="N8" s="2"/>
      <c r="O8" s="2"/>
    </row>
    <row r="9" spans="1:15" x14ac:dyDescent="0.2">
      <c r="A9" s="2"/>
      <c r="B9" s="2"/>
      <c r="C9" s="2"/>
      <c r="D9" s="2"/>
      <c r="E9" s="2"/>
      <c r="F9" s="2"/>
      <c r="G9" s="2"/>
      <c r="H9" s="2"/>
      <c r="I9" s="2"/>
      <c r="K9" s="2"/>
      <c r="L9" s="2"/>
      <c r="M9" s="2"/>
      <c r="N9" s="2"/>
      <c r="O9" s="2"/>
    </row>
    <row r="10" spans="1:15" x14ac:dyDescent="0.2">
      <c r="A10" s="2"/>
      <c r="B10" s="2"/>
      <c r="C10" s="2"/>
      <c r="D10" s="2"/>
      <c r="E10" s="2"/>
      <c r="F10" s="2"/>
      <c r="G10" s="2"/>
      <c r="H10" s="2"/>
      <c r="I10" s="2"/>
      <c r="K10" s="2"/>
      <c r="L10" s="2"/>
      <c r="M10" s="2"/>
      <c r="N10" s="2"/>
      <c r="O10" s="2"/>
    </row>
    <row r="11" spans="1:15" ht="27" customHeight="1" x14ac:dyDescent="0.25">
      <c r="A11" s="426" t="s">
        <v>0</v>
      </c>
      <c r="B11" s="426"/>
      <c r="C11" s="426"/>
      <c r="D11" s="426"/>
      <c r="E11" s="426"/>
      <c r="F11" s="426"/>
      <c r="G11" s="426"/>
      <c r="H11" s="426"/>
      <c r="I11" s="426"/>
      <c r="J11" s="426"/>
      <c r="K11" s="426"/>
      <c r="L11" s="426"/>
      <c r="M11" s="426"/>
      <c r="N11" s="426"/>
      <c r="O11" s="426"/>
    </row>
    <row r="12" spans="1:15" ht="34.5" customHeight="1" x14ac:dyDescent="0.2">
      <c r="A12" s="427" t="s">
        <v>1107</v>
      </c>
      <c r="B12" s="427"/>
      <c r="C12" s="427"/>
      <c r="D12" s="427"/>
      <c r="E12" s="427"/>
      <c r="F12" s="427"/>
      <c r="G12" s="427"/>
      <c r="H12" s="427"/>
      <c r="I12" s="427"/>
      <c r="J12" s="427"/>
      <c r="K12" s="427"/>
      <c r="L12" s="427"/>
      <c r="M12" s="428" t="s">
        <v>2</v>
      </c>
      <c r="N12" s="428"/>
      <c r="O12" s="428"/>
    </row>
    <row r="13" spans="1:15" ht="38.25" customHeight="1" x14ac:dyDescent="0.2">
      <c r="A13" s="427" t="s">
        <v>1108</v>
      </c>
      <c r="B13" s="427"/>
      <c r="C13" s="427"/>
      <c r="D13" s="427"/>
      <c r="E13" s="427"/>
      <c r="F13" s="427"/>
      <c r="G13" s="427"/>
      <c r="H13" s="427"/>
      <c r="I13" s="427"/>
      <c r="J13" s="427"/>
      <c r="K13" s="427"/>
      <c r="L13" s="427"/>
      <c r="M13" s="428"/>
      <c r="N13" s="428"/>
      <c r="O13" s="428"/>
    </row>
    <row r="14" spans="1:15" s="3" customFormat="1" ht="40.5" customHeight="1" x14ac:dyDescent="0.2">
      <c r="A14" s="429" t="s">
        <v>4</v>
      </c>
      <c r="B14" s="431" t="s">
        <v>5</v>
      </c>
      <c r="C14" s="431" t="s">
        <v>6</v>
      </c>
      <c r="D14" s="431" t="s">
        <v>7</v>
      </c>
      <c r="E14" s="421" t="s">
        <v>8</v>
      </c>
      <c r="F14" s="421" t="s">
        <v>9</v>
      </c>
      <c r="G14" s="421" t="s">
        <v>10</v>
      </c>
      <c r="H14" s="422" t="s">
        <v>11</v>
      </c>
      <c r="I14" s="423"/>
      <c r="J14" s="421" t="s">
        <v>12</v>
      </c>
      <c r="K14" s="421" t="s">
        <v>13</v>
      </c>
      <c r="L14" s="424" t="s">
        <v>14</v>
      </c>
      <c r="M14" s="417" t="s">
        <v>15</v>
      </c>
      <c r="N14" s="418" t="s">
        <v>16</v>
      </c>
      <c r="O14" s="419"/>
    </row>
    <row r="15" spans="1:15" s="3" customFormat="1" ht="47.25" x14ac:dyDescent="0.2">
      <c r="A15" s="430"/>
      <c r="B15" s="432"/>
      <c r="C15" s="432"/>
      <c r="D15" s="432"/>
      <c r="E15" s="421"/>
      <c r="F15" s="421"/>
      <c r="G15" s="421"/>
      <c r="H15" s="4" t="s">
        <v>17</v>
      </c>
      <c r="I15" s="4" t="s">
        <v>18</v>
      </c>
      <c r="J15" s="421"/>
      <c r="K15" s="421"/>
      <c r="L15" s="424"/>
      <c r="M15" s="417"/>
      <c r="N15" s="418"/>
      <c r="O15" s="419"/>
    </row>
    <row r="16" spans="1:15" ht="180" customHeight="1" x14ac:dyDescent="0.2">
      <c r="A16" s="403" t="s">
        <v>1109</v>
      </c>
      <c r="B16" s="61" t="s">
        <v>1110</v>
      </c>
      <c r="C16" s="23" t="s">
        <v>1111</v>
      </c>
      <c r="D16" s="31" t="s">
        <v>1112</v>
      </c>
      <c r="E16" s="23" t="s">
        <v>1113</v>
      </c>
      <c r="F16" s="27" t="s">
        <v>1114</v>
      </c>
      <c r="G16" s="23" t="s">
        <v>1115</v>
      </c>
      <c r="H16" s="24">
        <v>44607</v>
      </c>
      <c r="I16" s="25">
        <v>44926</v>
      </c>
      <c r="J16" s="25">
        <v>44945</v>
      </c>
      <c r="K16" s="49">
        <v>1</v>
      </c>
      <c r="L16" s="27" t="s">
        <v>1116</v>
      </c>
      <c r="M16" s="33">
        <v>1</v>
      </c>
      <c r="N16" s="524" t="s">
        <v>712</v>
      </c>
      <c r="O16" s="525"/>
    </row>
    <row r="17" spans="1:15" ht="180" customHeight="1" x14ac:dyDescent="0.2">
      <c r="A17" s="404"/>
      <c r="B17" s="61" t="s">
        <v>1117</v>
      </c>
      <c r="C17" s="23" t="s">
        <v>1118</v>
      </c>
      <c r="D17" s="31" t="s">
        <v>1112</v>
      </c>
      <c r="E17" s="23" t="s">
        <v>1119</v>
      </c>
      <c r="F17" s="27" t="s">
        <v>1120</v>
      </c>
      <c r="G17" s="23" t="s">
        <v>884</v>
      </c>
      <c r="H17" s="24">
        <v>44607</v>
      </c>
      <c r="I17" s="25">
        <v>44926</v>
      </c>
      <c r="J17" s="25">
        <v>44945</v>
      </c>
      <c r="K17" s="49">
        <v>1</v>
      </c>
      <c r="L17" s="27" t="s">
        <v>1121</v>
      </c>
      <c r="M17" s="33">
        <v>1</v>
      </c>
      <c r="N17" s="441" t="s">
        <v>712</v>
      </c>
      <c r="O17" s="442"/>
    </row>
    <row r="18" spans="1:15" ht="180" customHeight="1" x14ac:dyDescent="0.2">
      <c r="A18" s="405"/>
      <c r="B18" s="61" t="s">
        <v>1122</v>
      </c>
      <c r="C18" s="23" t="s">
        <v>1123</v>
      </c>
      <c r="D18" s="31" t="s">
        <v>1124</v>
      </c>
      <c r="E18" s="23" t="s">
        <v>1125</v>
      </c>
      <c r="F18" s="27" t="s">
        <v>1126</v>
      </c>
      <c r="G18" s="23" t="s">
        <v>1127</v>
      </c>
      <c r="H18" s="24">
        <v>44607</v>
      </c>
      <c r="I18" s="25">
        <v>44926</v>
      </c>
      <c r="J18" s="25">
        <v>44945</v>
      </c>
      <c r="K18" s="49">
        <v>1</v>
      </c>
      <c r="L18" s="27" t="s">
        <v>1128</v>
      </c>
      <c r="M18" s="33">
        <v>1</v>
      </c>
      <c r="N18" s="441" t="s">
        <v>712</v>
      </c>
      <c r="O18" s="442"/>
    </row>
    <row r="19" spans="1:15" s="30" customFormat="1" ht="103.5" customHeight="1" x14ac:dyDescent="0.2">
      <c r="A19" s="61" t="s">
        <v>963</v>
      </c>
      <c r="B19" s="61" t="s">
        <v>1129</v>
      </c>
      <c r="C19" s="23" t="s">
        <v>963</v>
      </c>
      <c r="D19" s="31" t="s">
        <v>1112</v>
      </c>
      <c r="E19" s="23" t="s">
        <v>1130</v>
      </c>
      <c r="F19" s="27" t="s">
        <v>1131</v>
      </c>
      <c r="G19" s="23" t="s">
        <v>1132</v>
      </c>
      <c r="H19" s="52">
        <v>44607</v>
      </c>
      <c r="I19" s="52">
        <v>44926</v>
      </c>
      <c r="J19" s="25">
        <v>44945</v>
      </c>
      <c r="K19" s="49">
        <v>1</v>
      </c>
      <c r="L19" s="27" t="s">
        <v>1133</v>
      </c>
      <c r="M19" s="33">
        <v>1</v>
      </c>
      <c r="N19" s="420" t="s">
        <v>1134</v>
      </c>
      <c r="O19" s="420"/>
    </row>
    <row r="20" spans="1:15" s="30" customFormat="1" ht="103.5" customHeight="1" x14ac:dyDescent="0.2">
      <c r="A20" s="61" t="s">
        <v>134</v>
      </c>
      <c r="B20" s="32" t="s">
        <v>1135</v>
      </c>
      <c r="C20" s="23" t="s">
        <v>134</v>
      </c>
      <c r="D20" s="31" t="s">
        <v>1136</v>
      </c>
      <c r="E20" s="23" t="s">
        <v>1137</v>
      </c>
      <c r="F20" s="27" t="s">
        <v>1138</v>
      </c>
      <c r="G20" s="23" t="s">
        <v>1139</v>
      </c>
      <c r="H20" s="52">
        <v>44607</v>
      </c>
      <c r="I20" s="52">
        <v>44926</v>
      </c>
      <c r="J20" s="25">
        <v>44945</v>
      </c>
      <c r="K20" s="49">
        <v>1</v>
      </c>
      <c r="L20" s="27" t="s">
        <v>1140</v>
      </c>
      <c r="M20" s="33">
        <v>1</v>
      </c>
      <c r="N20" s="441" t="s">
        <v>712</v>
      </c>
      <c r="O20" s="442"/>
    </row>
    <row r="21" spans="1:15" s="30" customFormat="1" ht="98.25" customHeight="1" x14ac:dyDescent="0.2">
      <c r="A21" s="61" t="s">
        <v>992</v>
      </c>
      <c r="B21" s="61" t="s">
        <v>1141</v>
      </c>
      <c r="C21" s="23" t="s">
        <v>1142</v>
      </c>
      <c r="D21" s="31" t="s">
        <v>1143</v>
      </c>
      <c r="E21" s="23" t="s">
        <v>1144</v>
      </c>
      <c r="F21" s="27" t="s">
        <v>1145</v>
      </c>
      <c r="G21" s="23" t="s">
        <v>1127</v>
      </c>
      <c r="H21" s="52">
        <v>44607</v>
      </c>
      <c r="I21" s="52">
        <v>44926</v>
      </c>
      <c r="J21" s="25">
        <v>44945</v>
      </c>
      <c r="K21" s="49">
        <v>1</v>
      </c>
      <c r="L21" s="27" t="s">
        <v>1146</v>
      </c>
      <c r="M21" s="33">
        <v>1</v>
      </c>
      <c r="N21" s="441" t="s">
        <v>712</v>
      </c>
      <c r="O21" s="442"/>
    </row>
    <row r="22" spans="1:15" s="30" customFormat="1" ht="110.25" customHeight="1" x14ac:dyDescent="0.2">
      <c r="A22" s="61" t="s">
        <v>1147</v>
      </c>
      <c r="B22" s="61" t="s">
        <v>1148</v>
      </c>
      <c r="C22" s="23" t="s">
        <v>1149</v>
      </c>
      <c r="D22" s="31" t="s">
        <v>1143</v>
      </c>
      <c r="E22" s="23" t="s">
        <v>1150</v>
      </c>
      <c r="F22" s="27" t="s">
        <v>1151</v>
      </c>
      <c r="G22" s="23" t="s">
        <v>1152</v>
      </c>
      <c r="H22" s="52">
        <v>44835</v>
      </c>
      <c r="I22" s="52">
        <v>44926</v>
      </c>
      <c r="J22" s="185"/>
      <c r="K22" s="49">
        <v>1</v>
      </c>
      <c r="L22" s="27" t="s">
        <v>1153</v>
      </c>
      <c r="M22" s="33">
        <v>1</v>
      </c>
      <c r="N22" s="420" t="s">
        <v>1154</v>
      </c>
      <c r="O22" s="420"/>
    </row>
    <row r="23" spans="1:15" s="30" customFormat="1" ht="126.75" customHeight="1" x14ac:dyDescent="0.2">
      <c r="A23" s="61" t="s">
        <v>1020</v>
      </c>
      <c r="B23" s="61" t="s">
        <v>1155</v>
      </c>
      <c r="C23" s="23" t="s">
        <v>1156</v>
      </c>
      <c r="D23" s="31" t="s">
        <v>1143</v>
      </c>
      <c r="E23" s="34" t="s">
        <v>1157</v>
      </c>
      <c r="F23" s="27" t="s">
        <v>1158</v>
      </c>
      <c r="G23" s="34" t="s">
        <v>1159</v>
      </c>
      <c r="H23" s="52">
        <v>44607</v>
      </c>
      <c r="I23" s="52">
        <v>44926</v>
      </c>
      <c r="J23" s="25">
        <v>44945</v>
      </c>
      <c r="K23" s="49">
        <v>1</v>
      </c>
      <c r="L23" s="27" t="s">
        <v>1160</v>
      </c>
      <c r="M23" s="33">
        <v>1</v>
      </c>
      <c r="N23" s="441" t="s">
        <v>712</v>
      </c>
      <c r="O23" s="442"/>
    </row>
    <row r="24" spans="1:15" s="30" customFormat="1" ht="83.25" customHeight="1" x14ac:dyDescent="0.2">
      <c r="A24" s="61" t="s">
        <v>1161</v>
      </c>
      <c r="B24" s="61" t="s">
        <v>1162</v>
      </c>
      <c r="C24" s="23" t="s">
        <v>1163</v>
      </c>
      <c r="D24" s="31" t="s">
        <v>1112</v>
      </c>
      <c r="E24" s="23" t="s">
        <v>1164</v>
      </c>
      <c r="F24" s="27" t="s">
        <v>1165</v>
      </c>
      <c r="G24" s="23" t="s">
        <v>1166</v>
      </c>
      <c r="H24" s="52">
        <v>44607</v>
      </c>
      <c r="I24" s="52">
        <v>44926</v>
      </c>
      <c r="J24" s="25">
        <v>44945</v>
      </c>
      <c r="K24" s="49">
        <v>1</v>
      </c>
      <c r="L24" s="27" t="s">
        <v>1167</v>
      </c>
      <c r="M24" s="33">
        <v>1</v>
      </c>
      <c r="N24" s="441" t="s">
        <v>712</v>
      </c>
      <c r="O24" s="442"/>
    </row>
    <row r="25" spans="1:15" ht="27.75" customHeight="1" x14ac:dyDescent="0.2">
      <c r="K25" s="79">
        <f>AVERAGE(K16:K24)</f>
        <v>1</v>
      </c>
      <c r="M25" s="79">
        <f>AVERAGE(M16:M24)</f>
        <v>1</v>
      </c>
    </row>
    <row r="26" spans="1:15" s="3" customFormat="1" ht="29.25" customHeight="1" thickBot="1" x14ac:dyDescent="0.3">
      <c r="A26" s="13" t="s">
        <v>156</v>
      </c>
      <c r="B26" s="397" t="s">
        <v>3289</v>
      </c>
      <c r="C26" s="397"/>
      <c r="D26" s="397"/>
      <c r="G26" s="13"/>
      <c r="H26" s="13"/>
      <c r="I26" s="14"/>
      <c r="J26" s="13"/>
      <c r="K26" s="13"/>
    </row>
    <row r="27" spans="1:15" s="3" customFormat="1" ht="18.75" customHeight="1" x14ac:dyDescent="0.2">
      <c r="I27" s="16"/>
    </row>
    <row r="28" spans="1:15" s="3" customFormat="1" ht="32.25" customHeight="1" thickBot="1" x14ac:dyDescent="0.3">
      <c r="A28" s="13" t="s">
        <v>158</v>
      </c>
      <c r="B28" s="398" t="s">
        <v>3290</v>
      </c>
      <c r="C28" s="398"/>
      <c r="D28" s="398"/>
      <c r="G28" s="13" t="s">
        <v>160</v>
      </c>
      <c r="I28" s="16"/>
      <c r="J28" s="17"/>
      <c r="K28" s="17" t="s">
        <v>3280</v>
      </c>
      <c r="L28" s="17"/>
    </row>
    <row r="29" spans="1:15" s="3" customFormat="1" ht="27" customHeight="1" x14ac:dyDescent="0.2">
      <c r="I29" s="18"/>
      <c r="J29" s="399"/>
      <c r="K29" s="399"/>
      <c r="L29" s="19"/>
    </row>
    <row r="30" spans="1:15" x14ac:dyDescent="0.2">
      <c r="O30" s="20" t="s">
        <v>162</v>
      </c>
    </row>
    <row r="31" spans="1:15" x14ac:dyDescent="0.2">
      <c r="O31" s="20" t="s">
        <v>163</v>
      </c>
    </row>
  </sheetData>
  <mergeCells count="31">
    <mergeCell ref="N14:O15"/>
    <mergeCell ref="A1:O3"/>
    <mergeCell ref="A11:O11"/>
    <mergeCell ref="A12:L12"/>
    <mergeCell ref="M12:O13"/>
    <mergeCell ref="A13:L13"/>
    <mergeCell ref="A16:A18"/>
    <mergeCell ref="N16:O16"/>
    <mergeCell ref="N17:O17"/>
    <mergeCell ref="N18:O18"/>
    <mergeCell ref="F14:F15"/>
    <mergeCell ref="G14:G15"/>
    <mergeCell ref="H14:I14"/>
    <mergeCell ref="J14:J15"/>
    <mergeCell ref="K14:K15"/>
    <mergeCell ref="L14:L15"/>
    <mergeCell ref="A14:A15"/>
    <mergeCell ref="B14:B15"/>
    <mergeCell ref="C14:C15"/>
    <mergeCell ref="D14:D15"/>
    <mergeCell ref="E14:E15"/>
    <mergeCell ref="M14:M15"/>
    <mergeCell ref="B26:D26"/>
    <mergeCell ref="B28:D28"/>
    <mergeCell ref="J29:K29"/>
    <mergeCell ref="N19:O19"/>
    <mergeCell ref="N20:O20"/>
    <mergeCell ref="N21:O21"/>
    <mergeCell ref="N22:O22"/>
    <mergeCell ref="N23:O23"/>
    <mergeCell ref="N24:O24"/>
  </mergeCells>
  <dataValidations count="13">
    <dataValidation allowBlank="1" showInputMessage="1" showErrorMessage="1" promptTitle="GUIA:" prompt="Redactar las recomendaciones de mejoramiento a la gestión, identificadas en la dependencia para la vigencia actual." sqref="A16" xr:uid="{4C8259D0-B7FB-4242-AF5A-2371AFBADCF4}"/>
    <dataValidation allowBlank="1" showInputMessage="1" showErrorMessage="1" promptTitle="GUÍA:" prompt="Se deben describir las causas, previamente identificadas por medio de las metodologías existentes, el número de causas varias de acuerdo a la recomendación y su complejidad." sqref="B16:B21 B23:B24" xr:uid="{9F284A2B-EB8C-4C48-8B14-70504C90B640}"/>
    <dataValidation allowBlank="1" showInputMessage="1" showErrorMessage="1" promptTitle="GUÍA:" prompt="Para cada una de las causas identificadas se deben definir las acciones de mejoramiento necesarias." sqref="C16:C21 C23:C24" xr:uid="{4A11892E-DE26-4715-ABDD-254EEE6D187F}"/>
    <dataValidation allowBlank="1" showInputMessage="1" showErrorMessage="1" promptTitle="GUÍA:" prompt="Identificar la persona/cargo responsable por la ejecución de las acciones de mejoramiento." sqref="D16:D21 D23:D24" xr:uid="{C5C18FE4-C8BC-4E76-B177-50BDC6E659AA}"/>
    <dataValidation allowBlank="1" showInputMessage="1" showErrorMessage="1" promptTitle="GUÍA:" prompt="Describir la meta a ser alcanzada con la acción de mejoramiento planteada." sqref="E16:E21 E23:E24" xr:uid="{BB17EC86-18B8-4B35-9918-973C05D7DADF}"/>
    <dataValidation allowBlank="1" showInputMessage="1" showErrorMessage="1" promptTitle="INSERTAR NUEVA COLUMNA:" prompt="Definir el entregable que soporta el cumplimiento como evidencia (actas, contratos, lista de asistencia, procedimientos, fotografía, videos, encuestas, etc.)" sqref="F16:F21 F23:F24" xr:uid="{C087792B-8B8F-41B4-B0F9-84D4B90619DB}"/>
    <dataValidation allowBlank="1" showInputMessage="1" showErrorMessage="1" promptTitle="GUÍA:" prompt="Establecer la formula matemática para medir el cumplimiento de la meta establecida a cada una de las acciones de mejoramiento definidas." sqref="G16:G21 G23:G24" xr:uid="{372F71DA-8047-4F2F-80C5-9DF0344A5B78}"/>
    <dataValidation allowBlank="1" showInputMessage="1" showErrorMessage="1" promptTitle="GUÍA:" prompt="Establecer las fechas de inicio y terminación de cada una de las actividades, según los recursos y disponibilidad de la dependencia dentro de la vigencia actual." sqref="H16:I21 H23:I24" xr:uid="{9E0A4FFD-7F96-4854-98FA-9FE8ADF463FE}"/>
    <dataValidation allowBlank="1" showInputMessage="1" showErrorMessage="1" promptTitle="GUÍA: " prompt="Colocar la fecha en que se realiza el seguimiento por parte de la dependencia (i, ii, ii o iv seguimiento)_x000a_" sqref="J16:J21 J23:J24" xr:uid="{9B3A46EE-7BD9-4031-8D7D-D086627F87FE}"/>
    <dataValidation allowBlank="1" showInputMessage="1" showErrorMessage="1" promptTitle="GUÍA:" prompt="Asignar el porcentaje de avance de la meta establecida de acuerdo con la formula del indicador con corte a la fecha del seguimiento." sqref="K16:K21 K23:K24" xr:uid="{7A897096-BDA4-4977-8564-C733082F0C00}"/>
    <dataValidation allowBlank="1" showInputMessage="1" showErrorMessage="1" promptTitle="GUÍA:" prompt="Se deben describir los aspectos relevantes y evidencias que soportan el porcentaje de avance conseguido en el periodo evaluado._x000a__x000a_Estas evidencias deben estar disponibles para la actividad de seguimiento y presentarlas al auditor." sqref="L16:L21 L23:L24" xr:uid="{F9FCDCEF-A707-4370-8E4C-6BEF6511A949}"/>
    <dataValidation allowBlank="1" showInputMessage="1" showErrorMessage="1" promptTitle="CONTROL INTERNO:" prompt="Incluir esta columna para medir el avance de las acciones por parte del auditor de acuerdo con las evidencias presentadas por la dependencia." sqref="M16:M24" xr:uid="{76A432AD-1790-4847-9896-7114472659C5}"/>
    <dataValidation allowBlank="1" showInputMessage="1" showErrorMessage="1" promptTitle="CONTROL INTERNO:" prompt="Se deben dar las conclusiones de complimiento o no de cada una de las actividades, redactar las evidencias presentadas por la dependencia que soportan y las recomendaciones cuando aplique; estas evidencias deben estar numeradas y en la carpeta electronica" sqref="O16 O19 N16:N24 O22" xr:uid="{8D8F5F6F-3ADA-45B2-BB81-2C7FDDC522FC}"/>
  </dataValidations>
  <printOptions horizontalCentered="1"/>
  <pageMargins left="0.49" right="0.56000000000000005" top="0.39370078740157483" bottom="0.39370078740157483" header="0" footer="0"/>
  <pageSetup paperSize="120" scale="60" orientation="landscape" horizontalDpi="4294967293" verticalDpi="4294967293"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5AF62-9021-41BD-B508-32C448C64DF5}">
  <dimension ref="A1:O39"/>
  <sheetViews>
    <sheetView showGridLines="0" topLeftCell="A10" zoomScale="60" zoomScaleNormal="60" zoomScaleSheetLayoutView="35" zoomScalePageLayoutView="98" workbookViewId="0">
      <pane ySplit="6" topLeftCell="A16" activePane="bottomLeft" state="frozen"/>
      <selection activeCell="D10" sqref="D10"/>
      <selection pane="bottomLeft" activeCell="A12" sqref="A12:L12"/>
    </sheetView>
  </sheetViews>
  <sheetFormatPr baseColWidth="10" defaultColWidth="11.42578125" defaultRowHeight="12.75" x14ac:dyDescent="0.2"/>
  <cols>
    <col min="1" max="1" width="60" style="1" customWidth="1"/>
    <col min="2" max="2" width="44.85546875" style="1" customWidth="1"/>
    <col min="3" max="3" width="46.140625" style="1" customWidth="1"/>
    <col min="4" max="4" width="24.140625" style="1" customWidth="1"/>
    <col min="5" max="5" width="37.5703125" style="1" customWidth="1"/>
    <col min="6" max="6" width="49" style="1" customWidth="1"/>
    <col min="7" max="7" width="42.140625" style="1" customWidth="1"/>
    <col min="8" max="8" width="17" style="1" customWidth="1"/>
    <col min="9" max="9" width="17.5703125" style="1" customWidth="1"/>
    <col min="10" max="10" width="12.85546875" style="2" customWidth="1"/>
    <col min="11" max="11" width="13" style="1" customWidth="1"/>
    <col min="12" max="12" width="56.7109375" style="1" customWidth="1"/>
    <col min="13" max="13" width="14.140625" style="1" customWidth="1"/>
    <col min="14" max="14" width="19.5703125" style="1" customWidth="1"/>
    <col min="15" max="15" width="55.7109375" style="1" customWidth="1"/>
    <col min="16" max="16384" width="11.42578125" style="1"/>
  </cols>
  <sheetData>
    <row r="1" spans="1:15" ht="42" customHeight="1" x14ac:dyDescent="0.2">
      <c r="A1" s="425"/>
      <c r="B1" s="425"/>
      <c r="C1" s="425"/>
      <c r="D1" s="425"/>
      <c r="E1" s="425"/>
      <c r="F1" s="425"/>
      <c r="G1" s="425"/>
      <c r="H1" s="425"/>
      <c r="I1" s="425"/>
      <c r="J1" s="425"/>
      <c r="K1" s="425"/>
      <c r="L1" s="425"/>
      <c r="M1" s="425"/>
      <c r="N1" s="425"/>
      <c r="O1" s="425"/>
    </row>
    <row r="2" spans="1:15" x14ac:dyDescent="0.2">
      <c r="A2" s="425"/>
      <c r="B2" s="425"/>
      <c r="C2" s="425"/>
      <c r="D2" s="425"/>
      <c r="E2" s="425"/>
      <c r="F2" s="425"/>
      <c r="G2" s="425"/>
      <c r="H2" s="425"/>
      <c r="I2" s="425"/>
      <c r="J2" s="425"/>
      <c r="K2" s="425"/>
      <c r="L2" s="425"/>
      <c r="M2" s="425"/>
      <c r="N2" s="425"/>
      <c r="O2" s="425"/>
    </row>
    <row r="3" spans="1:15" x14ac:dyDescent="0.2">
      <c r="A3" s="425"/>
      <c r="B3" s="425"/>
      <c r="C3" s="425"/>
      <c r="D3" s="425"/>
      <c r="E3" s="425"/>
      <c r="F3" s="425"/>
      <c r="G3" s="425"/>
      <c r="H3" s="425"/>
      <c r="I3" s="425"/>
      <c r="J3" s="425"/>
      <c r="K3" s="425"/>
      <c r="L3" s="425"/>
      <c r="M3" s="425"/>
      <c r="N3" s="425"/>
      <c r="O3" s="425"/>
    </row>
    <row r="4" spans="1:15" x14ac:dyDescent="0.2">
      <c r="A4" s="2"/>
      <c r="B4" s="2"/>
      <c r="C4" s="2"/>
      <c r="D4" s="2"/>
      <c r="E4" s="2"/>
      <c r="F4" s="2"/>
      <c r="G4" s="2"/>
      <c r="H4" s="2"/>
      <c r="I4" s="2"/>
      <c r="K4" s="2"/>
      <c r="L4" s="2"/>
      <c r="M4" s="2"/>
      <c r="N4" s="2"/>
      <c r="O4" s="2"/>
    </row>
    <row r="5" spans="1:15" x14ac:dyDescent="0.2">
      <c r="A5" s="2"/>
      <c r="B5" s="2"/>
      <c r="C5" s="2"/>
      <c r="D5" s="2"/>
      <c r="E5" s="2"/>
      <c r="F5" s="2"/>
      <c r="G5" s="2"/>
      <c r="H5" s="2"/>
      <c r="I5" s="2"/>
      <c r="K5" s="2"/>
      <c r="L5" s="2"/>
      <c r="M5" s="2"/>
      <c r="N5" s="2"/>
      <c r="O5" s="2"/>
    </row>
    <row r="6" spans="1:15" x14ac:dyDescent="0.2">
      <c r="A6" s="2"/>
      <c r="B6" s="2"/>
      <c r="C6" s="2"/>
      <c r="D6" s="2"/>
      <c r="E6" s="2"/>
      <c r="F6" s="2"/>
      <c r="G6" s="2"/>
      <c r="H6" s="2"/>
      <c r="I6" s="2"/>
      <c r="K6" s="2"/>
      <c r="L6" s="2"/>
      <c r="M6" s="2"/>
      <c r="N6" s="2"/>
      <c r="O6" s="2"/>
    </row>
    <row r="7" spans="1:15" x14ac:dyDescent="0.2">
      <c r="A7" s="2"/>
      <c r="B7" s="2"/>
      <c r="C7" s="2"/>
      <c r="D7" s="2"/>
      <c r="E7" s="2"/>
      <c r="F7" s="2"/>
      <c r="G7" s="2"/>
      <c r="H7" s="2"/>
      <c r="I7" s="2"/>
      <c r="K7" s="2"/>
      <c r="L7" s="2"/>
      <c r="M7" s="2"/>
      <c r="N7" s="2"/>
      <c r="O7" s="2"/>
    </row>
    <row r="8" spans="1:15" x14ac:dyDescent="0.2">
      <c r="A8" s="2"/>
      <c r="B8" s="2"/>
      <c r="C8" s="2"/>
      <c r="D8" s="2"/>
      <c r="E8" s="2"/>
      <c r="F8" s="2"/>
      <c r="G8" s="2"/>
      <c r="H8" s="2"/>
      <c r="I8" s="2"/>
      <c r="K8" s="2"/>
      <c r="L8" s="2"/>
      <c r="M8" s="2"/>
      <c r="N8" s="2"/>
      <c r="O8" s="2"/>
    </row>
    <row r="9" spans="1:15" x14ac:dyDescent="0.2">
      <c r="A9" s="2"/>
      <c r="B9" s="2"/>
      <c r="C9" s="2"/>
      <c r="D9" s="2"/>
      <c r="E9" s="2"/>
      <c r="F9" s="2"/>
      <c r="G9" s="2"/>
      <c r="H9" s="2"/>
      <c r="I9" s="2"/>
      <c r="K9" s="2"/>
      <c r="L9" s="2"/>
      <c r="M9" s="2"/>
      <c r="N9" s="2"/>
      <c r="O9" s="2"/>
    </row>
    <row r="10" spans="1:15" ht="122.25" customHeight="1" x14ac:dyDescent="0.2">
      <c r="A10" s="2"/>
      <c r="B10" s="2"/>
      <c r="C10" s="2"/>
      <c r="D10" s="2"/>
      <c r="E10" s="2"/>
      <c r="F10" s="2"/>
      <c r="G10" s="2"/>
      <c r="H10" s="2"/>
      <c r="I10" s="2"/>
      <c r="K10" s="2"/>
      <c r="L10" s="2"/>
      <c r="M10" s="2"/>
      <c r="N10" s="2"/>
      <c r="O10" s="2"/>
    </row>
    <row r="11" spans="1:15" ht="66" customHeight="1" x14ac:dyDescent="0.25">
      <c r="A11" s="426" t="s">
        <v>0</v>
      </c>
      <c r="B11" s="426"/>
      <c r="C11" s="426"/>
      <c r="D11" s="426"/>
      <c r="E11" s="426"/>
      <c r="F11" s="426"/>
      <c r="G11" s="426"/>
      <c r="H11" s="426"/>
      <c r="I11" s="426"/>
      <c r="J11" s="426"/>
      <c r="K11" s="426"/>
      <c r="L11" s="426"/>
      <c r="M11" s="426"/>
      <c r="N11" s="426"/>
      <c r="O11" s="426"/>
    </row>
    <row r="12" spans="1:15" ht="34.5" customHeight="1" x14ac:dyDescent="0.2">
      <c r="A12" s="427" t="s">
        <v>1168</v>
      </c>
      <c r="B12" s="427"/>
      <c r="C12" s="427"/>
      <c r="D12" s="427"/>
      <c r="E12" s="427"/>
      <c r="F12" s="427"/>
      <c r="G12" s="427"/>
      <c r="H12" s="427"/>
      <c r="I12" s="427"/>
      <c r="J12" s="427"/>
      <c r="K12" s="427"/>
      <c r="L12" s="427"/>
      <c r="M12" s="428" t="s">
        <v>2</v>
      </c>
      <c r="N12" s="428"/>
      <c r="O12" s="428"/>
    </row>
    <row r="13" spans="1:15" ht="38.25" customHeight="1" x14ac:dyDescent="0.2">
      <c r="A13" s="427" t="s">
        <v>1169</v>
      </c>
      <c r="B13" s="427"/>
      <c r="C13" s="427"/>
      <c r="D13" s="427"/>
      <c r="E13" s="427"/>
      <c r="F13" s="427"/>
      <c r="G13" s="427"/>
      <c r="H13" s="427"/>
      <c r="I13" s="427"/>
      <c r="J13" s="427"/>
      <c r="K13" s="427"/>
      <c r="L13" s="427"/>
      <c r="M13" s="428"/>
      <c r="N13" s="428"/>
      <c r="O13" s="428"/>
    </row>
    <row r="14" spans="1:15" s="3" customFormat="1" ht="40.5" customHeight="1" x14ac:dyDescent="0.2">
      <c r="A14" s="429" t="s">
        <v>4</v>
      </c>
      <c r="B14" s="431" t="s">
        <v>5</v>
      </c>
      <c r="C14" s="431" t="s">
        <v>6</v>
      </c>
      <c r="D14" s="431" t="s">
        <v>7</v>
      </c>
      <c r="E14" s="421" t="s">
        <v>8</v>
      </c>
      <c r="F14" s="421" t="s">
        <v>9</v>
      </c>
      <c r="G14" s="421" t="s">
        <v>10</v>
      </c>
      <c r="H14" s="422" t="s">
        <v>11</v>
      </c>
      <c r="I14" s="423"/>
      <c r="J14" s="421" t="s">
        <v>12</v>
      </c>
      <c r="K14" s="421" t="s">
        <v>13</v>
      </c>
      <c r="L14" s="424" t="s">
        <v>14</v>
      </c>
      <c r="M14" s="417" t="s">
        <v>15</v>
      </c>
      <c r="N14" s="418" t="s">
        <v>16</v>
      </c>
      <c r="O14" s="419"/>
    </row>
    <row r="15" spans="1:15" s="3" customFormat="1" ht="31.5" x14ac:dyDescent="0.2">
      <c r="A15" s="430"/>
      <c r="B15" s="432"/>
      <c r="C15" s="432"/>
      <c r="D15" s="432"/>
      <c r="E15" s="421"/>
      <c r="F15" s="421"/>
      <c r="G15" s="421"/>
      <c r="H15" s="4" t="s">
        <v>17</v>
      </c>
      <c r="I15" s="4" t="s">
        <v>18</v>
      </c>
      <c r="J15" s="421"/>
      <c r="K15" s="421"/>
      <c r="L15" s="424"/>
      <c r="M15" s="417"/>
      <c r="N15" s="418"/>
      <c r="O15" s="419"/>
    </row>
    <row r="16" spans="1:15" ht="105" x14ac:dyDescent="0.2">
      <c r="A16" s="527" t="s">
        <v>1170</v>
      </c>
      <c r="B16" s="527" t="s">
        <v>1171</v>
      </c>
      <c r="C16" s="27" t="s">
        <v>1172</v>
      </c>
      <c r="D16" s="27" t="s">
        <v>1173</v>
      </c>
      <c r="E16" s="27" t="s">
        <v>573</v>
      </c>
      <c r="F16" s="27" t="s">
        <v>574</v>
      </c>
      <c r="G16" s="27" t="s">
        <v>575</v>
      </c>
      <c r="H16" s="187">
        <v>44607</v>
      </c>
      <c r="I16" s="54">
        <v>44651</v>
      </c>
      <c r="J16" s="25"/>
      <c r="K16" s="49">
        <v>1</v>
      </c>
      <c r="L16" s="27" t="s">
        <v>1174</v>
      </c>
      <c r="M16" s="34">
        <v>1</v>
      </c>
      <c r="N16" s="519" t="s">
        <v>1175</v>
      </c>
      <c r="O16" s="520"/>
    </row>
    <row r="17" spans="1:15" ht="124.5" customHeight="1" x14ac:dyDescent="0.2">
      <c r="A17" s="529"/>
      <c r="B17" s="529"/>
      <c r="C17" s="27" t="s">
        <v>1176</v>
      </c>
      <c r="D17" s="27" t="s">
        <v>1177</v>
      </c>
      <c r="E17" s="27" t="s">
        <v>1178</v>
      </c>
      <c r="F17" s="27" t="s">
        <v>541</v>
      </c>
      <c r="G17" s="27" t="s">
        <v>542</v>
      </c>
      <c r="H17" s="187">
        <v>44652</v>
      </c>
      <c r="I17" s="54">
        <v>44926</v>
      </c>
      <c r="J17" s="25"/>
      <c r="K17" s="49">
        <v>1</v>
      </c>
      <c r="L17" s="27" t="s">
        <v>1179</v>
      </c>
      <c r="M17" s="34">
        <v>1</v>
      </c>
      <c r="N17" s="519" t="s">
        <v>1180</v>
      </c>
      <c r="O17" s="520"/>
    </row>
    <row r="18" spans="1:15" ht="103.5" customHeight="1" x14ac:dyDescent="0.2">
      <c r="A18" s="527" t="s">
        <v>1181</v>
      </c>
      <c r="B18" s="527" t="s">
        <v>1182</v>
      </c>
      <c r="C18" s="27" t="s">
        <v>1183</v>
      </c>
      <c r="D18" s="527" t="s">
        <v>1184</v>
      </c>
      <c r="E18" s="527" t="s">
        <v>1185</v>
      </c>
      <c r="F18" s="27" t="s">
        <v>1186</v>
      </c>
      <c r="G18" s="527" t="s">
        <v>1187</v>
      </c>
      <c r="H18" s="187">
        <v>44652</v>
      </c>
      <c r="I18" s="54">
        <v>44712</v>
      </c>
      <c r="J18" s="25"/>
      <c r="K18" s="49">
        <v>1</v>
      </c>
      <c r="L18" s="27" t="s">
        <v>1188</v>
      </c>
      <c r="M18" s="34">
        <v>1</v>
      </c>
      <c r="N18" s="519" t="s">
        <v>1189</v>
      </c>
      <c r="O18" s="520"/>
    </row>
    <row r="19" spans="1:15" ht="103.5" customHeight="1" x14ac:dyDescent="0.2">
      <c r="A19" s="528"/>
      <c r="B19" s="528"/>
      <c r="C19" s="27" t="s">
        <v>1190</v>
      </c>
      <c r="D19" s="528"/>
      <c r="E19" s="528"/>
      <c r="F19" s="27" t="s">
        <v>1191</v>
      </c>
      <c r="G19" s="528"/>
      <c r="H19" s="187">
        <v>44652</v>
      </c>
      <c r="I19" s="54">
        <v>44926</v>
      </c>
      <c r="J19" s="25"/>
      <c r="K19" s="49">
        <v>1</v>
      </c>
      <c r="L19" s="189" t="s">
        <v>1192</v>
      </c>
      <c r="M19" s="34">
        <v>1</v>
      </c>
      <c r="N19" s="519" t="s">
        <v>1193</v>
      </c>
      <c r="O19" s="520"/>
    </row>
    <row r="20" spans="1:15" s="30" customFormat="1" ht="232.5" customHeight="1" x14ac:dyDescent="0.2">
      <c r="A20" s="529"/>
      <c r="B20" s="529"/>
      <c r="C20" s="27" t="s">
        <v>1194</v>
      </c>
      <c r="D20" s="529"/>
      <c r="E20" s="529"/>
      <c r="F20" s="27" t="s">
        <v>1195</v>
      </c>
      <c r="G20" s="529"/>
      <c r="H20" s="24">
        <v>44607</v>
      </c>
      <c r="I20" s="52">
        <v>44926</v>
      </c>
      <c r="J20" s="25"/>
      <c r="K20" s="49">
        <v>1</v>
      </c>
      <c r="L20" s="69" t="s">
        <v>1196</v>
      </c>
      <c r="M20" s="34">
        <v>1</v>
      </c>
      <c r="N20" s="526" t="s">
        <v>1197</v>
      </c>
      <c r="O20" s="526"/>
    </row>
    <row r="21" spans="1:15" s="30" customFormat="1" ht="265.5" customHeight="1" x14ac:dyDescent="0.2">
      <c r="A21" s="27" t="s">
        <v>1198</v>
      </c>
      <c r="B21" s="190" t="s">
        <v>1199</v>
      </c>
      <c r="C21" s="27" t="s">
        <v>1200</v>
      </c>
      <c r="D21" s="27" t="s">
        <v>1201</v>
      </c>
      <c r="E21" s="27" t="s">
        <v>1202</v>
      </c>
      <c r="F21" s="27" t="s">
        <v>1203</v>
      </c>
      <c r="G21" s="27" t="s">
        <v>769</v>
      </c>
      <c r="H21" s="191">
        <v>44651</v>
      </c>
      <c r="I21" s="191">
        <v>44926</v>
      </c>
      <c r="J21" s="25"/>
      <c r="K21" s="49">
        <v>1</v>
      </c>
      <c r="L21" s="27" t="s">
        <v>1204</v>
      </c>
      <c r="M21" s="34">
        <v>1</v>
      </c>
      <c r="N21" s="526" t="s">
        <v>1205</v>
      </c>
      <c r="O21" s="526"/>
    </row>
    <row r="22" spans="1:15" s="30" customFormat="1" ht="113.25" customHeight="1" x14ac:dyDescent="0.2">
      <c r="A22" s="27" t="s">
        <v>1206</v>
      </c>
      <c r="B22" s="27" t="s">
        <v>1207</v>
      </c>
      <c r="C22" s="27" t="s">
        <v>1208</v>
      </c>
      <c r="D22" s="27" t="s">
        <v>1209</v>
      </c>
      <c r="E22" s="27" t="s">
        <v>1210</v>
      </c>
      <c r="F22" s="27" t="s">
        <v>1211</v>
      </c>
      <c r="G22" s="27" t="s">
        <v>1212</v>
      </c>
      <c r="H22" s="191">
        <v>44742</v>
      </c>
      <c r="I22" s="191">
        <v>44926</v>
      </c>
      <c r="J22" s="25" t="s">
        <v>1213</v>
      </c>
      <c r="K22" s="49">
        <v>1</v>
      </c>
      <c r="L22" s="27" t="s">
        <v>1214</v>
      </c>
      <c r="M22" s="34">
        <v>1</v>
      </c>
      <c r="N22" s="526" t="s">
        <v>1215</v>
      </c>
      <c r="O22" s="526"/>
    </row>
    <row r="23" spans="1:15" s="30" customFormat="1" ht="98.25" customHeight="1" x14ac:dyDescent="0.2">
      <c r="A23" s="527" t="s">
        <v>1216</v>
      </c>
      <c r="B23" s="527" t="s">
        <v>1217</v>
      </c>
      <c r="C23" s="27" t="s">
        <v>1218</v>
      </c>
      <c r="D23" s="27" t="s">
        <v>1219</v>
      </c>
      <c r="E23" s="27" t="s">
        <v>1220</v>
      </c>
      <c r="F23" s="27" t="s">
        <v>1221</v>
      </c>
      <c r="G23" s="27" t="s">
        <v>1222</v>
      </c>
      <c r="H23" s="192">
        <v>44621</v>
      </c>
      <c r="I23" s="192">
        <v>44681</v>
      </c>
      <c r="J23" s="409" t="s">
        <v>1213</v>
      </c>
      <c r="K23" s="49">
        <v>1</v>
      </c>
      <c r="L23" s="27" t="s">
        <v>1223</v>
      </c>
      <c r="M23" s="34">
        <v>1</v>
      </c>
      <c r="N23" s="526" t="s">
        <v>1224</v>
      </c>
      <c r="O23" s="526"/>
    </row>
    <row r="24" spans="1:15" s="30" customFormat="1" ht="110.25" customHeight="1" x14ac:dyDescent="0.2">
      <c r="A24" s="529"/>
      <c r="B24" s="529"/>
      <c r="C24" s="27" t="s">
        <v>1225</v>
      </c>
      <c r="D24" s="27" t="s">
        <v>1226</v>
      </c>
      <c r="E24" s="27" t="s">
        <v>1227</v>
      </c>
      <c r="F24" s="27" t="s">
        <v>1228</v>
      </c>
      <c r="G24" s="27" t="s">
        <v>1229</v>
      </c>
      <c r="H24" s="192">
        <v>44652</v>
      </c>
      <c r="I24" s="192">
        <v>44926</v>
      </c>
      <c r="J24" s="410"/>
      <c r="K24" s="49">
        <v>1</v>
      </c>
      <c r="L24" s="27" t="s">
        <v>1230</v>
      </c>
      <c r="M24" s="34">
        <v>1</v>
      </c>
      <c r="N24" s="526" t="s">
        <v>1231</v>
      </c>
      <c r="O24" s="526"/>
    </row>
    <row r="25" spans="1:15" s="30" customFormat="1" ht="110.25" customHeight="1" x14ac:dyDescent="0.2">
      <c r="A25" s="27" t="s">
        <v>673</v>
      </c>
      <c r="B25" s="27" t="s">
        <v>1232</v>
      </c>
      <c r="C25" s="27" t="s">
        <v>1233</v>
      </c>
      <c r="D25" s="27" t="s">
        <v>1234</v>
      </c>
      <c r="E25" s="27" t="s">
        <v>1235</v>
      </c>
      <c r="F25" s="27" t="s">
        <v>1236</v>
      </c>
      <c r="G25" s="27" t="s">
        <v>1237</v>
      </c>
      <c r="H25" s="191">
        <v>44652</v>
      </c>
      <c r="I25" s="191">
        <v>44712</v>
      </c>
      <c r="J25" s="25"/>
      <c r="K25" s="49">
        <v>1</v>
      </c>
      <c r="L25" s="27" t="s">
        <v>1238</v>
      </c>
      <c r="M25" s="34">
        <v>1</v>
      </c>
      <c r="N25" s="519" t="s">
        <v>1239</v>
      </c>
      <c r="O25" s="520"/>
    </row>
    <row r="26" spans="1:15" s="30" customFormat="1" ht="110.25" customHeight="1" x14ac:dyDescent="0.2">
      <c r="A26" s="527" t="s">
        <v>1240</v>
      </c>
      <c r="B26" s="527" t="s">
        <v>1241</v>
      </c>
      <c r="C26" s="27" t="s">
        <v>1242</v>
      </c>
      <c r="D26" s="403" t="s">
        <v>1243</v>
      </c>
      <c r="E26" s="527" t="s">
        <v>1244</v>
      </c>
      <c r="F26" s="27" t="s">
        <v>1245</v>
      </c>
      <c r="G26" s="27" t="s">
        <v>1246</v>
      </c>
      <c r="H26" s="187">
        <v>44621</v>
      </c>
      <c r="I26" s="52">
        <v>44681</v>
      </c>
      <c r="J26" s="25"/>
      <c r="K26" s="49">
        <v>1</v>
      </c>
      <c r="L26" s="27" t="s">
        <v>1247</v>
      </c>
      <c r="M26" s="34">
        <v>1</v>
      </c>
      <c r="N26" s="519" t="s">
        <v>1248</v>
      </c>
      <c r="O26" s="520"/>
    </row>
    <row r="27" spans="1:15" s="30" customFormat="1" ht="110.25" customHeight="1" x14ac:dyDescent="0.2">
      <c r="A27" s="529"/>
      <c r="B27" s="529"/>
      <c r="C27" s="27" t="s">
        <v>1249</v>
      </c>
      <c r="D27" s="405"/>
      <c r="E27" s="529"/>
      <c r="F27" s="27" t="s">
        <v>1250</v>
      </c>
      <c r="G27" s="27" t="s">
        <v>1251</v>
      </c>
      <c r="H27" s="187">
        <v>44621</v>
      </c>
      <c r="I27" s="52">
        <v>44681</v>
      </c>
      <c r="J27" s="25"/>
      <c r="K27" s="49">
        <v>1</v>
      </c>
      <c r="L27" s="27" t="s">
        <v>1252</v>
      </c>
      <c r="M27" s="34">
        <v>1</v>
      </c>
      <c r="N27" s="519" t="s">
        <v>1253</v>
      </c>
      <c r="O27" s="520"/>
    </row>
    <row r="28" spans="1:15" s="30" customFormat="1" ht="110.25" customHeight="1" x14ac:dyDescent="0.2">
      <c r="A28" s="527" t="s">
        <v>1254</v>
      </c>
      <c r="B28" s="527" t="s">
        <v>1255</v>
      </c>
      <c r="C28" s="27" t="s">
        <v>1256</v>
      </c>
      <c r="D28" s="527" t="s">
        <v>1257</v>
      </c>
      <c r="E28" s="527" t="s">
        <v>1258</v>
      </c>
      <c r="F28" s="27" t="s">
        <v>1259</v>
      </c>
      <c r="G28" s="27" t="s">
        <v>1260</v>
      </c>
      <c r="H28" s="187" t="s">
        <v>1261</v>
      </c>
      <c r="I28" s="52" t="s">
        <v>1262</v>
      </c>
      <c r="J28" s="25"/>
      <c r="K28" s="49">
        <v>1</v>
      </c>
      <c r="L28" s="27" t="s">
        <v>1263</v>
      </c>
      <c r="M28" s="34">
        <v>1</v>
      </c>
      <c r="N28" s="519" t="s">
        <v>1264</v>
      </c>
      <c r="O28" s="520"/>
    </row>
    <row r="29" spans="1:15" s="30" customFormat="1" ht="110.25" customHeight="1" x14ac:dyDescent="0.2">
      <c r="A29" s="528"/>
      <c r="B29" s="528"/>
      <c r="C29" s="27" t="s">
        <v>1265</v>
      </c>
      <c r="D29" s="528"/>
      <c r="E29" s="528"/>
      <c r="F29" s="27" t="s">
        <v>1266</v>
      </c>
      <c r="G29" s="27" t="s">
        <v>1267</v>
      </c>
      <c r="H29" s="187">
        <v>44562</v>
      </c>
      <c r="I29" s="52">
        <v>44593</v>
      </c>
      <c r="J29" s="25"/>
      <c r="K29" s="49">
        <v>1</v>
      </c>
      <c r="L29" s="27" t="s">
        <v>1268</v>
      </c>
      <c r="M29" s="34">
        <v>1</v>
      </c>
      <c r="N29" s="519" t="s">
        <v>1269</v>
      </c>
      <c r="O29" s="520"/>
    </row>
    <row r="30" spans="1:15" s="30" customFormat="1" ht="129.75" customHeight="1" x14ac:dyDescent="0.2">
      <c r="A30" s="529"/>
      <c r="B30" s="529"/>
      <c r="C30" s="27" t="s">
        <v>1270</v>
      </c>
      <c r="D30" s="529"/>
      <c r="E30" s="529"/>
      <c r="F30" s="27" t="s">
        <v>1271</v>
      </c>
      <c r="G30" s="27" t="s">
        <v>1272</v>
      </c>
      <c r="H30" s="187">
        <v>44652</v>
      </c>
      <c r="I30" s="52">
        <v>44681</v>
      </c>
      <c r="J30" s="25"/>
      <c r="K30" s="49">
        <v>1</v>
      </c>
      <c r="L30" s="27" t="s">
        <v>1273</v>
      </c>
      <c r="M30" s="34">
        <v>1</v>
      </c>
      <c r="N30" s="519" t="s">
        <v>1274</v>
      </c>
      <c r="O30" s="520"/>
    </row>
    <row r="31" spans="1:15" s="30" customFormat="1" ht="126.75" customHeight="1" x14ac:dyDescent="0.2">
      <c r="A31" s="27" t="s">
        <v>692</v>
      </c>
      <c r="B31" s="27" t="s">
        <v>1275</v>
      </c>
      <c r="C31" s="27" t="s">
        <v>1276</v>
      </c>
      <c r="D31" s="193" t="s">
        <v>1277</v>
      </c>
      <c r="E31" s="61" t="s">
        <v>1278</v>
      </c>
      <c r="F31" s="61" t="s">
        <v>1279</v>
      </c>
      <c r="G31" s="61" t="s">
        <v>1280</v>
      </c>
      <c r="H31" s="52" t="s">
        <v>757</v>
      </c>
      <c r="I31" s="52">
        <v>44651</v>
      </c>
      <c r="J31" s="25"/>
      <c r="K31" s="49">
        <v>1</v>
      </c>
      <c r="L31" s="27" t="s">
        <v>1281</v>
      </c>
      <c r="M31" s="34">
        <v>1</v>
      </c>
      <c r="N31" s="526" t="s">
        <v>1282</v>
      </c>
      <c r="O31" s="526"/>
    </row>
    <row r="32" spans="1:15" s="30" customFormat="1" ht="138" customHeight="1" x14ac:dyDescent="0.2">
      <c r="A32" s="27" t="s">
        <v>695</v>
      </c>
      <c r="B32" s="27" t="s">
        <v>1283</v>
      </c>
      <c r="C32" s="27" t="s">
        <v>1284</v>
      </c>
      <c r="D32" s="27" t="s">
        <v>1285</v>
      </c>
      <c r="E32" s="27" t="s">
        <v>1286</v>
      </c>
      <c r="F32" s="27" t="s">
        <v>1287</v>
      </c>
      <c r="G32" s="27" t="s">
        <v>1288</v>
      </c>
      <c r="H32" s="187">
        <v>44652</v>
      </c>
      <c r="I32" s="27" t="s">
        <v>723</v>
      </c>
      <c r="J32" s="27"/>
      <c r="K32" s="49">
        <v>1</v>
      </c>
      <c r="L32" s="27" t="s">
        <v>1289</v>
      </c>
      <c r="M32" s="34">
        <v>1</v>
      </c>
      <c r="N32" s="526" t="s">
        <v>1290</v>
      </c>
      <c r="O32" s="526"/>
    </row>
    <row r="34" spans="1:15" s="3" customFormat="1" ht="29.25" customHeight="1" thickBot="1" x14ac:dyDescent="0.3">
      <c r="A34" s="13" t="s">
        <v>156</v>
      </c>
      <c r="B34" s="397" t="s">
        <v>1291</v>
      </c>
      <c r="C34" s="397"/>
      <c r="D34" s="397"/>
      <c r="G34" s="13"/>
      <c r="H34" s="13"/>
      <c r="I34" s="14"/>
      <c r="J34" s="13"/>
      <c r="K34" s="13"/>
    </row>
    <row r="35" spans="1:15" s="3" customFormat="1" ht="18.75" customHeight="1" x14ac:dyDescent="0.2">
      <c r="I35" s="16"/>
    </row>
    <row r="36" spans="1:15" s="3" customFormat="1" ht="32.25" customHeight="1" thickBot="1" x14ac:dyDescent="0.3">
      <c r="A36" s="13" t="s">
        <v>158</v>
      </c>
      <c r="B36" s="398" t="s">
        <v>3291</v>
      </c>
      <c r="C36" s="398"/>
      <c r="D36" s="398"/>
      <c r="G36" s="13" t="s">
        <v>160</v>
      </c>
      <c r="I36" s="16"/>
      <c r="J36" s="17"/>
      <c r="K36" s="17" t="s">
        <v>3292</v>
      </c>
      <c r="L36" s="17"/>
    </row>
    <row r="37" spans="1:15" s="3" customFormat="1" ht="27" customHeight="1" x14ac:dyDescent="0.2">
      <c r="I37" s="18"/>
      <c r="J37" s="399"/>
      <c r="K37" s="399"/>
      <c r="L37" s="19"/>
    </row>
    <row r="38" spans="1:15" x14ac:dyDescent="0.2">
      <c r="O38" s="20" t="s">
        <v>162</v>
      </c>
    </row>
    <row r="39" spans="1:15" x14ac:dyDescent="0.2">
      <c r="O39" s="20" t="s">
        <v>163</v>
      </c>
    </row>
  </sheetData>
  <autoFilter ref="A15:O32" xr:uid="{00000000-0001-0000-0000-000000000000}">
    <filterColumn colId="13" showButton="0"/>
  </autoFilter>
  <mergeCells count="56">
    <mergeCell ref="A1:O3"/>
    <mergeCell ref="A11:O11"/>
    <mergeCell ref="A12:L12"/>
    <mergeCell ref="M12:O13"/>
    <mergeCell ref="A13:L13"/>
    <mergeCell ref="A16:A17"/>
    <mergeCell ref="B16:B17"/>
    <mergeCell ref="N16:O16"/>
    <mergeCell ref="N17:O17"/>
    <mergeCell ref="F14:F15"/>
    <mergeCell ref="G14:G15"/>
    <mergeCell ref="H14:I14"/>
    <mergeCell ref="J14:J15"/>
    <mergeCell ref="K14:K15"/>
    <mergeCell ref="L14:L15"/>
    <mergeCell ref="A14:A15"/>
    <mergeCell ref="B14:B15"/>
    <mergeCell ref="C14:C15"/>
    <mergeCell ref="D14:D15"/>
    <mergeCell ref="E14:E15"/>
    <mergeCell ref="N18:O18"/>
    <mergeCell ref="N19:O19"/>
    <mergeCell ref="N20:O20"/>
    <mergeCell ref="M14:M15"/>
    <mergeCell ref="N14:O15"/>
    <mergeCell ref="A18:A20"/>
    <mergeCell ref="B18:B20"/>
    <mergeCell ref="D18:D20"/>
    <mergeCell ref="E18:E20"/>
    <mergeCell ref="G18:G20"/>
    <mergeCell ref="N21:O21"/>
    <mergeCell ref="N22:O22"/>
    <mergeCell ref="A23:A24"/>
    <mergeCell ref="B23:B24"/>
    <mergeCell ref="J23:J24"/>
    <mergeCell ref="N23:O23"/>
    <mergeCell ref="N24:O24"/>
    <mergeCell ref="N25:O25"/>
    <mergeCell ref="A26:A27"/>
    <mergeCell ref="B26:B27"/>
    <mergeCell ref="D26:D27"/>
    <mergeCell ref="E26:E27"/>
    <mergeCell ref="N26:O26"/>
    <mergeCell ref="N27:O27"/>
    <mergeCell ref="A28:A30"/>
    <mergeCell ref="B28:B30"/>
    <mergeCell ref="D28:D30"/>
    <mergeCell ref="E28:E30"/>
    <mergeCell ref="N28:O28"/>
    <mergeCell ref="N29:O29"/>
    <mergeCell ref="N30:O30"/>
    <mergeCell ref="N31:O31"/>
    <mergeCell ref="N32:O32"/>
    <mergeCell ref="B34:D34"/>
    <mergeCell ref="B36:D36"/>
    <mergeCell ref="J37:K37"/>
  </mergeCells>
  <dataValidations count="13">
    <dataValidation allowBlank="1" showInputMessage="1" showErrorMessage="1" promptTitle="GUÍA:" prompt="Establecer la formula matemática para medir el cumplimiento de la meta establecida a cada una de las acciones de mejoramiento definidas." sqref="G21:G30 G18" xr:uid="{0D6F52B9-2DF7-4467-9879-C05AE188EB2E}"/>
    <dataValidation allowBlank="1" showInputMessage="1" showErrorMessage="1" promptTitle="GUIA:" prompt="Redactar las recomendaciones de mejoramiento a la gestión, identificadas en la dependencia para la vigencia actual." sqref="A16" xr:uid="{DD4003EC-AB71-42EA-8508-D38110D60594}"/>
    <dataValidation allowBlank="1" showInputMessage="1" showErrorMessage="1" promptTitle="GUÍA:" prompt="Se deben describir las causas, previamente identificadas por medio de las metodologías existentes, el número de causas varias de acuerdo a la recomendación y su complejidad." sqref="B16 B32 B28 B25:B26 B18 B21:B23" xr:uid="{D20CB31C-F015-47FD-A351-54BE16B67D98}"/>
    <dataValidation allowBlank="1" showInputMessage="1" showErrorMessage="1" promptTitle="GUÍA:" prompt="Para cada una de las causas identificadas se deben definir las acciones de mejoramiento necesarias." sqref="C20:C30" xr:uid="{C17CA4D9-4280-494C-B053-5427CEAC6C7F}"/>
    <dataValidation allowBlank="1" showInputMessage="1" showErrorMessage="1" promptTitle="GUÍA:" prompt="Identificar la persona/cargo responsable por la ejecución de las acciones de mejoramiento." sqref="D31 D28 D21:D26 D16:D18" xr:uid="{D17C44E5-4FD3-4797-B17D-749AE08B57E1}"/>
    <dataValidation allowBlank="1" showInputMessage="1" showErrorMessage="1" promptTitle="GUÍA:" prompt="Describir la meta a ser alcanzada con la acción de mejoramiento planteada." sqref="E28 E18 E21:E26" xr:uid="{1899926D-6748-4E92-9766-0354FB2F62F8}"/>
    <dataValidation allowBlank="1" showInputMessage="1" showErrorMessage="1" promptTitle="INSERTAR NUEVA COLUMNA:" prompt="Definir el entregable que soporta el cumplimiento como evidencia (actas, contratos, lista de asistencia, procedimientos, fotografía, videos, encuestas, etc.)" sqref="F32 F20:F30" xr:uid="{21AE9899-71FB-464E-9263-22B3F158A88E}"/>
    <dataValidation allowBlank="1" showInputMessage="1" showErrorMessage="1" promptTitle="GUÍA:" prompt="Establecer las fechas de inicio y terminación de cada una de las actividades, según los recursos y disponibilidad de la dependencia dentro de la vigencia actual." sqref="H20:I32" xr:uid="{2C4ED6A0-5811-47DF-8C1B-A039C672F5A5}"/>
    <dataValidation allowBlank="1" showInputMessage="1" showErrorMessage="1" promptTitle="GUÍA: " prompt="Colocar la fecha en que se realiza el seguimiento por parte de la dependencia (i, ii, ii o iv seguimiento)_x000a_" sqref="J16:J23 J25:J32" xr:uid="{8CB32BAC-CCAC-463B-BFCD-A36881E9C73A}"/>
    <dataValidation allowBlank="1" showInputMessage="1" showErrorMessage="1" promptTitle="GUÍA:" prompt="Asignar el porcentaje de avance de la meta establecida de acuerdo con la formula del indicador con corte a la fecha del seguimiento." sqref="K16:K32" xr:uid="{7985D6C3-4189-44D0-9673-C5B433A1DDB1}"/>
    <dataValidation allowBlank="1" showInputMessage="1" showErrorMessage="1" promptTitle="GUÍA:" prompt="Se deben describir los aspectos relevantes y evidencias que soportan el porcentaje de avance conseguido en el periodo evaluado._x000a__x000a_Estas evidencias deben estar disponibles para la actividad de seguimiento y presentarlas al auditor." sqref="L16:L31" xr:uid="{1F296406-68EB-418D-B2BB-B99D06FBA70A}"/>
    <dataValidation allowBlank="1" showInputMessage="1" showErrorMessage="1" promptTitle="CONTROL INTERNO:" prompt="Incluir esta columna para medir el avance de las acciones por parte del auditor de acuerdo con las evidencias presentadas por la dependencia." sqref="M16:M32" xr:uid="{6C1DDA53-9D96-42B7-A62B-A6A79BB406B2}"/>
    <dataValidation allowBlank="1" showInputMessage="1" showErrorMessage="1" promptTitle="CONTROL INTERNO:" prompt="Se deben dar las conclusiones de complimiento o no de cada una de las actividades, redactar las evidencias presentadas por la dependencia que soportan y las recomendaciones cuando aplique; estas evidencias deben estar numeradas y en la carpeta electronica" sqref="N16:N32 O16:O17 O19:O24 O29:O32" xr:uid="{DE424E5B-8C23-456D-8110-168A1D935F46}"/>
  </dataValidations>
  <printOptions horizontalCentered="1"/>
  <pageMargins left="1.2204724409448819" right="0.15748031496062992" top="0.74803149606299213" bottom="0.74803149606299213" header="0.31496062992125984" footer="0.31496062992125984"/>
  <pageSetup paperSize="5" scale="40"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2B700-1275-420D-8F35-8FC114B2C275}">
  <dimension ref="A1:O30"/>
  <sheetViews>
    <sheetView showGridLines="0" zoomScale="60" zoomScaleNormal="60" zoomScaleSheetLayoutView="100" zoomScalePageLayoutView="98" workbookViewId="0">
      <selection activeCell="M12" sqref="M12:O13"/>
    </sheetView>
  </sheetViews>
  <sheetFormatPr baseColWidth="10" defaultColWidth="11.42578125" defaultRowHeight="12.75" x14ac:dyDescent="0.2"/>
  <cols>
    <col min="1" max="1" width="39.7109375" style="1" customWidth="1"/>
    <col min="2" max="2" width="31.140625" style="1" customWidth="1"/>
    <col min="3" max="3" width="29.42578125" style="1" customWidth="1"/>
    <col min="4" max="4" width="26.7109375" style="1" customWidth="1"/>
    <col min="5" max="5" width="33" style="1" customWidth="1"/>
    <col min="6" max="6" width="40.7109375" style="1" customWidth="1"/>
    <col min="7" max="7" width="26" style="1" customWidth="1"/>
    <col min="8" max="8" width="13.85546875" style="1" customWidth="1"/>
    <col min="9" max="9" width="15.42578125" style="1" customWidth="1"/>
    <col min="10" max="10" width="16" style="2" customWidth="1"/>
    <col min="11" max="11" width="13.7109375" style="1" customWidth="1"/>
    <col min="12" max="12" width="50.85546875" style="1" customWidth="1"/>
    <col min="13" max="13" width="19.140625" style="389" customWidth="1"/>
    <col min="14" max="14" width="25.42578125" style="1" customWidth="1"/>
    <col min="15" max="15" width="52" style="1" customWidth="1"/>
    <col min="16" max="16384" width="11.42578125" style="1"/>
  </cols>
  <sheetData>
    <row r="1" spans="1:15" ht="42" customHeight="1" x14ac:dyDescent="0.2">
      <c r="A1" s="425"/>
      <c r="B1" s="425"/>
      <c r="C1" s="425"/>
      <c r="D1" s="425"/>
      <c r="E1" s="425"/>
      <c r="F1" s="425"/>
      <c r="G1" s="425"/>
      <c r="H1" s="425"/>
      <c r="I1" s="425"/>
      <c r="J1" s="425"/>
      <c r="K1" s="425"/>
      <c r="L1" s="425"/>
      <c r="M1" s="425"/>
      <c r="N1" s="425"/>
      <c r="O1" s="425"/>
    </row>
    <row r="2" spans="1:15" x14ac:dyDescent="0.2">
      <c r="A2" s="425"/>
      <c r="B2" s="425"/>
      <c r="C2" s="425"/>
      <c r="D2" s="425"/>
      <c r="E2" s="425"/>
      <c r="F2" s="425"/>
      <c r="G2" s="425"/>
      <c r="H2" s="425"/>
      <c r="I2" s="425"/>
      <c r="J2" s="425"/>
      <c r="K2" s="425"/>
      <c r="L2" s="425"/>
      <c r="M2" s="425"/>
      <c r="N2" s="425"/>
      <c r="O2" s="425"/>
    </row>
    <row r="3" spans="1:15" x14ac:dyDescent="0.2">
      <c r="A3" s="425"/>
      <c r="B3" s="425"/>
      <c r="C3" s="425"/>
      <c r="D3" s="425"/>
      <c r="E3" s="425"/>
      <c r="F3" s="425"/>
      <c r="G3" s="425"/>
      <c r="H3" s="425"/>
      <c r="I3" s="425"/>
      <c r="J3" s="425"/>
      <c r="K3" s="425"/>
      <c r="L3" s="425"/>
      <c r="M3" s="425"/>
      <c r="N3" s="425"/>
      <c r="O3" s="425"/>
    </row>
    <row r="4" spans="1:15" x14ac:dyDescent="0.2">
      <c r="A4" s="2"/>
      <c r="B4" s="2"/>
      <c r="C4" s="2"/>
      <c r="D4" s="2"/>
      <c r="E4" s="2"/>
      <c r="F4" s="2"/>
      <c r="G4" s="2"/>
      <c r="H4" s="2"/>
      <c r="I4" s="2"/>
      <c r="K4" s="2"/>
      <c r="L4" s="2"/>
      <c r="M4" s="388"/>
      <c r="N4" s="2"/>
      <c r="O4" s="2"/>
    </row>
    <row r="5" spans="1:15" x14ac:dyDescent="0.2">
      <c r="A5" s="2"/>
      <c r="B5" s="2"/>
      <c r="C5" s="2"/>
      <c r="D5" s="2"/>
      <c r="E5" s="2"/>
      <c r="F5" s="2"/>
      <c r="G5" s="2"/>
      <c r="H5" s="2"/>
      <c r="I5" s="2"/>
      <c r="K5" s="2"/>
      <c r="L5" s="2"/>
      <c r="M5" s="388"/>
      <c r="N5" s="2"/>
      <c r="O5" s="2"/>
    </row>
    <row r="6" spans="1:15" x14ac:dyDescent="0.2">
      <c r="A6" s="2"/>
      <c r="B6" s="2"/>
      <c r="C6" s="2"/>
      <c r="D6" s="2"/>
      <c r="E6" s="2"/>
      <c r="F6" s="2"/>
      <c r="G6" s="2"/>
      <c r="H6" s="2"/>
      <c r="I6" s="2"/>
      <c r="K6" s="2"/>
      <c r="L6" s="2"/>
      <c r="M6" s="388"/>
      <c r="N6" s="2"/>
      <c r="O6" s="2"/>
    </row>
    <row r="7" spans="1:15" x14ac:dyDescent="0.2">
      <c r="A7" s="2"/>
      <c r="B7" s="2"/>
      <c r="C7" s="2"/>
      <c r="D7" s="2"/>
      <c r="E7" s="2"/>
      <c r="F7" s="2"/>
      <c r="G7" s="2"/>
      <c r="H7" s="2"/>
      <c r="I7" s="2"/>
      <c r="K7" s="2"/>
      <c r="L7" s="2"/>
      <c r="M7" s="388"/>
      <c r="N7" s="2"/>
      <c r="O7" s="2"/>
    </row>
    <row r="8" spans="1:15" x14ac:dyDescent="0.2">
      <c r="A8" s="2"/>
      <c r="B8" s="2"/>
      <c r="C8" s="2"/>
      <c r="D8" s="2"/>
      <c r="E8" s="2"/>
      <c r="F8" s="2"/>
      <c r="G8" s="2"/>
      <c r="H8" s="2"/>
      <c r="I8" s="2"/>
      <c r="K8" s="2"/>
      <c r="L8" s="2"/>
      <c r="M8" s="388"/>
      <c r="N8" s="2"/>
      <c r="O8" s="2"/>
    </row>
    <row r="9" spans="1:15" x14ac:dyDescent="0.2">
      <c r="A9" s="2"/>
      <c r="B9" s="2"/>
      <c r="C9" s="2"/>
      <c r="D9" s="2"/>
      <c r="E9" s="2"/>
      <c r="F9" s="2"/>
      <c r="G9" s="2"/>
      <c r="H9" s="2"/>
      <c r="I9" s="2"/>
      <c r="K9" s="2"/>
      <c r="L9" s="2"/>
      <c r="M9" s="388"/>
      <c r="N9" s="2"/>
      <c r="O9" s="2"/>
    </row>
    <row r="10" spans="1:15" x14ac:dyDescent="0.2">
      <c r="A10" s="2"/>
      <c r="B10" s="2"/>
      <c r="C10" s="2"/>
      <c r="D10" s="2"/>
      <c r="E10" s="2"/>
      <c r="F10" s="2"/>
      <c r="G10" s="2"/>
      <c r="H10" s="2"/>
      <c r="I10" s="2"/>
      <c r="K10" s="2"/>
      <c r="L10" s="2"/>
      <c r="M10" s="388"/>
      <c r="N10" s="2"/>
      <c r="O10" s="2"/>
    </row>
    <row r="11" spans="1:15" ht="27" customHeight="1" x14ac:dyDescent="0.25">
      <c r="A11" s="426" t="s">
        <v>0</v>
      </c>
      <c r="B11" s="426"/>
      <c r="C11" s="426"/>
      <c r="D11" s="426"/>
      <c r="E11" s="426"/>
      <c r="F11" s="426"/>
      <c r="G11" s="426"/>
      <c r="H11" s="426"/>
      <c r="I11" s="426"/>
      <c r="J11" s="426"/>
      <c r="K11" s="426"/>
      <c r="L11" s="426"/>
      <c r="M11" s="426"/>
      <c r="N11" s="426"/>
      <c r="O11" s="426"/>
    </row>
    <row r="12" spans="1:15" ht="34.5" customHeight="1" x14ac:dyDescent="0.2">
      <c r="A12" s="427" t="s">
        <v>1168</v>
      </c>
      <c r="B12" s="427"/>
      <c r="C12" s="427"/>
      <c r="D12" s="427"/>
      <c r="E12" s="427"/>
      <c r="F12" s="427"/>
      <c r="G12" s="427"/>
      <c r="H12" s="427"/>
      <c r="I12" s="427"/>
      <c r="J12" s="427"/>
      <c r="K12" s="427"/>
      <c r="L12" s="427"/>
      <c r="M12" s="428" t="s">
        <v>2</v>
      </c>
      <c r="N12" s="428"/>
      <c r="O12" s="428"/>
    </row>
    <row r="13" spans="1:15" ht="38.25" customHeight="1" x14ac:dyDescent="0.2">
      <c r="A13" s="427" t="s">
        <v>3296</v>
      </c>
      <c r="B13" s="427"/>
      <c r="C13" s="427"/>
      <c r="D13" s="427"/>
      <c r="E13" s="427"/>
      <c r="F13" s="427"/>
      <c r="G13" s="427"/>
      <c r="H13" s="427"/>
      <c r="I13" s="427"/>
      <c r="J13" s="427"/>
      <c r="K13" s="427"/>
      <c r="L13" s="427"/>
      <c r="M13" s="428"/>
      <c r="N13" s="428"/>
      <c r="O13" s="428"/>
    </row>
    <row r="14" spans="1:15" s="3" customFormat="1" ht="40.5" customHeight="1" x14ac:dyDescent="0.2">
      <c r="A14" s="429" t="s">
        <v>4</v>
      </c>
      <c r="B14" s="431" t="s">
        <v>5</v>
      </c>
      <c r="C14" s="431" t="s">
        <v>6</v>
      </c>
      <c r="D14" s="431" t="s">
        <v>7</v>
      </c>
      <c r="E14" s="421" t="s">
        <v>8</v>
      </c>
      <c r="F14" s="421" t="s">
        <v>9</v>
      </c>
      <c r="G14" s="421" t="s">
        <v>10</v>
      </c>
      <c r="H14" s="422" t="s">
        <v>11</v>
      </c>
      <c r="I14" s="423"/>
      <c r="J14" s="421" t="s">
        <v>12</v>
      </c>
      <c r="K14" s="421" t="s">
        <v>13</v>
      </c>
      <c r="L14" s="424" t="s">
        <v>14</v>
      </c>
      <c r="M14" s="533" t="s">
        <v>15</v>
      </c>
      <c r="N14" s="418" t="s">
        <v>16</v>
      </c>
      <c r="O14" s="419"/>
    </row>
    <row r="15" spans="1:15" s="3" customFormat="1" ht="47.25" x14ac:dyDescent="0.2">
      <c r="A15" s="430"/>
      <c r="B15" s="432"/>
      <c r="C15" s="432"/>
      <c r="D15" s="432"/>
      <c r="E15" s="421"/>
      <c r="F15" s="421"/>
      <c r="G15" s="421"/>
      <c r="H15" s="4" t="s">
        <v>17</v>
      </c>
      <c r="I15" s="4" t="s">
        <v>18</v>
      </c>
      <c r="J15" s="421"/>
      <c r="K15" s="421"/>
      <c r="L15" s="424"/>
      <c r="M15" s="533"/>
      <c r="N15" s="418"/>
      <c r="O15" s="419"/>
    </row>
    <row r="16" spans="1:15" ht="180" customHeight="1" x14ac:dyDescent="0.2">
      <c r="A16" s="61" t="s">
        <v>1292</v>
      </c>
      <c r="B16" s="61" t="s">
        <v>1293</v>
      </c>
      <c r="C16" s="31" t="s">
        <v>1294</v>
      </c>
      <c r="D16" s="31" t="s">
        <v>1295</v>
      </c>
      <c r="E16" s="31" t="s">
        <v>1296</v>
      </c>
      <c r="F16" s="27" t="s">
        <v>1297</v>
      </c>
      <c r="G16" s="23" t="s">
        <v>1298</v>
      </c>
      <c r="H16" s="24">
        <v>44593</v>
      </c>
      <c r="I16" s="25">
        <v>44926</v>
      </c>
      <c r="J16" s="25">
        <v>44946</v>
      </c>
      <c r="K16" s="49">
        <v>1</v>
      </c>
      <c r="L16" s="386" t="s">
        <v>1299</v>
      </c>
      <c r="M16" s="530" t="s">
        <v>1300</v>
      </c>
      <c r="N16" s="531"/>
      <c r="O16" s="532"/>
    </row>
    <row r="17" spans="1:15" s="30" customFormat="1" ht="124.5" customHeight="1" x14ac:dyDescent="0.2">
      <c r="A17" s="61" t="s">
        <v>1301</v>
      </c>
      <c r="B17" s="61" t="s">
        <v>1302</v>
      </c>
      <c r="C17" s="31" t="s">
        <v>1303</v>
      </c>
      <c r="D17" s="31" t="s">
        <v>1295</v>
      </c>
      <c r="E17" s="31" t="s">
        <v>1304</v>
      </c>
      <c r="F17" s="27" t="s">
        <v>1305</v>
      </c>
      <c r="G17" s="23" t="s">
        <v>1306</v>
      </c>
      <c r="H17" s="52">
        <v>44562</v>
      </c>
      <c r="I17" s="52">
        <v>44926</v>
      </c>
      <c r="J17" s="25" t="s">
        <v>1307</v>
      </c>
      <c r="K17" s="49">
        <v>1</v>
      </c>
      <c r="L17" s="387" t="s">
        <v>1308</v>
      </c>
      <c r="M17" s="530" t="s">
        <v>1309</v>
      </c>
      <c r="N17" s="531"/>
      <c r="O17" s="532"/>
    </row>
    <row r="18" spans="1:15" s="30" customFormat="1" ht="124.5" customHeight="1" x14ac:dyDescent="0.2">
      <c r="A18" s="61" t="s">
        <v>1310</v>
      </c>
      <c r="B18" s="61" t="s">
        <v>1311</v>
      </c>
      <c r="C18" s="61" t="s">
        <v>186</v>
      </c>
      <c r="D18" s="31" t="s">
        <v>1295</v>
      </c>
      <c r="E18" s="61" t="s">
        <v>1312</v>
      </c>
      <c r="F18" s="27" t="s">
        <v>1313</v>
      </c>
      <c r="G18" s="23" t="s">
        <v>1314</v>
      </c>
      <c r="H18" s="52">
        <v>44562</v>
      </c>
      <c r="I18" s="52">
        <v>44926</v>
      </c>
      <c r="J18" s="25">
        <v>44946</v>
      </c>
      <c r="K18" s="49">
        <v>1</v>
      </c>
      <c r="L18" s="387" t="s">
        <v>1315</v>
      </c>
      <c r="M18" s="530" t="s">
        <v>1316</v>
      </c>
      <c r="N18" s="531"/>
      <c r="O18" s="532"/>
    </row>
    <row r="19" spans="1:15" s="30" customFormat="1" ht="124.5" customHeight="1" x14ac:dyDescent="0.2">
      <c r="A19" s="194" t="s">
        <v>1317</v>
      </c>
      <c r="B19" s="32" t="s">
        <v>1318</v>
      </c>
      <c r="C19" s="170" t="s">
        <v>1319</v>
      </c>
      <c r="D19" s="170" t="s">
        <v>1295</v>
      </c>
      <c r="E19" s="194" t="s">
        <v>1320</v>
      </c>
      <c r="F19" s="27" t="s">
        <v>1321</v>
      </c>
      <c r="G19" s="23" t="s">
        <v>1322</v>
      </c>
      <c r="H19" s="52">
        <v>44562</v>
      </c>
      <c r="I19" s="52">
        <v>44926</v>
      </c>
      <c r="J19" s="25">
        <v>44760</v>
      </c>
      <c r="K19" s="49">
        <v>1</v>
      </c>
      <c r="L19" s="387" t="s">
        <v>1323</v>
      </c>
      <c r="M19" s="530" t="s">
        <v>1324</v>
      </c>
      <c r="N19" s="531"/>
      <c r="O19" s="532"/>
    </row>
    <row r="20" spans="1:15" s="30" customFormat="1" ht="118.5" customHeight="1" x14ac:dyDescent="0.2">
      <c r="A20" s="61" t="s">
        <v>1325</v>
      </c>
      <c r="B20" s="61" t="s">
        <v>1326</v>
      </c>
      <c r="C20" s="61" t="s">
        <v>1327</v>
      </c>
      <c r="D20" s="31" t="s">
        <v>1328</v>
      </c>
      <c r="E20" s="31" t="s">
        <v>1329</v>
      </c>
      <c r="F20" s="27" t="s">
        <v>1330</v>
      </c>
      <c r="G20" s="23" t="s">
        <v>1331</v>
      </c>
      <c r="H20" s="52">
        <v>44562</v>
      </c>
      <c r="I20" s="52">
        <v>44926</v>
      </c>
      <c r="J20" s="25">
        <v>44760</v>
      </c>
      <c r="K20" s="49">
        <v>1</v>
      </c>
      <c r="L20" s="387" t="s">
        <v>1332</v>
      </c>
      <c r="M20" s="530" t="s">
        <v>1333</v>
      </c>
      <c r="N20" s="531"/>
      <c r="O20" s="532"/>
    </row>
    <row r="21" spans="1:15" s="30" customFormat="1" ht="153.75" customHeight="1" x14ac:dyDescent="0.2">
      <c r="A21" s="61" t="s">
        <v>1334</v>
      </c>
      <c r="B21" s="61" t="s">
        <v>1335</v>
      </c>
      <c r="C21" s="31" t="s">
        <v>1336</v>
      </c>
      <c r="D21" s="31" t="s">
        <v>1328</v>
      </c>
      <c r="E21" s="31" t="s">
        <v>1337</v>
      </c>
      <c r="F21" s="31" t="s">
        <v>1338</v>
      </c>
      <c r="G21" s="31" t="s">
        <v>1339</v>
      </c>
      <c r="H21" s="52">
        <v>44593</v>
      </c>
      <c r="I21" s="52">
        <v>44926</v>
      </c>
      <c r="J21" s="25">
        <v>44946</v>
      </c>
      <c r="K21" s="49">
        <v>1</v>
      </c>
      <c r="L21" s="387" t="s">
        <v>1340</v>
      </c>
      <c r="M21" s="530" t="s">
        <v>1341</v>
      </c>
      <c r="N21" s="531"/>
      <c r="O21" s="532"/>
    </row>
    <row r="22" spans="1:15" s="30" customFormat="1" ht="126.75" customHeight="1" x14ac:dyDescent="0.2">
      <c r="A22" s="61" t="s">
        <v>1342</v>
      </c>
      <c r="B22" s="31" t="s">
        <v>1343</v>
      </c>
      <c r="C22" s="31" t="s">
        <v>1344</v>
      </c>
      <c r="D22" s="31" t="s">
        <v>1345</v>
      </c>
      <c r="E22" s="174" t="s">
        <v>1346</v>
      </c>
      <c r="F22" s="31" t="s">
        <v>1347</v>
      </c>
      <c r="G22" s="34" t="s">
        <v>1348</v>
      </c>
      <c r="H22" s="52">
        <v>44562</v>
      </c>
      <c r="I22" s="52">
        <v>44926</v>
      </c>
      <c r="J22" s="25">
        <v>44946</v>
      </c>
      <c r="K22" s="49">
        <v>1</v>
      </c>
      <c r="L22" s="387" t="s">
        <v>1349</v>
      </c>
      <c r="M22" s="530" t="s">
        <v>1341</v>
      </c>
      <c r="N22" s="531"/>
      <c r="O22" s="532"/>
    </row>
    <row r="23" spans="1:15" s="30" customFormat="1" ht="203.25" customHeight="1" x14ac:dyDescent="0.2">
      <c r="A23" s="61" t="s">
        <v>1350</v>
      </c>
      <c r="B23" s="61" t="s">
        <v>1351</v>
      </c>
      <c r="C23" s="31" t="s">
        <v>1352</v>
      </c>
      <c r="D23" s="31" t="s">
        <v>1345</v>
      </c>
      <c r="E23" s="31" t="s">
        <v>1353</v>
      </c>
      <c r="F23" s="27" t="s">
        <v>1354</v>
      </c>
      <c r="G23" s="23" t="s">
        <v>1355</v>
      </c>
      <c r="H23" s="52">
        <v>44562</v>
      </c>
      <c r="I23" s="52">
        <v>44926</v>
      </c>
      <c r="J23" s="25">
        <v>44946</v>
      </c>
      <c r="K23" s="49">
        <v>1</v>
      </c>
      <c r="L23" s="387" t="s">
        <v>1356</v>
      </c>
      <c r="M23" s="530" t="s">
        <v>1357</v>
      </c>
      <c r="N23" s="531"/>
      <c r="O23" s="532"/>
    </row>
    <row r="24" spans="1:15" x14ac:dyDescent="0.2">
      <c r="K24" s="79">
        <v>1</v>
      </c>
    </row>
    <row r="25" spans="1:15" s="3" customFormat="1" ht="29.25" customHeight="1" thickBot="1" x14ac:dyDescent="0.3">
      <c r="A25" s="13" t="s">
        <v>156</v>
      </c>
      <c r="B25" s="397" t="s">
        <v>3294</v>
      </c>
      <c r="C25" s="397"/>
      <c r="D25" s="397"/>
      <c r="G25" s="13"/>
      <c r="H25" s="13"/>
      <c r="I25" s="14"/>
      <c r="J25" s="13"/>
      <c r="K25" s="13"/>
      <c r="M25" s="390"/>
    </row>
    <row r="26" spans="1:15" s="3" customFormat="1" ht="18.75" customHeight="1" x14ac:dyDescent="0.2">
      <c r="I26" s="16"/>
      <c r="M26" s="390"/>
    </row>
    <row r="27" spans="1:15" s="3" customFormat="1" ht="32.25" customHeight="1" thickBot="1" x14ac:dyDescent="0.3">
      <c r="A27" s="13" t="s">
        <v>158</v>
      </c>
      <c r="B27" s="398" t="s">
        <v>3295</v>
      </c>
      <c r="C27" s="398"/>
      <c r="D27" s="398"/>
      <c r="G27" s="13" t="s">
        <v>160</v>
      </c>
      <c r="I27" s="16"/>
      <c r="J27" s="17" t="s">
        <v>3293</v>
      </c>
      <c r="K27" s="17"/>
      <c r="L27" s="17"/>
      <c r="M27" s="390"/>
    </row>
    <row r="28" spans="1:15" s="3" customFormat="1" ht="27" customHeight="1" x14ac:dyDescent="0.2">
      <c r="I28" s="18"/>
      <c r="J28" s="399"/>
      <c r="K28" s="399"/>
      <c r="L28" s="19"/>
      <c r="M28" s="390"/>
    </row>
    <row r="29" spans="1:15" x14ac:dyDescent="0.2">
      <c r="O29" s="20" t="s">
        <v>162</v>
      </c>
    </row>
    <row r="30" spans="1:15" x14ac:dyDescent="0.2">
      <c r="O30" s="20" t="s">
        <v>163</v>
      </c>
    </row>
  </sheetData>
  <mergeCells count="29">
    <mergeCell ref="A14:A15"/>
    <mergeCell ref="B14:B15"/>
    <mergeCell ref="C14:C15"/>
    <mergeCell ref="D14:D15"/>
    <mergeCell ref="E14:E15"/>
    <mergeCell ref="A1:O3"/>
    <mergeCell ref="A11:O11"/>
    <mergeCell ref="A12:L12"/>
    <mergeCell ref="M12:O13"/>
    <mergeCell ref="A13:L13"/>
    <mergeCell ref="B25:D25"/>
    <mergeCell ref="B27:D27"/>
    <mergeCell ref="M14:M15"/>
    <mergeCell ref="N14:O15"/>
    <mergeCell ref="M16:O16"/>
    <mergeCell ref="M17:O17"/>
    <mergeCell ref="M18:O18"/>
    <mergeCell ref="M19:O19"/>
    <mergeCell ref="F14:F15"/>
    <mergeCell ref="G14:G15"/>
    <mergeCell ref="H14:I14"/>
    <mergeCell ref="J14:J15"/>
    <mergeCell ref="K14:K15"/>
    <mergeCell ref="L14:L15"/>
    <mergeCell ref="J28:K28"/>
    <mergeCell ref="M20:O20"/>
    <mergeCell ref="M21:O21"/>
    <mergeCell ref="M22:O22"/>
    <mergeCell ref="M23:O23"/>
  </mergeCells>
  <dataValidations count="12">
    <dataValidation allowBlank="1" showInputMessage="1" showErrorMessage="1" promptTitle="GUIA:" prompt="Redactar las recomendaciones de mejoramiento a la gestión, identificadas en la dependencia para la vigencia actual." sqref="A16" xr:uid="{DD2117FA-D66D-4B6F-80FD-EA0B1E865B68}"/>
    <dataValidation allowBlank="1" showInputMessage="1" showErrorMessage="1" promptTitle="GUÍA:" prompt="Se deben describir las causas, previamente identificadas por medio de las metodologías existentes, el número de causas varias de acuerdo a la recomendación y su complejidad." sqref="B16:B23" xr:uid="{D75F0A47-BBD3-4A1A-B1EB-881ACECF8771}"/>
    <dataValidation allowBlank="1" showInputMessage="1" showErrorMessage="1" promptTitle="GUÍA:" prompt="Para cada una de las causas identificadas se deben definir las acciones de mejoramiento necesarias." sqref="C21:C23 C16:C17 C19" xr:uid="{8375A727-46A4-4934-B9E1-9FD023A9D81A}"/>
    <dataValidation allowBlank="1" showInputMessage="1" showErrorMessage="1" promptTitle="GUÍA:" prompt="Identificar la persona/cargo responsable por la ejecución de las acciones de mejoramiento." sqref="D16:D23" xr:uid="{6BBCB6CB-19D3-4C3F-8DD1-81E5BD41A9F5}"/>
    <dataValidation allowBlank="1" showInputMessage="1" showErrorMessage="1" promptTitle="GUÍA:" prompt="Describir la meta a ser alcanzada con la acción de mejoramiento planteada." sqref="E20:E23 E16:E17" xr:uid="{7FC3829E-7AF8-4F9A-B6C1-3C7E0433EA8B}"/>
    <dataValidation allowBlank="1" showInputMessage="1" showErrorMessage="1" promptTitle="INSERTAR NUEVA COLUMNA:" prompt="Definir el entregable que soporta el cumplimiento como evidencia (actas, contratos, lista de asistencia, procedimientos, fotografía, videos, encuestas, etc.)" sqref="F16:F23" xr:uid="{8C8106FE-0035-4689-93B5-55D712D13A4B}"/>
    <dataValidation allowBlank="1" showInputMessage="1" showErrorMessage="1" promptTitle="GUÍA:" prompt="Establecer la formula matemática para medir el cumplimiento de la meta establecida a cada una de las acciones de mejoramiento definidas." sqref="G16:G23" xr:uid="{BA7B9D71-B82D-429F-8255-A8639D1DFAB2}"/>
    <dataValidation allowBlank="1" showInputMessage="1" showErrorMessage="1" promptTitle="GUÍA:" prompt="Establecer las fechas de inicio y terminación de cada una de las actividades, según los recursos y disponibilidad de la dependencia dentro de la vigencia actual." sqref="H16:I23" xr:uid="{1C4A2849-FE82-4829-B068-B17AFF2C15D9}"/>
    <dataValidation allowBlank="1" showInputMessage="1" showErrorMessage="1" promptTitle="GUÍA: " prompt="Colocar la fecha en que se realiza el seguimiento por parte de la dependencia (i, ii, ii o iv seguimiento)_x000a_" sqref="J16:J23" xr:uid="{327894AF-DFA6-4B7D-A743-E264954DFDED}"/>
    <dataValidation allowBlank="1" showInputMessage="1" showErrorMessage="1" promptTitle="GUÍA:" prompt="Asignar el porcentaje de avance de la meta establecida de acuerdo con la formula del indicador con corte a la fecha del seguimiento." sqref="K16:K23" xr:uid="{FA15949F-D720-48A6-AA97-8CE5BDC1137C}"/>
    <dataValidation allowBlank="1" showInputMessage="1" showErrorMessage="1" promptTitle="GUÍA:" prompt="Se deben describir los aspectos relevantes y evidencias que soportan el porcentaje de avance conseguido en el periodo evaluado._x000a__x000a_Estas evidencias deben estar disponibles para la actividad de seguimiento y presentarlas al auditor." sqref="L16:L23" xr:uid="{682CD16A-98A8-4F0F-93A7-50F12EC11207}"/>
    <dataValidation allowBlank="1" showInputMessage="1" showErrorMessage="1" promptTitle="CONTROL INTERNO:" prompt="Incluir esta columna para medir el avance de las acciones por parte del auditor de acuerdo con las evidencias presentadas por la dependencia." sqref="M16:M23" xr:uid="{2CFC6866-55A2-484A-A84E-D8532AC73F7D}"/>
  </dataValidations>
  <printOptions horizontalCentered="1"/>
  <pageMargins left="0.49" right="0.56000000000000005" top="0.39370078740157483" bottom="0.39370078740157483" header="0" footer="0"/>
  <pageSetup paperSize="120" scale="60" orientation="landscape" horizontalDpi="4294967293" verticalDpi="4294967293"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D2908-FABE-4BD6-BD43-DF2720FD8D91}">
  <dimension ref="A1:O34"/>
  <sheetViews>
    <sheetView zoomScale="51" zoomScaleNormal="51" workbookViewId="0">
      <selection activeCell="E18" sqref="E18"/>
    </sheetView>
  </sheetViews>
  <sheetFormatPr baseColWidth="10" defaultColWidth="11.42578125" defaultRowHeight="12.75" x14ac:dyDescent="0.2"/>
  <cols>
    <col min="1" max="1" width="57.7109375" style="1" customWidth="1"/>
    <col min="2" max="2" width="43" style="1" customWidth="1"/>
    <col min="3" max="3" width="50.28515625" style="1" customWidth="1"/>
    <col min="4" max="4" width="26.7109375" style="1" customWidth="1"/>
    <col min="5" max="5" width="57.140625" style="1" customWidth="1"/>
    <col min="6" max="6" width="40.7109375" style="1" customWidth="1"/>
    <col min="7" max="7" width="32.7109375" style="1" customWidth="1"/>
    <col min="8" max="8" width="13.85546875" style="1" customWidth="1"/>
    <col min="9" max="9" width="15.42578125" style="1" customWidth="1"/>
    <col min="10" max="10" width="18" style="2" customWidth="1"/>
    <col min="11" max="11" width="13.7109375" style="1" customWidth="1"/>
    <col min="12" max="12" width="62" style="1" customWidth="1"/>
    <col min="13" max="13" width="19.140625" style="1" customWidth="1"/>
    <col min="14" max="14" width="25.42578125" style="1" customWidth="1"/>
    <col min="15" max="15" width="52" style="1" customWidth="1"/>
    <col min="16" max="16384" width="11.42578125" style="1"/>
  </cols>
  <sheetData>
    <row r="1" spans="1:15" ht="42" customHeight="1" x14ac:dyDescent="0.2">
      <c r="A1" s="425"/>
      <c r="B1" s="425"/>
      <c r="C1" s="425"/>
      <c r="D1" s="425"/>
      <c r="E1" s="425"/>
      <c r="F1" s="425"/>
      <c r="G1" s="425"/>
      <c r="H1" s="425"/>
      <c r="I1" s="425"/>
      <c r="J1" s="425"/>
      <c r="K1" s="425"/>
      <c r="L1" s="425"/>
      <c r="M1" s="425"/>
      <c r="N1" s="425"/>
      <c r="O1" s="425"/>
    </row>
    <row r="2" spans="1:15" x14ac:dyDescent="0.2">
      <c r="A2" s="425"/>
      <c r="B2" s="425"/>
      <c r="C2" s="425"/>
      <c r="D2" s="425"/>
      <c r="E2" s="425"/>
      <c r="F2" s="425"/>
      <c r="G2" s="425"/>
      <c r="H2" s="425"/>
      <c r="I2" s="425"/>
      <c r="J2" s="425"/>
      <c r="K2" s="425"/>
      <c r="L2" s="425"/>
      <c r="M2" s="425"/>
      <c r="N2" s="425"/>
      <c r="O2" s="425"/>
    </row>
    <row r="3" spans="1:15" x14ac:dyDescent="0.2">
      <c r="A3" s="425"/>
      <c r="B3" s="425"/>
      <c r="C3" s="425"/>
      <c r="D3" s="425"/>
      <c r="E3" s="425"/>
      <c r="F3" s="425"/>
      <c r="G3" s="425"/>
      <c r="H3" s="425"/>
      <c r="I3" s="425"/>
      <c r="J3" s="425"/>
      <c r="K3" s="425"/>
      <c r="L3" s="425"/>
      <c r="M3" s="425"/>
      <c r="N3" s="425"/>
      <c r="O3" s="425"/>
    </row>
    <row r="4" spans="1:15" x14ac:dyDescent="0.2">
      <c r="A4" s="2"/>
      <c r="B4" s="2"/>
      <c r="C4" s="2"/>
      <c r="D4" s="2"/>
      <c r="E4" s="2"/>
      <c r="F4" s="2"/>
      <c r="G4" s="2"/>
      <c r="H4" s="2"/>
      <c r="I4" s="2"/>
      <c r="K4" s="2"/>
      <c r="L4" s="2"/>
      <c r="M4" s="2"/>
      <c r="N4" s="2"/>
      <c r="O4" s="2"/>
    </row>
    <row r="5" spans="1:15" x14ac:dyDescent="0.2">
      <c r="A5" s="2"/>
      <c r="B5" s="2"/>
      <c r="C5" s="2"/>
      <c r="D5" s="2"/>
      <c r="E5" s="2"/>
      <c r="F5" s="2"/>
      <c r="G5" s="2"/>
      <c r="H5" s="2"/>
      <c r="I5" s="2"/>
      <c r="K5" s="2"/>
      <c r="L5" s="2"/>
      <c r="M5" s="2"/>
      <c r="N5" s="2"/>
      <c r="O5" s="2"/>
    </row>
    <row r="6" spans="1:15" x14ac:dyDescent="0.2">
      <c r="A6" s="2"/>
      <c r="B6" s="2"/>
      <c r="C6" s="2"/>
      <c r="D6" s="2"/>
      <c r="E6" s="2"/>
      <c r="F6" s="2"/>
      <c r="G6" s="2"/>
      <c r="H6" s="2"/>
      <c r="I6" s="2"/>
      <c r="K6" s="2"/>
      <c r="L6" s="2"/>
      <c r="M6" s="2"/>
      <c r="N6" s="2"/>
      <c r="O6" s="2"/>
    </row>
    <row r="7" spans="1:15" x14ac:dyDescent="0.2">
      <c r="A7" s="2"/>
      <c r="B7" s="2"/>
      <c r="C7" s="2"/>
      <c r="D7" s="2"/>
      <c r="E7" s="2"/>
      <c r="F7" s="2"/>
      <c r="G7" s="2"/>
      <c r="H7" s="2"/>
      <c r="I7" s="2"/>
      <c r="K7" s="2"/>
      <c r="L7" s="2"/>
      <c r="M7" s="2"/>
      <c r="N7" s="2"/>
      <c r="O7" s="2"/>
    </row>
    <row r="8" spans="1:15" x14ac:dyDescent="0.2">
      <c r="A8" s="2"/>
      <c r="B8" s="2"/>
      <c r="C8" s="2"/>
      <c r="D8" s="2"/>
      <c r="E8" s="2"/>
      <c r="F8" s="2"/>
      <c r="G8" s="2"/>
      <c r="H8" s="2"/>
      <c r="I8" s="2"/>
      <c r="K8" s="2"/>
      <c r="L8" s="2"/>
      <c r="M8" s="2"/>
      <c r="N8" s="2"/>
      <c r="O8" s="2"/>
    </row>
    <row r="9" spans="1:15" x14ac:dyDescent="0.2">
      <c r="A9" s="2"/>
      <c r="B9" s="2"/>
      <c r="C9" s="2"/>
      <c r="D9" s="2"/>
      <c r="E9" s="2"/>
      <c r="F9" s="2"/>
      <c r="G9" s="2"/>
      <c r="H9" s="2"/>
      <c r="I9" s="2"/>
      <c r="K9" s="2"/>
      <c r="L9" s="2"/>
      <c r="M9" s="2"/>
      <c r="N9" s="2"/>
      <c r="O9" s="2"/>
    </row>
    <row r="10" spans="1:15" x14ac:dyDescent="0.2">
      <c r="A10" s="2"/>
      <c r="B10" s="2"/>
      <c r="C10" s="2"/>
      <c r="D10" s="2"/>
      <c r="E10" s="2"/>
      <c r="F10" s="2"/>
      <c r="G10" s="2"/>
      <c r="H10" s="2"/>
      <c r="I10" s="2"/>
      <c r="K10" s="2"/>
      <c r="L10" s="2"/>
      <c r="M10" s="2"/>
      <c r="N10" s="2"/>
      <c r="O10" s="2"/>
    </row>
    <row r="11" spans="1:15" ht="12" customHeight="1" x14ac:dyDescent="0.25">
      <c r="A11" s="426" t="s">
        <v>0</v>
      </c>
      <c r="B11" s="426"/>
      <c r="C11" s="426"/>
      <c r="D11" s="426"/>
      <c r="E11" s="426"/>
      <c r="F11" s="426"/>
      <c r="G11" s="426"/>
      <c r="H11" s="426"/>
      <c r="I11" s="426"/>
      <c r="J11" s="426"/>
      <c r="K11" s="426"/>
      <c r="L11" s="426"/>
      <c r="M11" s="426"/>
      <c r="N11" s="426"/>
      <c r="O11" s="426"/>
    </row>
    <row r="12" spans="1:15" ht="34.5" customHeight="1" x14ac:dyDescent="0.2">
      <c r="A12" s="427" t="s">
        <v>1168</v>
      </c>
      <c r="B12" s="427"/>
      <c r="C12" s="427"/>
      <c r="D12" s="427"/>
      <c r="E12" s="427"/>
      <c r="F12" s="427"/>
      <c r="G12" s="427"/>
      <c r="H12" s="427"/>
      <c r="I12" s="427"/>
      <c r="J12" s="427"/>
      <c r="K12" s="427"/>
      <c r="L12" s="427"/>
      <c r="M12" s="428" t="s">
        <v>2</v>
      </c>
      <c r="N12" s="428"/>
      <c r="O12" s="428"/>
    </row>
    <row r="13" spans="1:15" ht="38.25" customHeight="1" x14ac:dyDescent="0.2">
      <c r="A13" s="427" t="s">
        <v>3297</v>
      </c>
      <c r="B13" s="427"/>
      <c r="C13" s="427"/>
      <c r="D13" s="427"/>
      <c r="E13" s="427"/>
      <c r="F13" s="427"/>
      <c r="G13" s="427"/>
      <c r="H13" s="427"/>
      <c r="I13" s="427"/>
      <c r="J13" s="427"/>
      <c r="K13" s="427"/>
      <c r="L13" s="427"/>
      <c r="M13" s="428"/>
      <c r="N13" s="428"/>
      <c r="O13" s="428"/>
    </row>
    <row r="14" spans="1:15" s="3" customFormat="1" ht="40.5" customHeight="1" x14ac:dyDescent="0.2">
      <c r="A14" s="429" t="s">
        <v>4</v>
      </c>
      <c r="B14" s="431" t="s">
        <v>5</v>
      </c>
      <c r="C14" s="431" t="s">
        <v>6</v>
      </c>
      <c r="D14" s="431" t="s">
        <v>7</v>
      </c>
      <c r="E14" s="421" t="s">
        <v>8</v>
      </c>
      <c r="F14" s="421" t="s">
        <v>9</v>
      </c>
      <c r="G14" s="421" t="s">
        <v>10</v>
      </c>
      <c r="H14" s="422" t="s">
        <v>11</v>
      </c>
      <c r="I14" s="423"/>
      <c r="J14" s="421" t="s">
        <v>12</v>
      </c>
      <c r="K14" s="421" t="s">
        <v>13</v>
      </c>
      <c r="L14" s="424" t="s">
        <v>14</v>
      </c>
      <c r="M14" s="417" t="s">
        <v>15</v>
      </c>
      <c r="N14" s="418" t="s">
        <v>16</v>
      </c>
      <c r="O14" s="419"/>
    </row>
    <row r="15" spans="1:15" s="3" customFormat="1" ht="47.25" x14ac:dyDescent="0.2">
      <c r="A15" s="430"/>
      <c r="B15" s="432"/>
      <c r="C15" s="432"/>
      <c r="D15" s="432"/>
      <c r="E15" s="421"/>
      <c r="F15" s="421"/>
      <c r="G15" s="421"/>
      <c r="H15" s="4" t="s">
        <v>17</v>
      </c>
      <c r="I15" s="4" t="s">
        <v>18</v>
      </c>
      <c r="J15" s="421"/>
      <c r="K15" s="421"/>
      <c r="L15" s="424"/>
      <c r="M15" s="417"/>
      <c r="N15" s="418"/>
      <c r="O15" s="419"/>
    </row>
    <row r="16" spans="1:15" ht="270.75" customHeight="1" x14ac:dyDescent="0.2">
      <c r="A16" s="23" t="s">
        <v>1358</v>
      </c>
      <c r="B16" s="71" t="s">
        <v>1359</v>
      </c>
      <c r="C16" s="23" t="s">
        <v>1360</v>
      </c>
      <c r="D16" s="23" t="s">
        <v>1361</v>
      </c>
      <c r="E16" s="71" t="s">
        <v>1362</v>
      </c>
      <c r="F16" s="23" t="s">
        <v>1363</v>
      </c>
      <c r="G16" s="71" t="s">
        <v>1364</v>
      </c>
      <c r="H16" s="24">
        <v>44562</v>
      </c>
      <c r="I16" s="25">
        <v>44926</v>
      </c>
      <c r="J16" s="25">
        <v>44925</v>
      </c>
      <c r="K16" s="49">
        <v>1</v>
      </c>
      <c r="L16" s="27" t="s">
        <v>1365</v>
      </c>
      <c r="M16" s="385">
        <v>0.5</v>
      </c>
      <c r="N16" s="534" t="s">
        <v>3339</v>
      </c>
      <c r="O16" s="534"/>
    </row>
    <row r="17" spans="1:15" s="30" customFormat="1" ht="103.5" customHeight="1" x14ac:dyDescent="0.2">
      <c r="A17" s="71" t="s">
        <v>1366</v>
      </c>
      <c r="B17" s="23" t="s">
        <v>1367</v>
      </c>
      <c r="C17" s="23" t="s">
        <v>1368</v>
      </c>
      <c r="D17" s="23" t="s">
        <v>1361</v>
      </c>
      <c r="E17" s="71" t="s">
        <v>1369</v>
      </c>
      <c r="F17" s="27" t="s">
        <v>1370</v>
      </c>
      <c r="G17" s="76" t="s">
        <v>1371</v>
      </c>
      <c r="H17" s="52">
        <v>44562</v>
      </c>
      <c r="I17" s="52">
        <v>44926</v>
      </c>
      <c r="J17" s="25">
        <v>44925</v>
      </c>
      <c r="K17" s="49">
        <v>1</v>
      </c>
      <c r="L17" s="27" t="s">
        <v>1372</v>
      </c>
      <c r="M17" s="385">
        <v>0.5</v>
      </c>
      <c r="N17" s="534" t="s">
        <v>3340</v>
      </c>
      <c r="O17" s="534"/>
    </row>
    <row r="18" spans="1:15" s="30" customFormat="1" ht="150.75" customHeight="1" x14ac:dyDescent="0.2">
      <c r="A18" s="23" t="s">
        <v>1373</v>
      </c>
      <c r="B18" s="32" t="s">
        <v>1374</v>
      </c>
      <c r="C18" s="23" t="s">
        <v>1375</v>
      </c>
      <c r="D18" s="23" t="s">
        <v>1361</v>
      </c>
      <c r="E18" s="23" t="s">
        <v>1376</v>
      </c>
      <c r="F18" s="27" t="s">
        <v>1377</v>
      </c>
      <c r="G18" s="23" t="s">
        <v>1378</v>
      </c>
      <c r="H18" s="52">
        <v>44562</v>
      </c>
      <c r="I18" s="52">
        <v>44926</v>
      </c>
      <c r="J18" s="25">
        <v>44925</v>
      </c>
      <c r="K18" s="49">
        <v>1</v>
      </c>
      <c r="L18" s="27" t="s">
        <v>1379</v>
      </c>
      <c r="M18" s="385">
        <v>0.5</v>
      </c>
      <c r="N18" s="534" t="s">
        <v>3340</v>
      </c>
      <c r="O18" s="534"/>
    </row>
    <row r="19" spans="1:15" s="30" customFormat="1" ht="98.25" customHeight="1" x14ac:dyDescent="0.2">
      <c r="A19" s="23" t="s">
        <v>992</v>
      </c>
      <c r="B19" s="23" t="s">
        <v>1380</v>
      </c>
      <c r="C19" s="23" t="s">
        <v>1381</v>
      </c>
      <c r="D19" s="31" t="s">
        <v>1382</v>
      </c>
      <c r="E19" s="23" t="s">
        <v>1383</v>
      </c>
      <c r="F19" s="27" t="s">
        <v>1384</v>
      </c>
      <c r="G19" s="23" t="s">
        <v>1385</v>
      </c>
      <c r="H19" s="52">
        <v>44562</v>
      </c>
      <c r="I19" s="52">
        <v>44926</v>
      </c>
      <c r="J19" s="25">
        <v>44925</v>
      </c>
      <c r="K19" s="49">
        <v>1</v>
      </c>
      <c r="L19" s="27" t="s">
        <v>1386</v>
      </c>
      <c r="M19" s="385">
        <v>0.5</v>
      </c>
      <c r="N19" s="534" t="s">
        <v>3340</v>
      </c>
      <c r="O19" s="534"/>
    </row>
    <row r="20" spans="1:15" s="30" customFormat="1" ht="172.5" customHeight="1" x14ac:dyDescent="0.2">
      <c r="A20" s="23" t="s">
        <v>1387</v>
      </c>
      <c r="B20" s="71" t="s">
        <v>1388</v>
      </c>
      <c r="C20" s="23" t="s">
        <v>1389</v>
      </c>
      <c r="D20" s="23" t="s">
        <v>1361</v>
      </c>
      <c r="E20" s="23" t="s">
        <v>1390</v>
      </c>
      <c r="F20" s="27" t="s">
        <v>1391</v>
      </c>
      <c r="G20" s="23" t="s">
        <v>1392</v>
      </c>
      <c r="H20" s="24">
        <v>44562</v>
      </c>
      <c r="I20" s="25">
        <v>44926</v>
      </c>
      <c r="J20" s="25">
        <v>44925</v>
      </c>
      <c r="K20" s="49">
        <v>1</v>
      </c>
      <c r="L20" s="27" t="s">
        <v>1393</v>
      </c>
      <c r="M20" s="385">
        <v>0.5</v>
      </c>
      <c r="N20" s="534" t="s">
        <v>3340</v>
      </c>
      <c r="O20" s="534"/>
    </row>
    <row r="21" spans="1:15" s="30" customFormat="1" ht="161.25" customHeight="1" x14ac:dyDescent="0.2">
      <c r="A21" s="23" t="s">
        <v>1394</v>
      </c>
      <c r="B21" s="61" t="s">
        <v>1395</v>
      </c>
      <c r="C21" s="71" t="s">
        <v>1396</v>
      </c>
      <c r="D21" s="23" t="s">
        <v>1361</v>
      </c>
      <c r="E21" s="34" t="s">
        <v>1397</v>
      </c>
      <c r="F21" s="27" t="s">
        <v>1398</v>
      </c>
      <c r="G21" s="34" t="s">
        <v>1399</v>
      </c>
      <c r="H21" s="52">
        <v>44562</v>
      </c>
      <c r="I21" s="52">
        <v>44926</v>
      </c>
      <c r="J21" s="25">
        <v>44651</v>
      </c>
      <c r="K21" s="49">
        <v>1</v>
      </c>
      <c r="L21" s="195" t="s">
        <v>1400</v>
      </c>
      <c r="M21" s="385">
        <v>0.5</v>
      </c>
      <c r="N21" s="534" t="s">
        <v>3340</v>
      </c>
      <c r="O21" s="534"/>
    </row>
    <row r="22" spans="1:15" s="30" customFormat="1" ht="193.5" customHeight="1" x14ac:dyDescent="0.2">
      <c r="A22" s="23" t="s">
        <v>1401</v>
      </c>
      <c r="B22" s="23" t="s">
        <v>1402</v>
      </c>
      <c r="C22" s="23" t="s">
        <v>1403</v>
      </c>
      <c r="D22" s="23" t="s">
        <v>1361</v>
      </c>
      <c r="E22" s="34" t="s">
        <v>1404</v>
      </c>
      <c r="F22" s="23" t="s">
        <v>1405</v>
      </c>
      <c r="G22" s="34" t="s">
        <v>1406</v>
      </c>
      <c r="H22" s="52">
        <v>44562</v>
      </c>
      <c r="I22" s="52">
        <v>44926</v>
      </c>
      <c r="J22" s="25">
        <v>44925</v>
      </c>
      <c r="K22" s="49">
        <v>1</v>
      </c>
      <c r="L22" s="27" t="s">
        <v>1407</v>
      </c>
      <c r="M22" s="385">
        <v>0.5</v>
      </c>
      <c r="N22" s="534" t="s">
        <v>3340</v>
      </c>
      <c r="O22" s="534"/>
    </row>
    <row r="23" spans="1:15" s="30" customFormat="1" ht="176.25" customHeight="1" x14ac:dyDescent="0.2">
      <c r="A23" s="23" t="s">
        <v>970</v>
      </c>
      <c r="B23" s="61" t="s">
        <v>1408</v>
      </c>
      <c r="C23" s="23" t="s">
        <v>1409</v>
      </c>
      <c r="D23" s="31" t="s">
        <v>1382</v>
      </c>
      <c r="E23" s="34" t="s">
        <v>1410</v>
      </c>
      <c r="F23" s="27" t="s">
        <v>1411</v>
      </c>
      <c r="G23" s="34" t="s">
        <v>1412</v>
      </c>
      <c r="H23" s="52">
        <v>44562</v>
      </c>
      <c r="I23" s="52">
        <v>44926</v>
      </c>
      <c r="J23" s="25">
        <v>44925</v>
      </c>
      <c r="K23" s="49">
        <v>1</v>
      </c>
      <c r="L23" s="27" t="s">
        <v>1413</v>
      </c>
      <c r="M23" s="385">
        <v>0.5</v>
      </c>
      <c r="N23" s="534" t="s">
        <v>3340</v>
      </c>
      <c r="O23" s="534"/>
    </row>
    <row r="24" spans="1:15" s="30" customFormat="1" ht="126.75" customHeight="1" x14ac:dyDescent="0.2">
      <c r="A24" s="23" t="s">
        <v>1414</v>
      </c>
      <c r="B24" s="61" t="s">
        <v>1415</v>
      </c>
      <c r="C24" s="23" t="s">
        <v>1416</v>
      </c>
      <c r="D24" s="31" t="s">
        <v>1361</v>
      </c>
      <c r="E24" s="34" t="s">
        <v>1417</v>
      </c>
      <c r="F24" s="27" t="s">
        <v>1418</v>
      </c>
      <c r="G24" s="34" t="s">
        <v>1419</v>
      </c>
      <c r="H24" s="52">
        <v>44562</v>
      </c>
      <c r="I24" s="52">
        <v>44926</v>
      </c>
      <c r="J24" s="25">
        <v>44651</v>
      </c>
      <c r="K24" s="49">
        <v>1</v>
      </c>
      <c r="L24" s="27" t="s">
        <v>1417</v>
      </c>
      <c r="M24" s="385">
        <v>1</v>
      </c>
      <c r="N24" s="534" t="s">
        <v>3340</v>
      </c>
      <c r="O24" s="534"/>
    </row>
    <row r="25" spans="1:15" s="30" customFormat="1" ht="126.75" customHeight="1" x14ac:dyDescent="0.2">
      <c r="A25" s="23" t="s">
        <v>211</v>
      </c>
      <c r="B25" s="61" t="s">
        <v>1420</v>
      </c>
      <c r="C25" s="23" t="s">
        <v>1421</v>
      </c>
      <c r="D25" s="31" t="s">
        <v>1422</v>
      </c>
      <c r="E25" s="34" t="s">
        <v>1423</v>
      </c>
      <c r="F25" s="27" t="s">
        <v>1424</v>
      </c>
      <c r="G25" s="34" t="s">
        <v>1425</v>
      </c>
      <c r="H25" s="52">
        <v>44562</v>
      </c>
      <c r="I25" s="52">
        <v>44926</v>
      </c>
      <c r="J25" s="25">
        <v>44651</v>
      </c>
      <c r="K25" s="49">
        <v>1</v>
      </c>
      <c r="L25" s="27" t="s">
        <v>1426</v>
      </c>
      <c r="M25" s="385">
        <v>0.5</v>
      </c>
      <c r="N25" s="534" t="s">
        <v>3340</v>
      </c>
      <c r="O25" s="534"/>
    </row>
    <row r="26" spans="1:15" s="30" customFormat="1" ht="126.75" customHeight="1" x14ac:dyDescent="0.2">
      <c r="A26" s="23" t="s">
        <v>608</v>
      </c>
      <c r="B26" s="61" t="s">
        <v>1427</v>
      </c>
      <c r="C26" s="23" t="s">
        <v>1428</v>
      </c>
      <c r="D26" s="31" t="s">
        <v>1361</v>
      </c>
      <c r="E26" s="34" t="s">
        <v>1429</v>
      </c>
      <c r="F26" s="27" t="s">
        <v>1430</v>
      </c>
      <c r="G26" s="34" t="s">
        <v>1431</v>
      </c>
      <c r="H26" s="52">
        <v>44562</v>
      </c>
      <c r="I26" s="52">
        <v>44926</v>
      </c>
      <c r="J26" s="25">
        <v>44620</v>
      </c>
      <c r="K26" s="49">
        <v>1</v>
      </c>
      <c r="L26" s="27" t="s">
        <v>1432</v>
      </c>
      <c r="M26" s="385">
        <v>1</v>
      </c>
      <c r="N26" s="534" t="s">
        <v>3340</v>
      </c>
      <c r="O26" s="534"/>
    </row>
    <row r="27" spans="1:15" s="30" customFormat="1" ht="83.25" customHeight="1" x14ac:dyDescent="0.2">
      <c r="A27" s="23" t="s">
        <v>1020</v>
      </c>
      <c r="B27" s="61" t="s">
        <v>1433</v>
      </c>
      <c r="C27" s="23" t="s">
        <v>1434</v>
      </c>
      <c r="D27" s="31" t="s">
        <v>1361</v>
      </c>
      <c r="E27" s="23" t="s">
        <v>1435</v>
      </c>
      <c r="F27" s="27" t="s">
        <v>1436</v>
      </c>
      <c r="G27" s="23" t="s">
        <v>1437</v>
      </c>
      <c r="H27" s="52">
        <v>44562</v>
      </c>
      <c r="I27" s="52">
        <v>44926</v>
      </c>
      <c r="J27" s="25">
        <v>44651</v>
      </c>
      <c r="K27" s="49">
        <v>1</v>
      </c>
      <c r="L27" s="27" t="s">
        <v>1438</v>
      </c>
      <c r="M27" s="385">
        <v>1</v>
      </c>
      <c r="N27" s="534" t="s">
        <v>3340</v>
      </c>
      <c r="O27" s="534"/>
    </row>
    <row r="29" spans="1:15" s="3" customFormat="1" ht="29.25" customHeight="1" thickBot="1" x14ac:dyDescent="0.3">
      <c r="A29" s="13" t="s">
        <v>156</v>
      </c>
      <c r="B29" s="397" t="s">
        <v>3298</v>
      </c>
      <c r="C29" s="397"/>
      <c r="D29" s="397"/>
      <c r="G29" s="13"/>
      <c r="H29" s="13"/>
      <c r="I29" s="14"/>
      <c r="J29" s="13"/>
      <c r="K29" s="13"/>
    </row>
    <row r="30" spans="1:15" s="3" customFormat="1" ht="18.75" customHeight="1" x14ac:dyDescent="0.2">
      <c r="I30" s="16"/>
    </row>
    <row r="31" spans="1:15" s="3" customFormat="1" ht="32.25" customHeight="1" thickBot="1" x14ac:dyDescent="0.3">
      <c r="A31" s="13" t="s">
        <v>158</v>
      </c>
      <c r="B31" s="398" t="s">
        <v>3299</v>
      </c>
      <c r="C31" s="398"/>
      <c r="D31" s="398"/>
      <c r="G31" s="13" t="s">
        <v>160</v>
      </c>
      <c r="I31" s="16"/>
      <c r="J31" s="17" t="s">
        <v>2474</v>
      </c>
      <c r="K31" s="17"/>
      <c r="L31" s="17"/>
    </row>
    <row r="32" spans="1:15" s="3" customFormat="1" ht="27" customHeight="1" x14ac:dyDescent="0.2">
      <c r="I32" s="18"/>
      <c r="J32" s="399"/>
      <c r="K32" s="399"/>
      <c r="L32" s="19"/>
    </row>
    <row r="33" spans="15:15" x14ac:dyDescent="0.2">
      <c r="O33" s="20" t="s">
        <v>162</v>
      </c>
    </row>
    <row r="34" spans="15:15" x14ac:dyDescent="0.2">
      <c r="O34" s="20" t="s">
        <v>163</v>
      </c>
    </row>
  </sheetData>
  <mergeCells count="33">
    <mergeCell ref="N22:O22"/>
    <mergeCell ref="N23:O23"/>
    <mergeCell ref="N24:O24"/>
    <mergeCell ref="N25:O25"/>
    <mergeCell ref="N26:O26"/>
    <mergeCell ref="J14:J15"/>
    <mergeCell ref="K14:K15"/>
    <mergeCell ref="A1:O3"/>
    <mergeCell ref="A11:O11"/>
    <mergeCell ref="A12:L12"/>
    <mergeCell ref="M12:O13"/>
    <mergeCell ref="A13:L13"/>
    <mergeCell ref="A14:A15"/>
    <mergeCell ref="B14:B15"/>
    <mergeCell ref="C14:C15"/>
    <mergeCell ref="D14:D15"/>
    <mergeCell ref="E14:E15"/>
    <mergeCell ref="B29:D29"/>
    <mergeCell ref="B31:D31"/>
    <mergeCell ref="J32:K32"/>
    <mergeCell ref="M14:M15"/>
    <mergeCell ref="N14:O15"/>
    <mergeCell ref="N16:O16"/>
    <mergeCell ref="N17:O17"/>
    <mergeCell ref="N18:O18"/>
    <mergeCell ref="N19:O19"/>
    <mergeCell ref="L14:L15"/>
    <mergeCell ref="N20:O20"/>
    <mergeCell ref="N21:O21"/>
    <mergeCell ref="N27:O27"/>
    <mergeCell ref="F14:F15"/>
    <mergeCell ref="G14:G15"/>
    <mergeCell ref="H14:I14"/>
  </mergeCells>
  <dataValidations count="13">
    <dataValidation allowBlank="1" showInputMessage="1" showErrorMessage="1" promptTitle="CONTROL INTERNO:" prompt="Se deben dar las conclusiones de complimiento o no de cada una de las actividades, redactar las evidencias presentadas por la dependencia que soportan y las recomendaciones cuando aplique; estas evidencias deben estar numeradas y en la carpeta electronica" sqref="N16:O27" xr:uid="{C2D86E82-A8DC-4189-9026-69635C5A1816}"/>
    <dataValidation allowBlank="1" showInputMessage="1" showErrorMessage="1" promptTitle="CONTROL INTERNO:" prompt="Incluir esta columna para medir el avance de las acciones por parte del auditor de acuerdo con las evidencias presentadas por la dependencia." sqref="M16:M27" xr:uid="{30854724-C703-485F-B7D3-BA3BB9409147}"/>
    <dataValidation allowBlank="1" showInputMessage="1" showErrorMessage="1" promptTitle="GUÍA:" prompt="Se deben describir los aspectos relevantes y evidencias que soportan el porcentaje de avance conseguido en el periodo evaluado._x000a__x000a_Estas evidencias deben estar disponibles para la actividad de seguimiento y presentarlas al auditor." sqref="L16:L27" xr:uid="{029FD0E1-A324-4FF5-B50B-CCFBFA6EA9F1}"/>
    <dataValidation allowBlank="1" showInputMessage="1" showErrorMessage="1" promptTitle="GUÍA:" prompt="Asignar el porcentaje de avance de la meta establecida de acuerdo con la formula del indicador con corte a la fecha del seguimiento." sqref="K16:K27" xr:uid="{83A8A1D3-ECA9-4A16-ACB2-31009861DDB0}"/>
    <dataValidation allowBlank="1" showInputMessage="1" showErrorMessage="1" promptTitle="GUÍA: " prompt="Colocar la fecha en que se realiza el seguimiento por parte de la dependencia (i, ii, ii o iv seguimiento)_x000a_" sqref="J16:J27" xr:uid="{A01F04BC-0ACE-42A4-AC8A-321FA3152280}"/>
    <dataValidation allowBlank="1" showInputMessage="1" showErrorMessage="1" promptTitle="GUÍA:" prompt="Establecer las fechas de inicio y terminación de cada una de las actividades, según los recursos y disponibilidad de la dependencia dentro de la vigencia actual." sqref="H16:I27" xr:uid="{E5D4625E-7379-4A94-BDA8-AC67EE7382AC}"/>
    <dataValidation allowBlank="1" showInputMessage="1" showErrorMessage="1" promptTitle="GUÍA:" prompt="Establecer la formula matemática para medir el cumplimiento de la meta establecida a cada una de las acciones de mejoramiento definidas." sqref="G16:G27" xr:uid="{E67E5D83-CC60-484D-8146-056309EE6732}"/>
    <dataValidation allowBlank="1" showInputMessage="1" showErrorMessage="1" promptTitle="INSERTAR NUEVA COLUMNA:" prompt="Definir el entregable que soporta el cumplimiento como evidencia (actas, contratos, lista de asistencia, procedimientos, fotografía, videos, encuestas, etc.)" sqref="F16:F27" xr:uid="{4111377B-9052-4652-B81A-2717C96CB6BC}"/>
    <dataValidation allowBlank="1" showInputMessage="1" showErrorMessage="1" promptTitle="GUÍA:" prompt="Describir la meta a ser alcanzada con la acción de mejoramiento planteada." sqref="E16:E27" xr:uid="{16739151-F965-4081-927E-73811DD57144}"/>
    <dataValidation allowBlank="1" showInputMessage="1" showErrorMessage="1" promptTitle="GUÍA:" prompt="Identificar la persona/cargo responsable por la ejecución de las acciones de mejoramiento." sqref="D16:D27" xr:uid="{921B9BBE-BEEC-4544-8B17-D1B255F0F6FC}"/>
    <dataValidation allowBlank="1" showInputMessage="1" showErrorMessage="1" promptTitle="GUÍA:" prompt="Para cada una de las causas identificadas se deben definir las acciones de mejoramiento necesarias." sqref="C16:C27" xr:uid="{195A4737-A409-4AC4-8F67-2E31228BFD7F}"/>
    <dataValidation allowBlank="1" showInputMessage="1" showErrorMessage="1" promptTitle="GUÍA:" prompt="Se deben describir las causas, previamente identificadas por medio de las metodologías existentes, el número de causas varias de acuerdo a la recomendación y su complejidad." sqref="B16:B27" xr:uid="{0F019C71-B597-4086-83EA-6F92F4536E99}"/>
    <dataValidation allowBlank="1" showInputMessage="1" showErrorMessage="1" promptTitle="GUIA:" prompt="Redactar las recomendaciones de mejoramiento a la gestión, identificadas en la dependencia para la vigencia actual." sqref="A16" xr:uid="{410A7718-47E7-415A-8B70-8EF6A3681D19}"/>
  </dataValidations>
  <pageMargins left="0.7" right="0.7" top="0.75" bottom="0.75" header="0.3" footer="0.3"/>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837F7-7D85-451C-9072-CEA4A99B592E}">
  <dimension ref="A1:O37"/>
  <sheetViews>
    <sheetView showGridLines="0" zoomScale="61" zoomScaleNormal="61" zoomScaleSheetLayoutView="100" zoomScalePageLayoutView="98" workbookViewId="0">
      <selection activeCell="A12" sqref="A12:L12"/>
    </sheetView>
  </sheetViews>
  <sheetFormatPr baseColWidth="10" defaultColWidth="11.42578125" defaultRowHeight="12.75" x14ac:dyDescent="0.2"/>
  <cols>
    <col min="1" max="1" width="39.7109375" style="1" customWidth="1"/>
    <col min="2" max="2" width="28.28515625" style="1" customWidth="1"/>
    <col min="3" max="3" width="29.42578125" style="1" customWidth="1"/>
    <col min="4" max="4" width="26.7109375" style="1" customWidth="1"/>
    <col min="5" max="5" width="24" style="1" customWidth="1"/>
    <col min="6" max="6" width="40.7109375" style="1" customWidth="1"/>
    <col min="7" max="7" width="30" style="1" customWidth="1"/>
    <col min="8" max="8" width="13.85546875" style="1" customWidth="1"/>
    <col min="9" max="9" width="15.42578125" style="1" customWidth="1"/>
    <col min="10" max="10" width="15" style="2" customWidth="1"/>
    <col min="11" max="11" width="13.7109375" style="1" customWidth="1"/>
    <col min="12" max="12" width="50.85546875" style="1" customWidth="1"/>
    <col min="13" max="13" width="19.140625" style="1" customWidth="1"/>
    <col min="14" max="14" width="25.42578125" style="1" customWidth="1"/>
    <col min="15" max="15" width="52" style="1" customWidth="1"/>
    <col min="16" max="16384" width="11.42578125" style="1"/>
  </cols>
  <sheetData>
    <row r="1" spans="1:15" ht="42" customHeight="1" x14ac:dyDescent="0.2">
      <c r="A1" s="425"/>
      <c r="B1" s="425"/>
      <c r="C1" s="425"/>
      <c r="D1" s="425"/>
      <c r="E1" s="425"/>
      <c r="F1" s="425"/>
      <c r="G1" s="425"/>
      <c r="H1" s="425"/>
      <c r="I1" s="425"/>
      <c r="J1" s="425"/>
      <c r="K1" s="425"/>
      <c r="L1" s="425"/>
      <c r="M1" s="425"/>
      <c r="N1" s="425"/>
      <c r="O1" s="425"/>
    </row>
    <row r="2" spans="1:15" x14ac:dyDescent="0.2">
      <c r="A2" s="425"/>
      <c r="B2" s="425"/>
      <c r="C2" s="425"/>
      <c r="D2" s="425"/>
      <c r="E2" s="425"/>
      <c r="F2" s="425"/>
      <c r="G2" s="425"/>
      <c r="H2" s="425"/>
      <c r="I2" s="425"/>
      <c r="J2" s="425"/>
      <c r="K2" s="425"/>
      <c r="L2" s="425"/>
      <c r="M2" s="425"/>
      <c r="N2" s="425"/>
      <c r="O2" s="425"/>
    </row>
    <row r="3" spans="1:15" x14ac:dyDescent="0.2">
      <c r="A3" s="425"/>
      <c r="B3" s="425"/>
      <c r="C3" s="425"/>
      <c r="D3" s="425"/>
      <c r="E3" s="425"/>
      <c r="F3" s="425"/>
      <c r="G3" s="425"/>
      <c r="H3" s="425"/>
      <c r="I3" s="425"/>
      <c r="J3" s="425"/>
      <c r="K3" s="425"/>
      <c r="L3" s="425"/>
      <c r="M3" s="425"/>
      <c r="N3" s="425"/>
      <c r="O3" s="425"/>
    </row>
    <row r="4" spans="1:15" x14ac:dyDescent="0.2">
      <c r="A4" s="2"/>
      <c r="B4" s="2"/>
      <c r="C4" s="2"/>
      <c r="D4" s="2"/>
      <c r="E4" s="2"/>
      <c r="F4" s="2"/>
      <c r="G4" s="2"/>
      <c r="H4" s="2"/>
      <c r="I4" s="2"/>
      <c r="K4" s="2"/>
      <c r="L4" s="2"/>
      <c r="M4" s="2"/>
      <c r="N4" s="2"/>
      <c r="O4" s="2"/>
    </row>
    <row r="5" spans="1:15" x14ac:dyDescent="0.2">
      <c r="A5" s="2"/>
      <c r="B5" s="2"/>
      <c r="C5" s="2"/>
      <c r="D5" s="2"/>
      <c r="E5" s="2"/>
      <c r="F5" s="2"/>
      <c r="G5" s="2"/>
      <c r="H5" s="2"/>
      <c r="I5" s="2"/>
      <c r="K5" s="2"/>
      <c r="L5" s="2"/>
      <c r="M5" s="2"/>
      <c r="N5" s="2"/>
      <c r="O5" s="2"/>
    </row>
    <row r="6" spans="1:15" x14ac:dyDescent="0.2">
      <c r="A6" s="2"/>
      <c r="B6" s="2"/>
      <c r="C6" s="2"/>
      <c r="D6" s="2"/>
      <c r="E6" s="2"/>
      <c r="F6" s="2"/>
      <c r="G6" s="2"/>
      <c r="H6" s="2"/>
      <c r="I6" s="2"/>
      <c r="K6" s="2"/>
      <c r="L6" s="2"/>
      <c r="M6" s="2"/>
      <c r="N6" s="2"/>
      <c r="O6" s="2"/>
    </row>
    <row r="7" spans="1:15" x14ac:dyDescent="0.2">
      <c r="A7" s="2"/>
      <c r="B7" s="2"/>
      <c r="C7" s="2"/>
      <c r="D7" s="2"/>
      <c r="E7" s="2"/>
      <c r="F7" s="2"/>
      <c r="G7" s="2"/>
      <c r="H7" s="2"/>
      <c r="I7" s="2"/>
      <c r="K7" s="2"/>
      <c r="L7" s="2"/>
      <c r="M7" s="2"/>
      <c r="N7" s="2"/>
      <c r="O7" s="2"/>
    </row>
    <row r="8" spans="1:15" x14ac:dyDescent="0.2">
      <c r="A8" s="2"/>
      <c r="B8" s="2"/>
      <c r="C8" s="2"/>
      <c r="D8" s="2"/>
      <c r="E8" s="2"/>
      <c r="F8" s="2"/>
      <c r="G8" s="2"/>
      <c r="H8" s="2"/>
      <c r="I8" s="2"/>
      <c r="K8" s="2"/>
      <c r="L8" s="2"/>
      <c r="M8" s="2"/>
      <c r="N8" s="2"/>
      <c r="O8" s="2"/>
    </row>
    <row r="9" spans="1:15" x14ac:dyDescent="0.2">
      <c r="A9" s="2"/>
      <c r="B9" s="2"/>
      <c r="C9" s="2"/>
      <c r="D9" s="2"/>
      <c r="E9" s="2"/>
      <c r="F9" s="2"/>
      <c r="G9" s="2"/>
      <c r="H9" s="2"/>
      <c r="I9" s="2"/>
      <c r="K9" s="2"/>
      <c r="L9" s="2"/>
      <c r="M9" s="2"/>
      <c r="N9" s="2"/>
      <c r="O9" s="2"/>
    </row>
    <row r="10" spans="1:15" x14ac:dyDescent="0.2">
      <c r="A10" s="2"/>
      <c r="B10" s="2"/>
      <c r="C10" s="2"/>
      <c r="D10" s="2"/>
      <c r="E10" s="2"/>
      <c r="F10" s="2"/>
      <c r="G10" s="2"/>
      <c r="H10" s="2"/>
      <c r="I10" s="2"/>
      <c r="K10" s="2"/>
      <c r="L10" s="2"/>
      <c r="M10" s="2"/>
      <c r="N10" s="2"/>
      <c r="O10" s="2"/>
    </row>
    <row r="11" spans="1:15" ht="27" customHeight="1" x14ac:dyDescent="0.25">
      <c r="A11" s="426" t="s">
        <v>0</v>
      </c>
      <c r="B11" s="426"/>
      <c r="C11" s="426"/>
      <c r="D11" s="426"/>
      <c r="E11" s="426"/>
      <c r="F11" s="426"/>
      <c r="G11" s="426"/>
      <c r="H11" s="426"/>
      <c r="I11" s="426"/>
      <c r="J11" s="426"/>
      <c r="K11" s="426"/>
      <c r="L11" s="426"/>
      <c r="M11" s="426"/>
      <c r="N11" s="426"/>
      <c r="O11" s="426"/>
    </row>
    <row r="12" spans="1:15" ht="34.5" customHeight="1" x14ac:dyDescent="0.2">
      <c r="A12" s="427" t="s">
        <v>3300</v>
      </c>
      <c r="B12" s="427"/>
      <c r="C12" s="427"/>
      <c r="D12" s="427"/>
      <c r="E12" s="427"/>
      <c r="F12" s="427"/>
      <c r="G12" s="427"/>
      <c r="H12" s="427"/>
      <c r="I12" s="427"/>
      <c r="J12" s="427"/>
      <c r="K12" s="427"/>
      <c r="L12" s="427"/>
      <c r="M12" s="428" t="s">
        <v>2</v>
      </c>
      <c r="N12" s="428"/>
      <c r="O12" s="428"/>
    </row>
    <row r="13" spans="1:15" ht="38.25" customHeight="1" x14ac:dyDescent="0.2">
      <c r="A13" s="427" t="s">
        <v>1439</v>
      </c>
      <c r="B13" s="427"/>
      <c r="C13" s="427"/>
      <c r="D13" s="427"/>
      <c r="E13" s="427"/>
      <c r="F13" s="427"/>
      <c r="G13" s="427"/>
      <c r="H13" s="427"/>
      <c r="I13" s="427"/>
      <c r="J13" s="427"/>
      <c r="K13" s="427"/>
      <c r="L13" s="427"/>
      <c r="M13" s="428"/>
      <c r="N13" s="428"/>
      <c r="O13" s="428"/>
    </row>
    <row r="14" spans="1:15" s="3" customFormat="1" ht="40.5" customHeight="1" x14ac:dyDescent="0.2">
      <c r="A14" s="429" t="s">
        <v>4</v>
      </c>
      <c r="B14" s="431" t="s">
        <v>5</v>
      </c>
      <c r="C14" s="431" t="s">
        <v>6</v>
      </c>
      <c r="D14" s="431" t="s">
        <v>7</v>
      </c>
      <c r="E14" s="421" t="s">
        <v>8</v>
      </c>
      <c r="F14" s="421" t="s">
        <v>9</v>
      </c>
      <c r="G14" s="421" t="s">
        <v>10</v>
      </c>
      <c r="H14" s="422" t="s">
        <v>11</v>
      </c>
      <c r="I14" s="423"/>
      <c r="J14" s="421" t="s">
        <v>12</v>
      </c>
      <c r="K14" s="421" t="s">
        <v>13</v>
      </c>
      <c r="L14" s="424" t="s">
        <v>14</v>
      </c>
      <c r="M14" s="417" t="s">
        <v>15</v>
      </c>
      <c r="N14" s="418" t="s">
        <v>16</v>
      </c>
      <c r="O14" s="419"/>
    </row>
    <row r="15" spans="1:15" s="3" customFormat="1" ht="47.25" x14ac:dyDescent="0.2">
      <c r="A15" s="430"/>
      <c r="B15" s="432"/>
      <c r="C15" s="432"/>
      <c r="D15" s="432"/>
      <c r="E15" s="421"/>
      <c r="F15" s="421"/>
      <c r="G15" s="421"/>
      <c r="H15" s="4" t="s">
        <v>17</v>
      </c>
      <c r="I15" s="4" t="s">
        <v>18</v>
      </c>
      <c r="J15" s="421"/>
      <c r="K15" s="421"/>
      <c r="L15" s="424"/>
      <c r="M15" s="417"/>
      <c r="N15" s="418"/>
      <c r="O15" s="419"/>
    </row>
    <row r="16" spans="1:15" ht="120" x14ac:dyDescent="0.2">
      <c r="A16" s="69" t="s">
        <v>1440</v>
      </c>
      <c r="B16" s="69" t="s">
        <v>1441</v>
      </c>
      <c r="C16" s="69" t="s">
        <v>1442</v>
      </c>
      <c r="D16" s="69" t="s">
        <v>1443</v>
      </c>
      <c r="E16" s="69" t="s">
        <v>1444</v>
      </c>
      <c r="F16" s="69" t="s">
        <v>1445</v>
      </c>
      <c r="G16" s="69" t="s">
        <v>1446</v>
      </c>
      <c r="H16" s="24">
        <v>44563</v>
      </c>
      <c r="I16" s="24">
        <v>44926</v>
      </c>
      <c r="J16" s="24" t="s">
        <v>1447</v>
      </c>
      <c r="K16" s="375">
        <v>0.9</v>
      </c>
      <c r="L16" s="72" t="s">
        <v>1448</v>
      </c>
      <c r="M16" s="33">
        <v>0.85</v>
      </c>
      <c r="N16" s="420" t="s">
        <v>1449</v>
      </c>
      <c r="O16" s="420"/>
    </row>
    <row r="17" spans="1:15" s="30" customFormat="1" ht="66" customHeight="1" x14ac:dyDescent="0.2">
      <c r="A17" s="196" t="s">
        <v>1450</v>
      </c>
      <c r="B17" s="69" t="s">
        <v>1451</v>
      </c>
      <c r="C17" s="69" t="s">
        <v>1452</v>
      </c>
      <c r="D17" s="69" t="s">
        <v>1453</v>
      </c>
      <c r="E17" s="69" t="s">
        <v>1454</v>
      </c>
      <c r="F17" s="69" t="s">
        <v>1455</v>
      </c>
      <c r="G17" s="69" t="s">
        <v>1456</v>
      </c>
      <c r="H17" s="191">
        <v>44593</v>
      </c>
      <c r="I17" s="191">
        <v>44926</v>
      </c>
      <c r="J17" s="24" t="s">
        <v>1447</v>
      </c>
      <c r="K17" s="375">
        <v>1</v>
      </c>
      <c r="L17" s="72" t="s">
        <v>1457</v>
      </c>
      <c r="M17" s="33">
        <v>1</v>
      </c>
      <c r="N17" s="420" t="s">
        <v>1458</v>
      </c>
      <c r="O17" s="420"/>
    </row>
    <row r="18" spans="1:15" s="30" customFormat="1" ht="150" x14ac:dyDescent="0.2">
      <c r="A18" s="69" t="s">
        <v>1459</v>
      </c>
      <c r="B18" s="197" t="s">
        <v>1460</v>
      </c>
      <c r="C18" s="69" t="s">
        <v>1461</v>
      </c>
      <c r="D18" s="69" t="s">
        <v>1462</v>
      </c>
      <c r="E18" s="69" t="s">
        <v>1463</v>
      </c>
      <c r="F18" s="69" t="s">
        <v>1464</v>
      </c>
      <c r="G18" s="69" t="s">
        <v>1465</v>
      </c>
      <c r="H18" s="191">
        <v>44596</v>
      </c>
      <c r="I18" s="191">
        <v>44926</v>
      </c>
      <c r="J18" s="24" t="s">
        <v>1447</v>
      </c>
      <c r="K18" s="375">
        <v>1</v>
      </c>
      <c r="L18" s="72" t="s">
        <v>1466</v>
      </c>
      <c r="M18" s="33">
        <v>1</v>
      </c>
      <c r="N18" s="420" t="s">
        <v>1458</v>
      </c>
      <c r="O18" s="420"/>
    </row>
    <row r="19" spans="1:15" s="30" customFormat="1" ht="135" x14ac:dyDescent="0.2">
      <c r="A19" s="198" t="s">
        <v>1467</v>
      </c>
      <c r="B19" s="69" t="s">
        <v>1468</v>
      </c>
      <c r="C19" s="69" t="s">
        <v>1469</v>
      </c>
      <c r="D19" s="69" t="s">
        <v>1470</v>
      </c>
      <c r="E19" s="69" t="s">
        <v>1471</v>
      </c>
      <c r="F19" s="69" t="s">
        <v>1472</v>
      </c>
      <c r="G19" s="69" t="s">
        <v>1473</v>
      </c>
      <c r="H19" s="191">
        <v>44563</v>
      </c>
      <c r="I19" s="191">
        <v>44926</v>
      </c>
      <c r="J19" s="24" t="s">
        <v>1447</v>
      </c>
      <c r="K19" s="375">
        <v>1</v>
      </c>
      <c r="L19" s="27" t="s">
        <v>1474</v>
      </c>
      <c r="M19" s="33">
        <v>1</v>
      </c>
      <c r="N19" s="420" t="s">
        <v>1458</v>
      </c>
      <c r="O19" s="420"/>
    </row>
    <row r="20" spans="1:15" s="30" customFormat="1" ht="270.75" customHeight="1" x14ac:dyDescent="0.2">
      <c r="A20" s="199" t="s">
        <v>1475</v>
      </c>
      <c r="B20" s="69" t="s">
        <v>1476</v>
      </c>
      <c r="C20" s="69" t="s">
        <v>1477</v>
      </c>
      <c r="D20" s="69" t="s">
        <v>1478</v>
      </c>
      <c r="E20" s="69" t="s">
        <v>1471</v>
      </c>
      <c r="F20" s="69" t="s">
        <v>1479</v>
      </c>
      <c r="G20" s="69" t="s">
        <v>1480</v>
      </c>
      <c r="H20" s="191">
        <v>44563</v>
      </c>
      <c r="I20" s="191">
        <v>44926</v>
      </c>
      <c r="J20" s="24" t="s">
        <v>1447</v>
      </c>
      <c r="K20" s="375">
        <v>1</v>
      </c>
      <c r="L20" s="72" t="s">
        <v>1481</v>
      </c>
      <c r="M20" s="33">
        <v>1</v>
      </c>
      <c r="N20" s="420" t="s">
        <v>1458</v>
      </c>
      <c r="O20" s="420"/>
    </row>
    <row r="21" spans="1:15" s="30" customFormat="1" ht="75.75" customHeight="1" x14ac:dyDescent="0.2">
      <c r="A21" s="69" t="s">
        <v>1482</v>
      </c>
      <c r="B21" s="69" t="s">
        <v>1483</v>
      </c>
      <c r="C21" s="69" t="s">
        <v>1484</v>
      </c>
      <c r="D21" s="69" t="s">
        <v>1485</v>
      </c>
      <c r="E21" s="200" t="s">
        <v>1486</v>
      </c>
      <c r="F21" s="69" t="s">
        <v>1487</v>
      </c>
      <c r="G21" s="200" t="s">
        <v>1488</v>
      </c>
      <c r="H21" s="191">
        <v>44593</v>
      </c>
      <c r="I21" s="191">
        <v>44620</v>
      </c>
      <c r="J21" s="24" t="s">
        <v>1447</v>
      </c>
      <c r="K21" s="375">
        <v>1</v>
      </c>
      <c r="L21" s="27" t="s">
        <v>1489</v>
      </c>
      <c r="M21" s="33">
        <v>1</v>
      </c>
      <c r="N21" s="420" t="s">
        <v>1458</v>
      </c>
      <c r="O21" s="420"/>
    </row>
    <row r="22" spans="1:15" s="30" customFormat="1" ht="96" customHeight="1" x14ac:dyDescent="0.2">
      <c r="A22" s="198" t="s">
        <v>1490</v>
      </c>
      <c r="B22" s="69" t="s">
        <v>1491</v>
      </c>
      <c r="C22" s="69" t="s">
        <v>1492</v>
      </c>
      <c r="D22" s="69" t="s">
        <v>1453</v>
      </c>
      <c r="E22" s="200" t="s">
        <v>1493</v>
      </c>
      <c r="F22" s="69" t="s">
        <v>1494</v>
      </c>
      <c r="G22" s="200" t="s">
        <v>1495</v>
      </c>
      <c r="H22" s="201">
        <v>44743</v>
      </c>
      <c r="I22" s="201">
        <v>44926</v>
      </c>
      <c r="J22" s="24" t="s">
        <v>1447</v>
      </c>
      <c r="K22" s="375">
        <v>0</v>
      </c>
      <c r="L22" s="27" t="s">
        <v>1496</v>
      </c>
      <c r="M22" s="33">
        <v>0</v>
      </c>
      <c r="N22" s="441" t="s">
        <v>1497</v>
      </c>
      <c r="O22" s="442"/>
    </row>
    <row r="23" spans="1:15" s="30" customFormat="1" ht="96.75" customHeight="1" x14ac:dyDescent="0.2">
      <c r="A23" s="199" t="s">
        <v>1498</v>
      </c>
      <c r="B23" s="69" t="s">
        <v>1499</v>
      </c>
      <c r="C23" s="69" t="s">
        <v>1500</v>
      </c>
      <c r="D23" s="69" t="s">
        <v>1501</v>
      </c>
      <c r="E23" s="200" t="s">
        <v>1502</v>
      </c>
      <c r="F23" s="69" t="s">
        <v>1503</v>
      </c>
      <c r="G23" s="200" t="s">
        <v>1504</v>
      </c>
      <c r="H23" s="191">
        <v>44743</v>
      </c>
      <c r="I23" s="191">
        <v>44773</v>
      </c>
      <c r="J23" s="24" t="s">
        <v>1447</v>
      </c>
      <c r="K23" s="375">
        <v>1</v>
      </c>
      <c r="L23" s="27" t="s">
        <v>1505</v>
      </c>
      <c r="M23" s="33">
        <v>1</v>
      </c>
      <c r="N23" s="441" t="s">
        <v>1458</v>
      </c>
      <c r="O23" s="442"/>
    </row>
    <row r="24" spans="1:15" s="30" customFormat="1" ht="165" x14ac:dyDescent="0.2">
      <c r="A24" s="198" t="s">
        <v>1506</v>
      </c>
      <c r="B24" s="69" t="s">
        <v>1507</v>
      </c>
      <c r="C24" s="69" t="s">
        <v>1508</v>
      </c>
      <c r="D24" s="69" t="s">
        <v>1478</v>
      </c>
      <c r="E24" s="200" t="s">
        <v>1509</v>
      </c>
      <c r="F24" s="69" t="s">
        <v>1510</v>
      </c>
      <c r="G24" s="200" t="s">
        <v>1511</v>
      </c>
      <c r="H24" s="191">
        <v>44658</v>
      </c>
      <c r="I24" s="191">
        <v>44749</v>
      </c>
      <c r="J24" s="24" t="s">
        <v>1447</v>
      </c>
      <c r="K24" s="375">
        <v>1</v>
      </c>
      <c r="L24" s="27" t="s">
        <v>1512</v>
      </c>
      <c r="M24" s="33">
        <v>1</v>
      </c>
      <c r="N24" s="441" t="s">
        <v>1458</v>
      </c>
      <c r="O24" s="442"/>
    </row>
    <row r="25" spans="1:15" s="30" customFormat="1" ht="255" x14ac:dyDescent="0.2">
      <c r="A25" s="199" t="s">
        <v>1513</v>
      </c>
      <c r="B25" s="69" t="s">
        <v>1514</v>
      </c>
      <c r="C25" s="69" t="s">
        <v>1515</v>
      </c>
      <c r="D25" s="69" t="s">
        <v>1443</v>
      </c>
      <c r="E25" s="200" t="s">
        <v>1516</v>
      </c>
      <c r="F25" s="69" t="s">
        <v>1517</v>
      </c>
      <c r="G25" s="200" t="s">
        <v>1518</v>
      </c>
      <c r="H25" s="191">
        <v>44594</v>
      </c>
      <c r="I25" s="191">
        <v>44742</v>
      </c>
      <c r="J25" s="24" t="s">
        <v>1447</v>
      </c>
      <c r="K25" s="375">
        <v>1</v>
      </c>
      <c r="L25" s="72" t="s">
        <v>1519</v>
      </c>
      <c r="M25" s="33">
        <v>1</v>
      </c>
      <c r="N25" s="441" t="s">
        <v>1458</v>
      </c>
      <c r="O25" s="442"/>
    </row>
    <row r="26" spans="1:15" s="30" customFormat="1" ht="180" x14ac:dyDescent="0.2">
      <c r="A26" s="69" t="s">
        <v>1520</v>
      </c>
      <c r="B26" s="69" t="s">
        <v>1521</v>
      </c>
      <c r="C26" s="69" t="s">
        <v>1522</v>
      </c>
      <c r="D26" s="69" t="s">
        <v>1523</v>
      </c>
      <c r="E26" s="200" t="s">
        <v>1524</v>
      </c>
      <c r="F26" s="69" t="s">
        <v>1525</v>
      </c>
      <c r="G26" s="200" t="s">
        <v>1526</v>
      </c>
      <c r="H26" s="191">
        <v>44593</v>
      </c>
      <c r="I26" s="191">
        <v>44742</v>
      </c>
      <c r="J26" s="24" t="s">
        <v>1447</v>
      </c>
      <c r="K26" s="375">
        <v>1</v>
      </c>
      <c r="L26" s="27" t="s">
        <v>1527</v>
      </c>
      <c r="M26" s="33">
        <v>1</v>
      </c>
      <c r="N26" s="441" t="s">
        <v>1458</v>
      </c>
      <c r="O26" s="442"/>
    </row>
    <row r="27" spans="1:15" s="30" customFormat="1" ht="91.5" customHeight="1" x14ac:dyDescent="0.2">
      <c r="A27" s="69" t="s">
        <v>1528</v>
      </c>
      <c r="B27" s="69" t="s">
        <v>1529</v>
      </c>
      <c r="C27" s="69" t="s">
        <v>1530</v>
      </c>
      <c r="D27" s="69" t="s">
        <v>1531</v>
      </c>
      <c r="E27" s="200" t="s">
        <v>1532</v>
      </c>
      <c r="F27" s="69" t="s">
        <v>1533</v>
      </c>
      <c r="G27" s="200" t="s">
        <v>1534</v>
      </c>
      <c r="H27" s="191">
        <v>44651</v>
      </c>
      <c r="I27" s="191">
        <v>44926</v>
      </c>
      <c r="J27" s="24" t="s">
        <v>1447</v>
      </c>
      <c r="K27" s="375">
        <v>1</v>
      </c>
      <c r="L27" s="72" t="s">
        <v>1535</v>
      </c>
      <c r="M27" s="33">
        <v>1</v>
      </c>
      <c r="N27" s="441" t="s">
        <v>1458</v>
      </c>
      <c r="O27" s="442"/>
    </row>
    <row r="28" spans="1:15" s="30" customFormat="1" ht="152.25" customHeight="1" x14ac:dyDescent="0.2">
      <c r="A28" s="199" t="s">
        <v>1536</v>
      </c>
      <c r="B28" s="69" t="s">
        <v>1537</v>
      </c>
      <c r="C28" s="69" t="s">
        <v>1538</v>
      </c>
      <c r="D28" s="69" t="s">
        <v>1462</v>
      </c>
      <c r="E28" s="69" t="s">
        <v>1463</v>
      </c>
      <c r="F28" s="69" t="s">
        <v>1464</v>
      </c>
      <c r="G28" s="69" t="s">
        <v>1465</v>
      </c>
      <c r="H28" s="191">
        <v>44596</v>
      </c>
      <c r="I28" s="191">
        <v>44926</v>
      </c>
      <c r="J28" s="24" t="s">
        <v>1447</v>
      </c>
      <c r="K28" s="375">
        <v>1</v>
      </c>
      <c r="L28" s="72" t="s">
        <v>1466</v>
      </c>
      <c r="M28" s="33">
        <v>1</v>
      </c>
      <c r="N28" s="441" t="s">
        <v>1458</v>
      </c>
      <c r="O28" s="442"/>
    </row>
    <row r="29" spans="1:15" s="30" customFormat="1" ht="180" x14ac:dyDescent="0.2">
      <c r="A29" s="199" t="s">
        <v>1539</v>
      </c>
      <c r="B29" s="69" t="s">
        <v>1540</v>
      </c>
      <c r="C29" s="69" t="s">
        <v>1541</v>
      </c>
      <c r="D29" s="69" t="s">
        <v>1542</v>
      </c>
      <c r="E29" s="200" t="s">
        <v>1543</v>
      </c>
      <c r="F29" s="69" t="s">
        <v>1544</v>
      </c>
      <c r="G29" s="200" t="s">
        <v>1545</v>
      </c>
      <c r="H29" s="191">
        <v>44594</v>
      </c>
      <c r="I29" s="191">
        <v>44926</v>
      </c>
      <c r="J29" s="24" t="s">
        <v>1447</v>
      </c>
      <c r="K29" s="375">
        <v>1</v>
      </c>
      <c r="L29" s="27" t="s">
        <v>1546</v>
      </c>
      <c r="M29" s="33">
        <v>1</v>
      </c>
      <c r="N29" s="441" t="s">
        <v>1458</v>
      </c>
      <c r="O29" s="442"/>
    </row>
    <row r="30" spans="1:15" s="30" customFormat="1" ht="120" x14ac:dyDescent="0.2">
      <c r="A30" s="199" t="s">
        <v>1547</v>
      </c>
      <c r="B30" s="69" t="s">
        <v>1548</v>
      </c>
      <c r="C30" s="69" t="s">
        <v>1549</v>
      </c>
      <c r="D30" s="69" t="s">
        <v>1453</v>
      </c>
      <c r="E30" s="69" t="s">
        <v>1550</v>
      </c>
      <c r="F30" s="69" t="s">
        <v>1551</v>
      </c>
      <c r="G30" s="69" t="s">
        <v>1552</v>
      </c>
      <c r="H30" s="191">
        <v>44652</v>
      </c>
      <c r="I30" s="191">
        <v>44742</v>
      </c>
      <c r="J30" s="24" t="s">
        <v>1447</v>
      </c>
      <c r="K30" s="375">
        <v>1</v>
      </c>
      <c r="L30" s="72" t="s">
        <v>1553</v>
      </c>
      <c r="M30" s="33">
        <v>1</v>
      </c>
      <c r="N30" s="420" t="s">
        <v>1458</v>
      </c>
      <c r="O30" s="420"/>
    </row>
    <row r="31" spans="1:15" ht="29.25" customHeight="1" x14ac:dyDescent="0.2">
      <c r="K31" s="15">
        <f>AVERAGE(K16:K30)</f>
        <v>0.92666666666666664</v>
      </c>
      <c r="M31" s="15">
        <f>AVERAGE(M16:M30)</f>
        <v>0.92333333333333334</v>
      </c>
    </row>
    <row r="32" spans="1:15" s="3" customFormat="1" ht="29.25" customHeight="1" thickBot="1" x14ac:dyDescent="0.3">
      <c r="A32" s="13" t="s">
        <v>156</v>
      </c>
      <c r="B32" s="397" t="s">
        <v>3301</v>
      </c>
      <c r="C32" s="397"/>
      <c r="D32" s="397"/>
      <c r="G32" s="13"/>
      <c r="H32" s="13"/>
      <c r="I32" s="14"/>
      <c r="J32" s="13"/>
      <c r="K32" s="13"/>
    </row>
    <row r="33" spans="1:15" s="3" customFormat="1" ht="18.75" customHeight="1" x14ac:dyDescent="0.2">
      <c r="I33" s="16"/>
    </row>
    <row r="34" spans="1:15" s="3" customFormat="1" ht="32.25" customHeight="1" thickBot="1" x14ac:dyDescent="0.3">
      <c r="A34" s="13" t="s">
        <v>158</v>
      </c>
      <c r="B34" s="398" t="s">
        <v>1554</v>
      </c>
      <c r="C34" s="398"/>
      <c r="D34" s="398"/>
      <c r="G34" s="13" t="s">
        <v>160</v>
      </c>
      <c r="I34" s="16"/>
      <c r="J34" s="17" t="s">
        <v>3280</v>
      </c>
      <c r="K34" s="17"/>
      <c r="L34" s="17"/>
    </row>
    <row r="35" spans="1:15" s="3" customFormat="1" ht="27" customHeight="1" x14ac:dyDescent="0.2">
      <c r="I35" s="18"/>
      <c r="J35" s="399"/>
      <c r="K35" s="399"/>
      <c r="L35" s="19"/>
    </row>
    <row r="36" spans="1:15" x14ac:dyDescent="0.2">
      <c r="O36" s="20" t="s">
        <v>162</v>
      </c>
    </row>
    <row r="37" spans="1:15" x14ac:dyDescent="0.2">
      <c r="O37" s="20" t="s">
        <v>163</v>
      </c>
    </row>
  </sheetData>
  <mergeCells count="36">
    <mergeCell ref="L14:L15"/>
    <mergeCell ref="A1:O3"/>
    <mergeCell ref="A11:O11"/>
    <mergeCell ref="A12:L12"/>
    <mergeCell ref="M12:O13"/>
    <mergeCell ref="A13:L13"/>
    <mergeCell ref="A14:A15"/>
    <mergeCell ref="B14:B15"/>
    <mergeCell ref="C14:C15"/>
    <mergeCell ref="D14:D15"/>
    <mergeCell ref="E14:E15"/>
    <mergeCell ref="F14:F15"/>
    <mergeCell ref="G14:G15"/>
    <mergeCell ref="H14:I14"/>
    <mergeCell ref="J14:J15"/>
    <mergeCell ref="K14:K15"/>
    <mergeCell ref="N25:O25"/>
    <mergeCell ref="M14:M15"/>
    <mergeCell ref="N14:O15"/>
    <mergeCell ref="N16:O16"/>
    <mergeCell ref="N17:O17"/>
    <mergeCell ref="N18:O18"/>
    <mergeCell ref="N19:O19"/>
    <mergeCell ref="N20:O20"/>
    <mergeCell ref="N21:O21"/>
    <mergeCell ref="N22:O22"/>
    <mergeCell ref="N23:O23"/>
    <mergeCell ref="N24:O24"/>
    <mergeCell ref="B34:D34"/>
    <mergeCell ref="J35:K35"/>
    <mergeCell ref="N26:O26"/>
    <mergeCell ref="N27:O27"/>
    <mergeCell ref="N28:O28"/>
    <mergeCell ref="N29:O29"/>
    <mergeCell ref="N30:O30"/>
    <mergeCell ref="B32:D32"/>
  </mergeCells>
  <dataValidations count="13">
    <dataValidation allowBlank="1" showInputMessage="1" showErrorMessage="1" promptTitle="GUIA:" prompt="Redactar las recomendaciones de mejoramiento a la gestión, identificadas en la dependencia para la vigencia actual." sqref="A16" xr:uid="{0B633CB9-C2B1-40CD-ACAE-73496AF26BEE}"/>
    <dataValidation allowBlank="1" showInputMessage="1" showErrorMessage="1" promptTitle="GUÍA:" prompt="Se deben describir las causas, previamente identificadas por medio de las metodologías existentes, el número de causas varias de acuerdo a la recomendación y su complejidad." sqref="B16:B30" xr:uid="{2558C99D-004D-47B2-9E86-F6B7C153A9BF}"/>
    <dataValidation allowBlank="1" showInputMessage="1" showErrorMessage="1" promptTitle="GUÍA:" prompt="Para cada una de las causas identificadas se deben definir las acciones de mejoramiento necesarias." sqref="C16:C30" xr:uid="{78129525-F11B-4562-A679-0451857653E7}"/>
    <dataValidation allowBlank="1" showInputMessage="1" showErrorMessage="1" promptTitle="GUÍA:" prompt="Identificar la persona/cargo responsable por la ejecución de las acciones de mejoramiento." sqref="D16:D30" xr:uid="{FB20EF25-DC71-472F-A161-39920ED75A54}"/>
    <dataValidation allowBlank="1" showInputMessage="1" showErrorMessage="1" promptTitle="GUÍA:" prompt="Describir la meta a ser alcanzada con la acción de mejoramiento planteada." sqref="E16:E30" xr:uid="{C2AF82A0-CB19-437E-ABCF-230B90650115}"/>
    <dataValidation allowBlank="1" showInputMessage="1" showErrorMessage="1" promptTitle="INSERTAR NUEVA COLUMNA:" prompt="Definir el entregable que soporta el cumplimiento como evidencia (actas, contratos, lista de asistencia, procedimientos, fotografía, videos, encuestas, etc.)" sqref="F16:F30" xr:uid="{9EAD588D-BA7B-41FC-89AE-213E281DD684}"/>
    <dataValidation allowBlank="1" showInputMessage="1" showErrorMessage="1" promptTitle="GUÍA:" prompt="Establecer la formula matemática para medir el cumplimiento de la meta establecida a cada una de las acciones de mejoramiento definidas." sqref="G16:G30" xr:uid="{64C084AE-343E-4AD1-85EF-5C39BD8A443A}"/>
    <dataValidation allowBlank="1" showInputMessage="1" showErrorMessage="1" promptTitle="GUÍA:" prompt="Establecer las fechas de inicio y terminación de cada una de las actividades, según los recursos y disponibilidad de la dependencia dentro de la vigencia actual." sqref="H16:I30" xr:uid="{CEA25DD0-3506-4D96-A0BE-9CCA22EC97E9}"/>
    <dataValidation allowBlank="1" showInputMessage="1" showErrorMessage="1" promptTitle="GUÍA: " prompt="Colocar la fecha en que se realiza el seguimiento por parte de la dependencia (i, ii, ii o iv seguimiento)_x000a_" sqref="J16:J30" xr:uid="{86780B50-ABA4-48AD-8200-655BD3988EC3}"/>
    <dataValidation allowBlank="1" showInputMessage="1" showErrorMessage="1" promptTitle="GUÍA:" prompt="Asignar el porcentaje de avance de la meta establecida de acuerdo con la formula del indicador con corte a la fecha del seguimiento." sqref="K16:K30" xr:uid="{AC45634A-03FA-4254-B535-8A580C9E6A3F}"/>
    <dataValidation allowBlank="1" showInputMessage="1" showErrorMessage="1" promptTitle="GUÍA:" prompt="Se deben describir los aspectos relevantes y evidencias que soportan el porcentaje de avance conseguido en el periodo evaluado._x000a__x000a_Estas evidencias deben estar disponibles para la actividad de seguimiento y presentarlas al auditor." sqref="L16:L30" xr:uid="{53258477-EAE8-4F6F-A566-8724AB0CAD4B}"/>
    <dataValidation allowBlank="1" showInputMessage="1" showErrorMessage="1" promptTitle="CONTROL INTERNO:" prompt="Incluir esta columna para medir el avance de las acciones por parte del auditor de acuerdo con las evidencias presentadas por la dependencia." sqref="M16:M30" xr:uid="{7A996A34-2663-443C-A420-757AFB200E77}"/>
    <dataValidation allowBlank="1" showInputMessage="1" showErrorMessage="1" promptTitle="CONTROL INTERNO:" prompt="Se deben dar las conclusiones de complimiento o no de cada una de las actividades, redactar las evidencias presentadas por la dependencia que soportan y las recomendaciones cuando aplique; estas evidencias deben estar numeradas y en la carpeta electronica" sqref="N16:N30 O16:O21 O30" xr:uid="{2E5D254C-6388-4A32-9DE9-61BB960E849D}"/>
  </dataValidations>
  <printOptions horizontalCentered="1"/>
  <pageMargins left="0.49" right="0.56000000000000005" top="0.39370078740157483" bottom="0.39370078740157483" header="0" footer="0"/>
  <pageSetup paperSize="120" scale="60" orientation="landscape" horizontalDpi="4294967293" verticalDpi="4294967293"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BAD29-94C5-4B8B-9478-58D8F8E356FA}">
  <dimension ref="A1:O34"/>
  <sheetViews>
    <sheetView showGridLines="0" zoomScale="64" zoomScaleNormal="64" zoomScaleSheetLayoutView="100" zoomScalePageLayoutView="98" workbookViewId="0">
      <selection activeCell="E17" sqref="E17"/>
    </sheetView>
  </sheetViews>
  <sheetFormatPr baseColWidth="10" defaultColWidth="11.42578125" defaultRowHeight="12.75" x14ac:dyDescent="0.2"/>
  <cols>
    <col min="1" max="1" width="52" style="1" customWidth="1"/>
    <col min="2" max="2" width="28.28515625" style="1" customWidth="1"/>
    <col min="3" max="3" width="59" style="1" customWidth="1"/>
    <col min="4" max="4" width="26.7109375" style="1" customWidth="1"/>
    <col min="5" max="5" width="28.85546875" style="1" customWidth="1"/>
    <col min="6" max="6" width="40.7109375" style="1" customWidth="1"/>
    <col min="7" max="7" width="29.42578125" style="1" customWidth="1"/>
    <col min="8" max="8" width="13.85546875" style="1" customWidth="1"/>
    <col min="9" max="9" width="15.42578125" style="1" customWidth="1"/>
    <col min="10" max="10" width="15" style="2" customWidth="1"/>
    <col min="11" max="11" width="13.7109375" style="1" customWidth="1"/>
    <col min="12" max="12" width="50.85546875" style="1" customWidth="1"/>
    <col min="13" max="13" width="19.140625" style="1" customWidth="1"/>
    <col min="14" max="14" width="25.42578125" style="1" customWidth="1"/>
    <col min="15" max="15" width="52" style="1" customWidth="1"/>
    <col min="16" max="16384" width="11.42578125" style="1"/>
  </cols>
  <sheetData>
    <row r="1" spans="1:15" ht="42" customHeight="1" x14ac:dyDescent="0.2">
      <c r="A1" s="425"/>
      <c r="B1" s="425"/>
      <c r="C1" s="425"/>
      <c r="D1" s="425"/>
      <c r="E1" s="425"/>
      <c r="F1" s="425"/>
      <c r="G1" s="425"/>
      <c r="H1" s="425"/>
      <c r="I1" s="425"/>
      <c r="J1" s="425"/>
      <c r="K1" s="425"/>
      <c r="L1" s="425"/>
      <c r="M1" s="425"/>
      <c r="N1" s="425"/>
      <c r="O1" s="425"/>
    </row>
    <row r="2" spans="1:15" x14ac:dyDescent="0.2">
      <c r="A2" s="425"/>
      <c r="B2" s="425"/>
      <c r="C2" s="425"/>
      <c r="D2" s="425"/>
      <c r="E2" s="425"/>
      <c r="F2" s="425"/>
      <c r="G2" s="425"/>
      <c r="H2" s="425"/>
      <c r="I2" s="425"/>
      <c r="J2" s="425"/>
      <c r="K2" s="425"/>
      <c r="L2" s="425"/>
      <c r="M2" s="425"/>
      <c r="N2" s="425"/>
      <c r="O2" s="425"/>
    </row>
    <row r="3" spans="1:15" x14ac:dyDescent="0.2">
      <c r="A3" s="425"/>
      <c r="B3" s="425"/>
      <c r="C3" s="425"/>
      <c r="D3" s="425"/>
      <c r="E3" s="425"/>
      <c r="F3" s="425"/>
      <c r="G3" s="425"/>
      <c r="H3" s="425"/>
      <c r="I3" s="425"/>
      <c r="J3" s="425"/>
      <c r="K3" s="425"/>
      <c r="L3" s="425"/>
      <c r="M3" s="425"/>
      <c r="N3" s="425"/>
      <c r="O3" s="425"/>
    </row>
    <row r="4" spans="1:15" x14ac:dyDescent="0.2">
      <c r="A4" s="2"/>
      <c r="B4" s="2"/>
      <c r="C4" s="2"/>
      <c r="D4" s="2"/>
      <c r="E4" s="2"/>
      <c r="F4" s="2"/>
      <c r="G4" s="2"/>
      <c r="H4" s="2"/>
      <c r="I4" s="2"/>
      <c r="K4" s="2"/>
      <c r="L4" s="2"/>
      <c r="M4" s="2"/>
      <c r="N4" s="2"/>
      <c r="O4" s="2"/>
    </row>
    <row r="5" spans="1:15" x14ac:dyDescent="0.2">
      <c r="A5" s="2"/>
      <c r="B5" s="2"/>
      <c r="C5" s="2"/>
      <c r="D5" s="2"/>
      <c r="E5" s="2"/>
      <c r="F5" s="2"/>
      <c r="G5" s="2"/>
      <c r="H5" s="2"/>
      <c r="I5" s="2"/>
      <c r="K5" s="2"/>
      <c r="L5" s="2"/>
      <c r="M5" s="2"/>
      <c r="N5" s="2"/>
      <c r="O5" s="2"/>
    </row>
    <row r="6" spans="1:15" x14ac:dyDescent="0.2">
      <c r="A6" s="2"/>
      <c r="B6" s="2"/>
      <c r="C6" s="2"/>
      <c r="D6" s="2"/>
      <c r="E6" s="2"/>
      <c r="F6" s="2"/>
      <c r="G6" s="2"/>
      <c r="H6" s="2"/>
      <c r="I6" s="2"/>
      <c r="K6" s="2"/>
      <c r="L6" s="2"/>
      <c r="M6" s="2"/>
      <c r="N6" s="2"/>
      <c r="O6" s="2"/>
    </row>
    <row r="7" spans="1:15" x14ac:dyDescent="0.2">
      <c r="A7" s="2"/>
      <c r="B7" s="2"/>
      <c r="C7" s="2"/>
      <c r="D7" s="2"/>
      <c r="E7" s="2"/>
      <c r="F7" s="2"/>
      <c r="G7" s="2"/>
      <c r="H7" s="2"/>
      <c r="I7" s="2"/>
      <c r="K7" s="2"/>
      <c r="L7" s="2"/>
      <c r="M7" s="2"/>
      <c r="N7" s="2"/>
      <c r="O7" s="2"/>
    </row>
    <row r="8" spans="1:15" x14ac:dyDescent="0.2">
      <c r="A8" s="2"/>
      <c r="B8" s="2"/>
      <c r="C8" s="2"/>
      <c r="D8" s="2"/>
      <c r="E8" s="2"/>
      <c r="F8" s="2"/>
      <c r="G8" s="2"/>
      <c r="H8" s="2"/>
      <c r="I8" s="2"/>
      <c r="K8" s="2"/>
      <c r="L8" s="2"/>
      <c r="M8" s="2"/>
      <c r="N8" s="2"/>
      <c r="O8" s="2"/>
    </row>
    <row r="9" spans="1:15" x14ac:dyDescent="0.2">
      <c r="A9" s="2"/>
      <c r="B9" s="2"/>
      <c r="C9" s="2"/>
      <c r="D9" s="2"/>
      <c r="E9" s="2"/>
      <c r="F9" s="2"/>
      <c r="G9" s="2"/>
      <c r="H9" s="2"/>
      <c r="I9" s="2"/>
      <c r="K9" s="2"/>
      <c r="L9" s="2"/>
      <c r="M9" s="2"/>
      <c r="N9" s="2"/>
      <c r="O9" s="2"/>
    </row>
    <row r="10" spans="1:15" x14ac:dyDescent="0.2">
      <c r="A10" s="2"/>
      <c r="B10" s="2"/>
      <c r="C10" s="2"/>
      <c r="D10" s="2"/>
      <c r="E10" s="2"/>
      <c r="F10" s="2"/>
      <c r="G10" s="2"/>
      <c r="H10" s="2"/>
      <c r="I10" s="2"/>
      <c r="K10" s="2"/>
      <c r="L10" s="2"/>
      <c r="M10" s="2"/>
      <c r="N10" s="2"/>
      <c r="O10" s="2"/>
    </row>
    <row r="11" spans="1:15" ht="27" customHeight="1" x14ac:dyDescent="0.25">
      <c r="A11" s="426" t="s">
        <v>0</v>
      </c>
      <c r="B11" s="426"/>
      <c r="C11" s="426"/>
      <c r="D11" s="426"/>
      <c r="E11" s="426"/>
      <c r="F11" s="426"/>
      <c r="G11" s="426"/>
      <c r="H11" s="426"/>
      <c r="I11" s="426"/>
      <c r="J11" s="426"/>
      <c r="K11" s="426"/>
      <c r="L11" s="426"/>
      <c r="M11" s="426"/>
      <c r="N11" s="426"/>
      <c r="O11" s="426"/>
    </row>
    <row r="12" spans="1:15" ht="34.5" customHeight="1" x14ac:dyDescent="0.2">
      <c r="A12" s="427" t="s">
        <v>1168</v>
      </c>
      <c r="B12" s="427"/>
      <c r="C12" s="427"/>
      <c r="D12" s="427"/>
      <c r="E12" s="427"/>
      <c r="F12" s="427"/>
      <c r="G12" s="427"/>
      <c r="H12" s="427"/>
      <c r="I12" s="427"/>
      <c r="J12" s="427"/>
      <c r="K12" s="427"/>
      <c r="L12" s="427"/>
      <c r="M12" s="428" t="s">
        <v>2</v>
      </c>
      <c r="N12" s="428"/>
      <c r="O12" s="428"/>
    </row>
    <row r="13" spans="1:15" ht="38.25" customHeight="1" x14ac:dyDescent="0.2">
      <c r="A13" s="427" t="s">
        <v>3302</v>
      </c>
      <c r="B13" s="427"/>
      <c r="C13" s="427"/>
      <c r="D13" s="427"/>
      <c r="E13" s="427"/>
      <c r="F13" s="427"/>
      <c r="G13" s="427"/>
      <c r="H13" s="427"/>
      <c r="I13" s="427"/>
      <c r="J13" s="427"/>
      <c r="K13" s="427"/>
      <c r="L13" s="427"/>
      <c r="M13" s="428"/>
      <c r="N13" s="428"/>
      <c r="O13" s="428"/>
    </row>
    <row r="14" spans="1:15" s="3" customFormat="1" ht="40.5" customHeight="1" x14ac:dyDescent="0.2">
      <c r="A14" s="429" t="s">
        <v>4</v>
      </c>
      <c r="B14" s="431" t="s">
        <v>5</v>
      </c>
      <c r="C14" s="431" t="s">
        <v>6</v>
      </c>
      <c r="D14" s="431" t="s">
        <v>7</v>
      </c>
      <c r="E14" s="421" t="s">
        <v>8</v>
      </c>
      <c r="F14" s="421" t="s">
        <v>9</v>
      </c>
      <c r="G14" s="421" t="s">
        <v>10</v>
      </c>
      <c r="H14" s="422" t="s">
        <v>11</v>
      </c>
      <c r="I14" s="423"/>
      <c r="J14" s="421" t="s">
        <v>12</v>
      </c>
      <c r="K14" s="421" t="s">
        <v>13</v>
      </c>
      <c r="L14" s="424" t="s">
        <v>14</v>
      </c>
      <c r="M14" s="417" t="s">
        <v>15</v>
      </c>
      <c r="N14" s="418" t="s">
        <v>16</v>
      </c>
      <c r="O14" s="419"/>
    </row>
    <row r="15" spans="1:15" s="3" customFormat="1" ht="47.25" x14ac:dyDescent="0.2">
      <c r="A15" s="430"/>
      <c r="B15" s="432"/>
      <c r="C15" s="432"/>
      <c r="D15" s="432"/>
      <c r="E15" s="421"/>
      <c r="F15" s="421"/>
      <c r="G15" s="421"/>
      <c r="H15" s="4" t="s">
        <v>17</v>
      </c>
      <c r="I15" s="4" t="s">
        <v>18</v>
      </c>
      <c r="J15" s="421"/>
      <c r="K15" s="421"/>
      <c r="L15" s="424"/>
      <c r="M15" s="417"/>
      <c r="N15" s="418"/>
      <c r="O15" s="419"/>
    </row>
    <row r="16" spans="1:15" ht="198" customHeight="1" x14ac:dyDescent="0.2">
      <c r="A16" s="61" t="s">
        <v>1555</v>
      </c>
      <c r="B16" s="61" t="s">
        <v>1556</v>
      </c>
      <c r="C16" s="23" t="s">
        <v>1557</v>
      </c>
      <c r="D16" s="31" t="s">
        <v>1558</v>
      </c>
      <c r="E16" s="23" t="s">
        <v>1559</v>
      </c>
      <c r="F16" s="27" t="s">
        <v>1560</v>
      </c>
      <c r="G16" s="23" t="s">
        <v>1561</v>
      </c>
      <c r="H16" s="24">
        <v>44593</v>
      </c>
      <c r="I16" s="25">
        <v>44926</v>
      </c>
      <c r="J16" s="25">
        <v>44926</v>
      </c>
      <c r="K16" s="202">
        <v>1</v>
      </c>
      <c r="L16" s="27" t="s">
        <v>1562</v>
      </c>
      <c r="M16" s="33">
        <v>0.94</v>
      </c>
      <c r="N16" s="420" t="s">
        <v>1563</v>
      </c>
      <c r="O16" s="420"/>
    </row>
    <row r="17" spans="1:15" s="30" customFormat="1" ht="210" customHeight="1" x14ac:dyDescent="0.2">
      <c r="A17" s="61" t="s">
        <v>955</v>
      </c>
      <c r="B17" s="61" t="s">
        <v>1564</v>
      </c>
      <c r="C17" s="23" t="s">
        <v>1565</v>
      </c>
      <c r="D17" s="31" t="s">
        <v>1558</v>
      </c>
      <c r="E17" s="23" t="s">
        <v>1566</v>
      </c>
      <c r="F17" s="27" t="s">
        <v>1567</v>
      </c>
      <c r="G17" s="23" t="s">
        <v>1568</v>
      </c>
      <c r="H17" s="24">
        <v>44593</v>
      </c>
      <c r="I17" s="25">
        <v>44926</v>
      </c>
      <c r="J17" s="25">
        <v>44926</v>
      </c>
      <c r="K17" s="49">
        <v>1</v>
      </c>
      <c r="L17" s="27" t="s">
        <v>1569</v>
      </c>
      <c r="M17" s="33">
        <v>1</v>
      </c>
      <c r="N17" s="420" t="s">
        <v>1570</v>
      </c>
      <c r="O17" s="420"/>
    </row>
    <row r="18" spans="1:15" s="30" customFormat="1" ht="103.5" customHeight="1" x14ac:dyDescent="0.2">
      <c r="A18" s="61" t="s">
        <v>1571</v>
      </c>
      <c r="B18" s="32" t="s">
        <v>1572</v>
      </c>
      <c r="C18" s="23" t="s">
        <v>1573</v>
      </c>
      <c r="D18" s="31" t="s">
        <v>1574</v>
      </c>
      <c r="E18" s="23" t="s">
        <v>1575</v>
      </c>
      <c r="F18" s="27" t="s">
        <v>1576</v>
      </c>
      <c r="G18" s="23" t="s">
        <v>1577</v>
      </c>
      <c r="H18" s="24">
        <v>44652</v>
      </c>
      <c r="I18" s="25">
        <v>44926</v>
      </c>
      <c r="J18" s="25">
        <v>44926</v>
      </c>
      <c r="K18" s="49">
        <v>1</v>
      </c>
      <c r="L18" s="27" t="s">
        <v>1578</v>
      </c>
      <c r="M18" s="33">
        <v>1</v>
      </c>
      <c r="N18" s="420" t="s">
        <v>1570</v>
      </c>
      <c r="O18" s="420"/>
    </row>
    <row r="19" spans="1:15" s="30" customFormat="1" ht="98.25" customHeight="1" x14ac:dyDescent="0.2">
      <c r="A19" s="61" t="s">
        <v>134</v>
      </c>
      <c r="B19" s="61" t="s">
        <v>1579</v>
      </c>
      <c r="C19" s="23" t="s">
        <v>1573</v>
      </c>
      <c r="D19" s="31" t="s">
        <v>1574</v>
      </c>
      <c r="E19" s="23" t="s">
        <v>1575</v>
      </c>
      <c r="F19" s="27" t="s">
        <v>1576</v>
      </c>
      <c r="G19" s="23" t="s">
        <v>1577</v>
      </c>
      <c r="H19" s="24">
        <v>44652</v>
      </c>
      <c r="I19" s="25">
        <v>44926</v>
      </c>
      <c r="J19" s="25">
        <v>44926</v>
      </c>
      <c r="K19" s="49">
        <v>1</v>
      </c>
      <c r="L19" s="27" t="s">
        <v>1578</v>
      </c>
      <c r="M19" s="33">
        <v>1</v>
      </c>
      <c r="N19" s="420" t="s">
        <v>1570</v>
      </c>
      <c r="O19" s="420"/>
    </row>
    <row r="20" spans="1:15" s="30" customFormat="1" ht="110.25" customHeight="1" x14ac:dyDescent="0.2">
      <c r="A20" s="61" t="s">
        <v>1580</v>
      </c>
      <c r="B20" s="78" t="s">
        <v>1581</v>
      </c>
      <c r="C20" s="23" t="s">
        <v>1582</v>
      </c>
      <c r="D20" s="31" t="s">
        <v>1583</v>
      </c>
      <c r="E20" s="23" t="s">
        <v>1584</v>
      </c>
      <c r="F20" s="27" t="s">
        <v>1585</v>
      </c>
      <c r="G20" s="23" t="s">
        <v>1586</v>
      </c>
      <c r="H20" s="24">
        <v>44593</v>
      </c>
      <c r="I20" s="25">
        <v>44926</v>
      </c>
      <c r="J20" s="25">
        <v>44926</v>
      </c>
      <c r="K20" s="202">
        <v>0.86499999999999999</v>
      </c>
      <c r="L20" s="27" t="s">
        <v>1587</v>
      </c>
      <c r="M20" s="33">
        <v>0.87</v>
      </c>
      <c r="N20" s="420" t="s">
        <v>1588</v>
      </c>
      <c r="O20" s="420"/>
    </row>
    <row r="21" spans="1:15" s="30" customFormat="1" ht="126.75" customHeight="1" x14ac:dyDescent="0.2">
      <c r="A21" s="61" t="s">
        <v>186</v>
      </c>
      <c r="B21" s="61" t="s">
        <v>1589</v>
      </c>
      <c r="C21" s="23" t="s">
        <v>1590</v>
      </c>
      <c r="D21" s="31" t="s">
        <v>1558</v>
      </c>
      <c r="E21" s="34" t="s">
        <v>1591</v>
      </c>
      <c r="F21" s="27" t="s">
        <v>1592</v>
      </c>
      <c r="G21" s="34" t="s">
        <v>1593</v>
      </c>
      <c r="H21" s="24">
        <v>44593</v>
      </c>
      <c r="I21" s="25">
        <v>44926</v>
      </c>
      <c r="J21" s="25">
        <v>44926</v>
      </c>
      <c r="K21" s="49">
        <v>1</v>
      </c>
      <c r="L21" s="27" t="s">
        <v>1594</v>
      </c>
      <c r="M21" s="33">
        <v>1</v>
      </c>
      <c r="N21" s="472" t="s">
        <v>1595</v>
      </c>
      <c r="O21" s="473"/>
    </row>
    <row r="22" spans="1:15" s="30" customFormat="1" ht="126.75" customHeight="1" x14ac:dyDescent="0.2">
      <c r="A22" s="61" t="s">
        <v>211</v>
      </c>
      <c r="B22" s="61" t="s">
        <v>1596</v>
      </c>
      <c r="C22" s="23" t="s">
        <v>1597</v>
      </c>
      <c r="D22" s="31" t="s">
        <v>1598</v>
      </c>
      <c r="E22" s="34" t="s">
        <v>1599</v>
      </c>
      <c r="F22" s="27" t="s">
        <v>1600</v>
      </c>
      <c r="G22" s="34" t="s">
        <v>1601</v>
      </c>
      <c r="H22" s="24">
        <v>44563</v>
      </c>
      <c r="I22" s="25">
        <v>44926</v>
      </c>
      <c r="J22" s="25">
        <v>44926</v>
      </c>
      <c r="K22" s="49">
        <v>1</v>
      </c>
      <c r="L22" s="27" t="s">
        <v>1602</v>
      </c>
      <c r="M22" s="33">
        <v>1</v>
      </c>
      <c r="N22" s="420" t="s">
        <v>1570</v>
      </c>
      <c r="O22" s="420"/>
    </row>
    <row r="23" spans="1:15" s="30" customFormat="1" ht="126.75" customHeight="1" x14ac:dyDescent="0.2">
      <c r="A23" s="61" t="s">
        <v>992</v>
      </c>
      <c r="B23" s="78" t="s">
        <v>1603</v>
      </c>
      <c r="C23" s="23" t="s">
        <v>1604</v>
      </c>
      <c r="D23" s="31" t="s">
        <v>1558</v>
      </c>
      <c r="E23" s="34" t="s">
        <v>1605</v>
      </c>
      <c r="F23" s="27" t="s">
        <v>1606</v>
      </c>
      <c r="G23" s="34" t="s">
        <v>1607</v>
      </c>
      <c r="H23" s="24">
        <v>44652</v>
      </c>
      <c r="I23" s="25">
        <v>44926</v>
      </c>
      <c r="J23" s="25">
        <v>44926</v>
      </c>
      <c r="K23" s="49">
        <v>1</v>
      </c>
      <c r="L23" s="27" t="s">
        <v>1608</v>
      </c>
      <c r="M23" s="33">
        <v>1</v>
      </c>
      <c r="N23" s="420" t="s">
        <v>1570</v>
      </c>
      <c r="O23" s="420"/>
    </row>
    <row r="24" spans="1:15" s="30" customFormat="1" ht="126.75" customHeight="1" x14ac:dyDescent="0.2">
      <c r="A24" s="61" t="s">
        <v>608</v>
      </c>
      <c r="B24" s="61" t="s">
        <v>1609</v>
      </c>
      <c r="C24" s="23" t="s">
        <v>1610</v>
      </c>
      <c r="D24" s="31" t="s">
        <v>1558</v>
      </c>
      <c r="E24" s="34" t="s">
        <v>1611</v>
      </c>
      <c r="F24" s="27" t="s">
        <v>1612</v>
      </c>
      <c r="G24" s="34" t="s">
        <v>1613</v>
      </c>
      <c r="H24" s="24">
        <v>44593</v>
      </c>
      <c r="I24" s="25">
        <v>44926</v>
      </c>
      <c r="J24" s="25">
        <v>44926</v>
      </c>
      <c r="K24" s="49">
        <v>1</v>
      </c>
      <c r="L24" s="27" t="s">
        <v>1614</v>
      </c>
      <c r="M24" s="33">
        <v>1</v>
      </c>
      <c r="N24" s="420" t="s">
        <v>1570</v>
      </c>
      <c r="O24" s="420"/>
    </row>
    <row r="25" spans="1:15" s="30" customFormat="1" ht="126.75" customHeight="1" x14ac:dyDescent="0.2">
      <c r="A25" s="61" t="s">
        <v>1020</v>
      </c>
      <c r="B25" s="61" t="s">
        <v>1615</v>
      </c>
      <c r="C25" s="23" t="s">
        <v>1616</v>
      </c>
      <c r="D25" s="31" t="s">
        <v>1558</v>
      </c>
      <c r="E25" s="34" t="s">
        <v>1617</v>
      </c>
      <c r="F25" s="27" t="s">
        <v>1618</v>
      </c>
      <c r="G25" s="34" t="s">
        <v>1619</v>
      </c>
      <c r="H25" s="203">
        <v>44713</v>
      </c>
      <c r="I25" s="25">
        <v>44834</v>
      </c>
      <c r="J25" s="25">
        <v>44926</v>
      </c>
      <c r="K25" s="49">
        <v>1</v>
      </c>
      <c r="L25" s="27" t="s">
        <v>1620</v>
      </c>
      <c r="M25" s="33">
        <v>1</v>
      </c>
      <c r="N25" s="420" t="s">
        <v>1570</v>
      </c>
      <c r="O25" s="420"/>
    </row>
    <row r="26" spans="1:15" s="30" customFormat="1" ht="126.75" customHeight="1" x14ac:dyDescent="0.2">
      <c r="A26" s="61" t="s">
        <v>1621</v>
      </c>
      <c r="B26" s="61" t="s">
        <v>1622</v>
      </c>
      <c r="C26" s="23" t="s">
        <v>1623</v>
      </c>
      <c r="D26" s="31" t="s">
        <v>1558</v>
      </c>
      <c r="E26" s="34" t="s">
        <v>1624</v>
      </c>
      <c r="F26" s="27" t="s">
        <v>1625</v>
      </c>
      <c r="G26" s="34" t="s">
        <v>1626</v>
      </c>
      <c r="H26" s="24">
        <v>44743</v>
      </c>
      <c r="I26" s="25">
        <v>44926</v>
      </c>
      <c r="J26" s="25">
        <v>44926</v>
      </c>
      <c r="K26" s="49">
        <v>1</v>
      </c>
      <c r="L26" s="27" t="s">
        <v>1627</v>
      </c>
      <c r="M26" s="33">
        <v>1</v>
      </c>
      <c r="N26" s="420" t="s">
        <v>1570</v>
      </c>
      <c r="O26" s="420"/>
    </row>
    <row r="27" spans="1:15" s="30" customFormat="1" ht="103.5" customHeight="1" x14ac:dyDescent="0.2">
      <c r="A27" s="61" t="s">
        <v>1628</v>
      </c>
      <c r="B27" s="61" t="s">
        <v>1629</v>
      </c>
      <c r="C27" s="23" t="s">
        <v>1630</v>
      </c>
      <c r="D27" s="31" t="s">
        <v>1574</v>
      </c>
      <c r="E27" s="23" t="s">
        <v>1631</v>
      </c>
      <c r="F27" s="27" t="s">
        <v>1632</v>
      </c>
      <c r="G27" s="23" t="s">
        <v>1633</v>
      </c>
      <c r="H27" s="24">
        <v>44743</v>
      </c>
      <c r="I27" s="25">
        <v>44926</v>
      </c>
      <c r="J27" s="25">
        <v>44926</v>
      </c>
      <c r="K27" s="49">
        <v>1</v>
      </c>
      <c r="L27" s="27" t="s">
        <v>1634</v>
      </c>
      <c r="M27" s="33">
        <v>1</v>
      </c>
      <c r="N27" s="420" t="s">
        <v>1570</v>
      </c>
      <c r="O27" s="420"/>
    </row>
    <row r="28" spans="1:15" ht="18" x14ac:dyDescent="0.25">
      <c r="M28" s="204">
        <f>SUM(M16:M27)/12</f>
        <v>0.98416666666666652</v>
      </c>
    </row>
    <row r="29" spans="1:15" s="3" customFormat="1" ht="29.25" customHeight="1" thickBot="1" x14ac:dyDescent="0.3">
      <c r="A29" s="13" t="s">
        <v>156</v>
      </c>
      <c r="B29" s="397" t="s">
        <v>1635</v>
      </c>
      <c r="C29" s="397"/>
      <c r="D29" s="397"/>
      <c r="G29" s="13"/>
      <c r="H29" s="13"/>
      <c r="I29" s="14"/>
      <c r="J29" s="13"/>
      <c r="K29" s="13"/>
    </row>
    <row r="30" spans="1:15" s="3" customFormat="1" ht="18.75" customHeight="1" x14ac:dyDescent="0.2">
      <c r="I30" s="16"/>
    </row>
    <row r="31" spans="1:15" s="3" customFormat="1" ht="32.25" customHeight="1" thickBot="1" x14ac:dyDescent="0.3">
      <c r="A31" s="13" t="s">
        <v>158</v>
      </c>
      <c r="B31" s="398" t="s">
        <v>1636</v>
      </c>
      <c r="C31" s="398"/>
      <c r="D31" s="398"/>
      <c r="G31" s="13" t="s">
        <v>160</v>
      </c>
      <c r="I31" s="16"/>
      <c r="J31" s="17"/>
      <c r="K31" s="17" t="s">
        <v>3293</v>
      </c>
      <c r="L31" s="17"/>
    </row>
    <row r="32" spans="1:15" s="3" customFormat="1" ht="27" customHeight="1" x14ac:dyDescent="0.2">
      <c r="I32" s="18"/>
      <c r="J32" s="399"/>
      <c r="K32" s="399"/>
      <c r="L32" s="19"/>
    </row>
    <row r="33" spans="15:15" x14ac:dyDescent="0.2">
      <c r="O33" s="20" t="s">
        <v>162</v>
      </c>
    </row>
    <row r="34" spans="15:15" x14ac:dyDescent="0.2">
      <c r="O34" s="20" t="s">
        <v>163</v>
      </c>
    </row>
  </sheetData>
  <mergeCells count="33">
    <mergeCell ref="L14:L15"/>
    <mergeCell ref="A1:O3"/>
    <mergeCell ref="A11:O11"/>
    <mergeCell ref="A12:L12"/>
    <mergeCell ref="M12:O13"/>
    <mergeCell ref="A13:L13"/>
    <mergeCell ref="A14:A15"/>
    <mergeCell ref="B14:B15"/>
    <mergeCell ref="C14:C15"/>
    <mergeCell ref="D14:D15"/>
    <mergeCell ref="E14:E15"/>
    <mergeCell ref="F14:F15"/>
    <mergeCell ref="G14:G15"/>
    <mergeCell ref="H14:I14"/>
    <mergeCell ref="J14:J15"/>
    <mergeCell ref="K14:K15"/>
    <mergeCell ref="N25:O25"/>
    <mergeCell ref="M14:M15"/>
    <mergeCell ref="N14:O15"/>
    <mergeCell ref="N16:O16"/>
    <mergeCell ref="N17:O17"/>
    <mergeCell ref="N18:O18"/>
    <mergeCell ref="N19:O19"/>
    <mergeCell ref="N20:O20"/>
    <mergeCell ref="N21:O21"/>
    <mergeCell ref="N22:O22"/>
    <mergeCell ref="N23:O23"/>
    <mergeCell ref="N24:O24"/>
    <mergeCell ref="N26:O26"/>
    <mergeCell ref="N27:O27"/>
    <mergeCell ref="B29:D29"/>
    <mergeCell ref="B31:D31"/>
    <mergeCell ref="J32:K32"/>
  </mergeCells>
  <dataValidations count="12">
    <dataValidation allowBlank="1" showInputMessage="1" showErrorMessage="1" promptTitle="GUIA:" prompt="Redactar las recomendaciones de mejoramiento a la gestión, identificadas en la dependencia para la vigencia actual." sqref="A16" xr:uid="{FD363811-5232-4D47-8AFE-FCB4718C0FE5}"/>
    <dataValidation allowBlank="1" showInputMessage="1" showErrorMessage="1" promptTitle="GUÍA:" prompt="Se deben describir las causas, previamente identificadas por medio de las metodologías existentes, el número de causas varias de acuerdo a la recomendación y su complejidad." sqref="B16:B27" xr:uid="{3FDBAAC8-F58C-4D35-9F1A-3D9EFA44FF3B}"/>
    <dataValidation allowBlank="1" showInputMessage="1" showErrorMessage="1" promptTitle="GUÍA:" prompt="Para cada una de las causas identificadas se deben definir las acciones de mejoramiento necesarias." sqref="C16:C27" xr:uid="{EEF905D9-4D67-4D05-85AF-25AEAA226F57}"/>
    <dataValidation allowBlank="1" showInputMessage="1" showErrorMessage="1" promptTitle="GUÍA:" prompt="Identificar la persona/cargo responsable por la ejecución de las acciones de mejoramiento." sqref="D16:D27" xr:uid="{807BEE9A-140B-4846-8229-8B67F3DACDBE}"/>
    <dataValidation allowBlank="1" showInputMessage="1" showErrorMessage="1" promptTitle="GUÍA:" prompt="Describir la meta a ser alcanzada con la acción de mejoramiento planteada." sqref="E16:E27" xr:uid="{BA25CE5B-76DD-4651-84DB-B7340FA07482}"/>
    <dataValidation allowBlank="1" showInputMessage="1" showErrorMessage="1" promptTitle="INSERTAR NUEVA COLUMNA:" prompt="Definir el entregable que soporta el cumplimiento como evidencia (actas, contratos, lista de asistencia, procedimientos, fotografía, videos, encuestas, etc.)" sqref="F16:F27" xr:uid="{7081E462-D551-41F3-B650-644B566081A6}"/>
    <dataValidation allowBlank="1" showInputMessage="1" showErrorMessage="1" promptTitle="GUÍA:" prompt="Establecer la formula matemática para medir el cumplimiento de la meta establecida a cada una de las acciones de mejoramiento definidas." sqref="G16:G27" xr:uid="{FFACB89B-E376-4008-B4D7-0FD5B03DEF59}"/>
    <dataValidation allowBlank="1" showInputMessage="1" showErrorMessage="1" promptTitle="GUÍA:" prompt="Establecer las fechas de inicio y terminación de cada una de las actividades, según los recursos y disponibilidad de la dependencia dentro de la vigencia actual." sqref="H16:J27" xr:uid="{E7A7C404-9850-4E82-925E-53153895F6B7}"/>
    <dataValidation allowBlank="1" showInputMessage="1" showErrorMessage="1" promptTitle="GUÍA:" prompt="Asignar el porcentaje de avance de la meta establecida de acuerdo con la formula del indicador con corte a la fecha del seguimiento." sqref="K16:K27" xr:uid="{3D0FE4A3-AF18-43FF-8886-81DC800F21A1}"/>
    <dataValidation allowBlank="1" showInputMessage="1" showErrorMessage="1" promptTitle="GUÍA:" prompt="Se deben describir los aspectos relevantes y evidencias que soportan el porcentaje de avance conseguido en el periodo evaluado._x000a__x000a_Estas evidencias deben estar disponibles para la actividad de seguimiento y presentarlas al auditor." sqref="L16:L27" xr:uid="{00886E93-AB4D-4E57-A12A-7989C3D6CB53}"/>
    <dataValidation allowBlank="1" showInputMessage="1" showErrorMessage="1" promptTitle="CONTROL INTERNO:" prompt="Incluir esta columna para medir el avance de las acciones por parte del auditor de acuerdo con las evidencias presentadas por la dependencia." sqref="M16:M27" xr:uid="{E538DF1A-A0C3-4D3F-89BE-1E7B1E4F49EA}"/>
    <dataValidation allowBlank="1" showInputMessage="1" showErrorMessage="1" promptTitle="CONTROL INTERNO:" prompt="Se deben dar las conclusiones de complimiento o no de cada una de las actividades, redactar las evidencias presentadas por la dependencia que soportan y las recomendaciones cuando aplique; estas evidencias deben estar numeradas y en la carpeta electronica" sqref="N16:N27 O16:O20 O22:O27" xr:uid="{4257C869-C8A6-4F54-87DA-6C3EA0D240A3}"/>
  </dataValidations>
  <printOptions horizontalCentered="1" verticalCentered="1"/>
  <pageMargins left="0.47244094488188981" right="0.55118110236220474" top="0.39370078740157483" bottom="0.39370078740157483" header="0" footer="0"/>
  <pageSetup paperSize="281" scale="50"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33AFD-9527-4ABF-B94F-59C20705702D}">
  <dimension ref="A1:O40"/>
  <sheetViews>
    <sheetView showGridLines="0" topLeftCell="A14" zoomScale="64" zoomScaleNormal="64" zoomScaleSheetLayoutView="100" zoomScalePageLayoutView="98" workbookViewId="0">
      <pane ySplit="15" topLeftCell="A29" activePane="bottomLeft" state="frozen"/>
      <selection activeCell="A14" sqref="A14"/>
      <selection pane="bottomLeft" activeCell="A25" sqref="A25:L25"/>
    </sheetView>
  </sheetViews>
  <sheetFormatPr baseColWidth="10" defaultColWidth="11.42578125" defaultRowHeight="12.75" x14ac:dyDescent="0.2"/>
  <cols>
    <col min="1" max="1" width="39.7109375" style="1" customWidth="1"/>
    <col min="2" max="2" width="28.28515625" style="1" customWidth="1"/>
    <col min="3" max="3" width="29.42578125" style="1" customWidth="1"/>
    <col min="4" max="4" width="26.7109375" style="1" customWidth="1"/>
    <col min="5" max="5" width="24" style="1" customWidth="1"/>
    <col min="6" max="6" width="40.7109375" style="1" customWidth="1"/>
    <col min="7" max="7" width="22" style="1" customWidth="1"/>
    <col min="8" max="8" width="15.28515625" style="1" customWidth="1"/>
    <col min="9" max="9" width="15.42578125" style="1" customWidth="1"/>
    <col min="10" max="10" width="15" style="2" customWidth="1"/>
    <col min="11" max="11" width="13.7109375" style="1" customWidth="1"/>
    <col min="12" max="12" width="50.85546875" style="1" customWidth="1"/>
    <col min="13" max="13" width="19.140625" style="1" customWidth="1"/>
    <col min="14" max="14" width="25.42578125" style="1" customWidth="1"/>
    <col min="15" max="15" width="52" style="1" customWidth="1"/>
    <col min="16" max="16384" width="11.42578125" style="1"/>
  </cols>
  <sheetData>
    <row r="1" spans="1:15" ht="42" customHeight="1" x14ac:dyDescent="0.2">
      <c r="A1" s="425"/>
      <c r="B1" s="425"/>
      <c r="C1" s="425"/>
      <c r="D1" s="425"/>
      <c r="E1" s="425"/>
      <c r="F1" s="425"/>
      <c r="G1" s="425"/>
      <c r="H1" s="425"/>
      <c r="I1" s="425"/>
      <c r="J1" s="425"/>
      <c r="K1" s="425"/>
      <c r="L1" s="425"/>
      <c r="M1" s="425"/>
      <c r="N1" s="425"/>
      <c r="O1" s="425"/>
    </row>
    <row r="2" spans="1:15" x14ac:dyDescent="0.2">
      <c r="A2" s="425"/>
      <c r="B2" s="425"/>
      <c r="C2" s="425"/>
      <c r="D2" s="425"/>
      <c r="E2" s="425"/>
      <c r="F2" s="425"/>
      <c r="G2" s="425"/>
      <c r="H2" s="425"/>
      <c r="I2" s="425"/>
      <c r="J2" s="425"/>
      <c r="K2" s="425"/>
      <c r="L2" s="425"/>
      <c r="M2" s="425"/>
      <c r="N2" s="425"/>
      <c r="O2" s="425"/>
    </row>
    <row r="3" spans="1:15" x14ac:dyDescent="0.2">
      <c r="A3" s="425"/>
      <c r="B3" s="425"/>
      <c r="C3" s="425"/>
      <c r="D3" s="425"/>
      <c r="E3" s="425"/>
      <c r="F3" s="425"/>
      <c r="G3" s="425"/>
      <c r="H3" s="425"/>
      <c r="I3" s="425"/>
      <c r="J3" s="425"/>
      <c r="K3" s="425"/>
      <c r="L3" s="425"/>
      <c r="M3" s="425"/>
      <c r="N3" s="425"/>
      <c r="O3" s="425"/>
    </row>
    <row r="4" spans="1:15" x14ac:dyDescent="0.2">
      <c r="A4" s="2"/>
      <c r="B4" s="2"/>
      <c r="C4" s="2"/>
      <c r="D4" s="2"/>
      <c r="E4" s="2"/>
      <c r="F4" s="2"/>
      <c r="G4" s="2"/>
      <c r="H4" s="2"/>
      <c r="I4" s="2"/>
      <c r="K4" s="2"/>
      <c r="L4" s="2"/>
      <c r="M4" s="2"/>
      <c r="N4" s="2"/>
      <c r="O4" s="2"/>
    </row>
    <row r="5" spans="1:15" x14ac:dyDescent="0.2">
      <c r="A5" s="2"/>
      <c r="B5" s="2"/>
      <c r="C5" s="2"/>
      <c r="D5" s="2"/>
      <c r="E5" s="2"/>
      <c r="F5" s="2"/>
      <c r="G5" s="2"/>
      <c r="H5" s="2"/>
      <c r="I5" s="2"/>
      <c r="K5" s="2"/>
      <c r="L5" s="2"/>
      <c r="M5" s="2"/>
      <c r="N5" s="2"/>
      <c r="O5" s="2"/>
    </row>
    <row r="6" spans="1:15" x14ac:dyDescent="0.2">
      <c r="A6" s="2"/>
      <c r="B6" s="2"/>
      <c r="C6" s="2"/>
      <c r="D6" s="2"/>
      <c r="E6" s="2"/>
      <c r="F6" s="2"/>
      <c r="G6" s="2"/>
      <c r="H6" s="2"/>
      <c r="I6" s="2"/>
      <c r="K6" s="2"/>
      <c r="L6" s="2"/>
      <c r="M6" s="2"/>
      <c r="N6" s="2"/>
      <c r="O6" s="2"/>
    </row>
    <row r="7" spans="1:15" x14ac:dyDescent="0.2">
      <c r="A7" s="2"/>
      <c r="B7" s="2"/>
      <c r="C7" s="2"/>
      <c r="D7" s="2"/>
      <c r="E7" s="2"/>
      <c r="F7" s="2"/>
      <c r="G7" s="2"/>
      <c r="H7" s="2"/>
      <c r="I7" s="2"/>
      <c r="K7" s="2"/>
      <c r="L7" s="2"/>
      <c r="M7" s="2"/>
      <c r="N7" s="2"/>
      <c r="O7" s="2"/>
    </row>
    <row r="8" spans="1:15" x14ac:dyDescent="0.2">
      <c r="A8" s="2"/>
      <c r="B8" s="2"/>
      <c r="C8" s="2"/>
      <c r="D8" s="2"/>
      <c r="E8" s="2"/>
      <c r="F8" s="2"/>
      <c r="G8" s="2"/>
      <c r="H8" s="2"/>
      <c r="I8" s="2"/>
      <c r="K8" s="2"/>
      <c r="L8" s="2"/>
      <c r="M8" s="2"/>
      <c r="N8" s="2"/>
      <c r="O8" s="2"/>
    </row>
    <row r="9" spans="1:15" x14ac:dyDescent="0.2">
      <c r="A9" s="2"/>
      <c r="B9" s="2"/>
      <c r="C9" s="2"/>
      <c r="D9" s="2"/>
      <c r="E9" s="2"/>
      <c r="F9" s="2"/>
      <c r="G9" s="2"/>
      <c r="H9" s="2"/>
      <c r="I9" s="2"/>
      <c r="K9" s="2"/>
      <c r="L9" s="2"/>
      <c r="M9" s="2"/>
      <c r="N9" s="2"/>
      <c r="O9" s="2"/>
    </row>
    <row r="10" spans="1:15" x14ac:dyDescent="0.2">
      <c r="A10" s="2"/>
      <c r="B10" s="2"/>
      <c r="C10" s="2"/>
      <c r="D10" s="2"/>
      <c r="E10" s="2"/>
      <c r="F10" s="2"/>
      <c r="G10" s="2"/>
      <c r="H10" s="2"/>
      <c r="I10" s="2"/>
      <c r="K10" s="2"/>
      <c r="L10" s="2"/>
      <c r="M10" s="2"/>
      <c r="N10" s="2"/>
      <c r="O10" s="2"/>
    </row>
    <row r="11" spans="1:15" ht="27" customHeight="1" x14ac:dyDescent="0.25">
      <c r="A11" s="426" t="s">
        <v>0</v>
      </c>
      <c r="B11" s="426"/>
      <c r="C11" s="426"/>
      <c r="D11" s="426"/>
      <c r="E11" s="426"/>
      <c r="F11" s="426"/>
      <c r="G11" s="426"/>
      <c r="H11" s="426"/>
      <c r="I11" s="426"/>
      <c r="J11" s="426"/>
      <c r="K11" s="426"/>
      <c r="L11" s="426"/>
      <c r="M11" s="426"/>
      <c r="N11" s="426"/>
      <c r="O11" s="426"/>
    </row>
    <row r="12" spans="1:15" ht="34.5" customHeight="1" x14ac:dyDescent="0.2">
      <c r="A12" s="427" t="s">
        <v>1637</v>
      </c>
      <c r="B12" s="427"/>
      <c r="C12" s="427"/>
      <c r="D12" s="427"/>
      <c r="E12" s="427"/>
      <c r="F12" s="427"/>
      <c r="G12" s="427"/>
      <c r="H12" s="427"/>
      <c r="I12" s="427"/>
      <c r="J12" s="427"/>
      <c r="K12" s="427"/>
      <c r="L12" s="427"/>
      <c r="M12" s="428" t="s">
        <v>2</v>
      </c>
      <c r="N12" s="428"/>
      <c r="O12" s="428"/>
    </row>
    <row r="13" spans="1:15" ht="38.25" customHeight="1" x14ac:dyDescent="0.2">
      <c r="A13" s="427" t="s">
        <v>1638</v>
      </c>
      <c r="B13" s="427"/>
      <c r="C13" s="427"/>
      <c r="D13" s="427"/>
      <c r="E13" s="427"/>
      <c r="F13" s="427"/>
      <c r="G13" s="427"/>
      <c r="H13" s="427"/>
      <c r="I13" s="427"/>
      <c r="J13" s="427"/>
      <c r="K13" s="427"/>
      <c r="L13" s="427"/>
      <c r="M13" s="428"/>
      <c r="N13" s="428"/>
      <c r="O13" s="428"/>
    </row>
    <row r="14" spans="1:15" ht="42" customHeight="1" x14ac:dyDescent="0.2">
      <c r="A14" s="425"/>
      <c r="B14" s="425"/>
      <c r="C14" s="425"/>
      <c r="D14" s="425"/>
      <c r="E14" s="425"/>
      <c r="F14" s="425"/>
      <c r="G14" s="425"/>
      <c r="H14" s="425"/>
      <c r="I14" s="425"/>
      <c r="J14" s="425"/>
      <c r="K14" s="425"/>
      <c r="L14" s="425"/>
      <c r="M14" s="425"/>
      <c r="N14" s="425"/>
      <c r="O14" s="425"/>
    </row>
    <row r="15" spans="1:15" x14ac:dyDescent="0.2">
      <c r="A15" s="425"/>
      <c r="B15" s="425"/>
      <c r="C15" s="425"/>
      <c r="D15" s="425"/>
      <c r="E15" s="425"/>
      <c r="F15" s="425"/>
      <c r="G15" s="425"/>
      <c r="H15" s="425"/>
      <c r="I15" s="425"/>
      <c r="J15" s="425"/>
      <c r="K15" s="425"/>
      <c r="L15" s="425"/>
      <c r="M15" s="425"/>
      <c r="N15" s="425"/>
      <c r="O15" s="425"/>
    </row>
    <row r="16" spans="1:15" x14ac:dyDescent="0.2">
      <c r="A16" s="425"/>
      <c r="B16" s="425"/>
      <c r="C16" s="425"/>
      <c r="D16" s="425"/>
      <c r="E16" s="425"/>
      <c r="F16" s="425"/>
      <c r="G16" s="425"/>
      <c r="H16" s="425"/>
      <c r="I16" s="425"/>
      <c r="J16" s="425"/>
      <c r="K16" s="425"/>
      <c r="L16" s="425"/>
      <c r="M16" s="425"/>
      <c r="N16" s="425"/>
      <c r="O16" s="425"/>
    </row>
    <row r="17" spans="1:15" x14ac:dyDescent="0.2">
      <c r="A17" s="2"/>
      <c r="B17" s="2"/>
      <c r="C17" s="2"/>
      <c r="D17" s="2"/>
      <c r="E17" s="2"/>
      <c r="F17" s="2"/>
      <c r="G17" s="2"/>
      <c r="H17" s="2"/>
      <c r="I17" s="2"/>
      <c r="K17" s="2"/>
      <c r="L17" s="2"/>
      <c r="M17" s="2"/>
      <c r="N17" s="2"/>
      <c r="O17" s="2"/>
    </row>
    <row r="18" spans="1:15" x14ac:dyDescent="0.2">
      <c r="A18" s="2"/>
      <c r="B18" s="2"/>
      <c r="C18" s="2"/>
      <c r="D18" s="2"/>
      <c r="E18" s="2"/>
      <c r="F18" s="2"/>
      <c r="G18" s="2"/>
      <c r="H18" s="2"/>
      <c r="I18" s="2"/>
      <c r="K18" s="2"/>
      <c r="L18" s="2"/>
      <c r="M18" s="2"/>
      <c r="N18" s="2"/>
      <c r="O18" s="2"/>
    </row>
    <row r="19" spans="1:15" x14ac:dyDescent="0.2">
      <c r="A19" s="2"/>
      <c r="B19" s="2"/>
      <c r="C19" s="2"/>
      <c r="D19" s="2"/>
      <c r="E19" s="2"/>
      <c r="F19" s="2"/>
      <c r="G19" s="2"/>
      <c r="H19" s="2"/>
      <c r="I19" s="2"/>
      <c r="K19" s="2"/>
      <c r="L19" s="2"/>
      <c r="M19" s="2"/>
      <c r="N19" s="2"/>
      <c r="O19" s="2"/>
    </row>
    <row r="20" spans="1:15" ht="3.75" customHeight="1" x14ac:dyDescent="0.2">
      <c r="A20" s="2"/>
      <c r="B20" s="2"/>
      <c r="C20" s="2"/>
      <c r="D20" s="2"/>
      <c r="E20" s="2"/>
      <c r="F20" s="2"/>
      <c r="G20" s="2"/>
      <c r="H20" s="2"/>
      <c r="I20" s="2"/>
      <c r="K20" s="2"/>
      <c r="L20" s="2"/>
      <c r="M20" s="2"/>
      <c r="N20" s="2"/>
      <c r="O20" s="2"/>
    </row>
    <row r="21" spans="1:15" hidden="1" x14ac:dyDescent="0.2">
      <c r="A21" s="2"/>
      <c r="B21" s="2"/>
      <c r="C21" s="2"/>
      <c r="D21" s="2"/>
      <c r="E21" s="2"/>
      <c r="F21" s="2"/>
      <c r="G21" s="2"/>
      <c r="H21" s="2"/>
      <c r="I21" s="2"/>
      <c r="K21" s="2"/>
      <c r="L21" s="2"/>
      <c r="M21" s="2"/>
      <c r="N21" s="2"/>
      <c r="O21" s="2"/>
    </row>
    <row r="22" spans="1:15" hidden="1" x14ac:dyDescent="0.2">
      <c r="A22" s="2"/>
      <c r="B22" s="2"/>
      <c r="C22" s="2"/>
      <c r="D22" s="2"/>
      <c r="E22" s="2"/>
      <c r="F22" s="2"/>
      <c r="G22" s="2"/>
      <c r="H22" s="2"/>
      <c r="I22" s="2"/>
      <c r="K22" s="2"/>
      <c r="L22" s="2"/>
      <c r="M22" s="2"/>
      <c r="N22" s="2"/>
      <c r="O22" s="2"/>
    </row>
    <row r="23" spans="1:15" hidden="1" x14ac:dyDescent="0.2">
      <c r="A23" s="2"/>
      <c r="B23" s="2"/>
      <c r="C23" s="2"/>
      <c r="D23" s="2"/>
      <c r="E23" s="2"/>
      <c r="F23" s="2"/>
      <c r="G23" s="2"/>
      <c r="H23" s="2"/>
      <c r="I23" s="2"/>
      <c r="K23" s="2"/>
      <c r="L23" s="2"/>
      <c r="M23" s="2"/>
      <c r="N23" s="2"/>
      <c r="O23" s="2"/>
    </row>
    <row r="24" spans="1:15" ht="38.25" customHeight="1" x14ac:dyDescent="0.25">
      <c r="A24" s="426" t="s">
        <v>0</v>
      </c>
      <c r="B24" s="426"/>
      <c r="C24" s="426"/>
      <c r="D24" s="426"/>
      <c r="E24" s="426"/>
      <c r="F24" s="426"/>
      <c r="G24" s="426"/>
      <c r="H24" s="426"/>
      <c r="I24" s="426"/>
      <c r="J24" s="426"/>
      <c r="K24" s="426"/>
      <c r="L24" s="426"/>
      <c r="M24" s="426"/>
      <c r="N24" s="426"/>
      <c r="O24" s="426"/>
    </row>
    <row r="25" spans="1:15" ht="34.5" customHeight="1" x14ac:dyDescent="0.2">
      <c r="A25" s="427" t="s">
        <v>1168</v>
      </c>
      <c r="B25" s="427"/>
      <c r="C25" s="427"/>
      <c r="D25" s="427"/>
      <c r="E25" s="427"/>
      <c r="F25" s="427"/>
      <c r="G25" s="427"/>
      <c r="H25" s="427"/>
      <c r="I25" s="427"/>
      <c r="J25" s="427"/>
      <c r="K25" s="427"/>
      <c r="L25" s="427"/>
      <c r="M25" s="428" t="s">
        <v>2</v>
      </c>
      <c r="N25" s="428"/>
      <c r="O25" s="428"/>
    </row>
    <row r="26" spans="1:15" ht="38.25" customHeight="1" x14ac:dyDescent="0.2">
      <c r="A26" s="427" t="s">
        <v>3303</v>
      </c>
      <c r="B26" s="427"/>
      <c r="C26" s="427"/>
      <c r="D26" s="427"/>
      <c r="E26" s="427"/>
      <c r="F26" s="427"/>
      <c r="G26" s="427"/>
      <c r="H26" s="427"/>
      <c r="I26" s="427"/>
      <c r="J26" s="427"/>
      <c r="K26" s="427"/>
      <c r="L26" s="427"/>
      <c r="M26" s="428"/>
      <c r="N26" s="428"/>
      <c r="O26" s="428"/>
    </row>
    <row r="27" spans="1:15" s="3" customFormat="1" ht="70.5" customHeight="1" x14ac:dyDescent="0.2">
      <c r="A27" s="429" t="s">
        <v>4</v>
      </c>
      <c r="B27" s="431" t="s">
        <v>5</v>
      </c>
      <c r="C27" s="431" t="s">
        <v>6</v>
      </c>
      <c r="D27" s="431" t="s">
        <v>7</v>
      </c>
      <c r="E27" s="421" t="s">
        <v>8</v>
      </c>
      <c r="F27" s="421" t="s">
        <v>9</v>
      </c>
      <c r="G27" s="421" t="s">
        <v>10</v>
      </c>
      <c r="H27" s="422" t="s">
        <v>11</v>
      </c>
      <c r="I27" s="423"/>
      <c r="J27" s="421" t="s">
        <v>12</v>
      </c>
      <c r="K27" s="421" t="s">
        <v>13</v>
      </c>
      <c r="L27" s="424" t="s">
        <v>14</v>
      </c>
      <c r="M27" s="417" t="s">
        <v>15</v>
      </c>
      <c r="N27" s="418" t="s">
        <v>16</v>
      </c>
      <c r="O27" s="419"/>
    </row>
    <row r="28" spans="1:15" s="3" customFormat="1" ht="63" customHeight="1" x14ac:dyDescent="0.2">
      <c r="A28" s="430"/>
      <c r="B28" s="432"/>
      <c r="C28" s="432"/>
      <c r="D28" s="432"/>
      <c r="E28" s="421"/>
      <c r="F28" s="421"/>
      <c r="G28" s="421"/>
      <c r="H28" s="4" t="s">
        <v>17</v>
      </c>
      <c r="I28" s="4" t="s">
        <v>18</v>
      </c>
      <c r="J28" s="421"/>
      <c r="K28" s="421"/>
      <c r="L28" s="424"/>
      <c r="M28" s="417"/>
      <c r="N28" s="418"/>
      <c r="O28" s="419"/>
    </row>
    <row r="29" spans="1:15" s="207" customFormat="1" ht="180" customHeight="1" x14ac:dyDescent="0.2">
      <c r="A29" s="27" t="s">
        <v>1639</v>
      </c>
      <c r="B29" s="27" t="s">
        <v>1640</v>
      </c>
      <c r="C29" s="27" t="s">
        <v>1641</v>
      </c>
      <c r="D29" s="27" t="s">
        <v>1642</v>
      </c>
      <c r="E29" s="27" t="s">
        <v>1643</v>
      </c>
      <c r="F29" s="27" t="s">
        <v>1644</v>
      </c>
      <c r="G29" s="27" t="s">
        <v>1645</v>
      </c>
      <c r="H29" s="205">
        <v>44592</v>
      </c>
      <c r="I29" s="205">
        <v>44926</v>
      </c>
      <c r="J29" s="187">
        <v>44650</v>
      </c>
      <c r="K29" s="206">
        <v>1</v>
      </c>
      <c r="L29" s="27" t="s">
        <v>1646</v>
      </c>
      <c r="M29" s="33">
        <v>1</v>
      </c>
      <c r="N29" s="420" t="s">
        <v>1647</v>
      </c>
      <c r="O29" s="420"/>
    </row>
    <row r="30" spans="1:15" s="208" customFormat="1" ht="129.94999999999999" customHeight="1" x14ac:dyDescent="0.2">
      <c r="A30" s="27" t="s">
        <v>1648</v>
      </c>
      <c r="B30" s="27" t="s">
        <v>1649</v>
      </c>
      <c r="C30" s="27" t="s">
        <v>1650</v>
      </c>
      <c r="D30" s="27" t="s">
        <v>1651</v>
      </c>
      <c r="E30" s="27" t="s">
        <v>1652</v>
      </c>
      <c r="F30" s="27" t="s">
        <v>1653</v>
      </c>
      <c r="G30" s="27" t="s">
        <v>1654</v>
      </c>
      <c r="H30" s="205">
        <v>44592</v>
      </c>
      <c r="I30" s="205">
        <v>44926</v>
      </c>
      <c r="J30" s="187">
        <v>44650</v>
      </c>
      <c r="K30" s="206">
        <v>0.17</v>
      </c>
      <c r="L30" s="27" t="s">
        <v>1655</v>
      </c>
      <c r="M30" s="33">
        <v>0.79</v>
      </c>
      <c r="N30" s="420" t="s">
        <v>1656</v>
      </c>
      <c r="O30" s="420"/>
    </row>
    <row r="31" spans="1:15" s="208" customFormat="1" ht="103.5" customHeight="1" x14ac:dyDescent="0.2">
      <c r="A31" s="27" t="s">
        <v>992</v>
      </c>
      <c r="B31" s="190" t="s">
        <v>1657</v>
      </c>
      <c r="C31" s="27" t="s">
        <v>1658</v>
      </c>
      <c r="D31" s="27" t="s">
        <v>1659</v>
      </c>
      <c r="E31" s="27" t="s">
        <v>1660</v>
      </c>
      <c r="F31" s="27" t="s">
        <v>1661</v>
      </c>
      <c r="G31" s="27" t="s">
        <v>1662</v>
      </c>
      <c r="H31" s="205">
        <v>44711</v>
      </c>
      <c r="I31" s="205">
        <v>44926</v>
      </c>
      <c r="J31" s="187">
        <v>44650</v>
      </c>
      <c r="K31" s="206">
        <v>1</v>
      </c>
      <c r="L31" s="27" t="s">
        <v>1663</v>
      </c>
      <c r="M31" s="33">
        <v>1</v>
      </c>
      <c r="N31" s="420" t="s">
        <v>1664</v>
      </c>
      <c r="O31" s="420"/>
    </row>
    <row r="32" spans="1:15" s="208" customFormat="1" ht="114.75" customHeight="1" x14ac:dyDescent="0.2">
      <c r="A32" s="27" t="s">
        <v>186</v>
      </c>
      <c r="B32" s="27" t="s">
        <v>1665</v>
      </c>
      <c r="C32" s="27" t="s">
        <v>1666</v>
      </c>
      <c r="D32" s="27" t="s">
        <v>1667</v>
      </c>
      <c r="E32" s="27" t="s">
        <v>1668</v>
      </c>
      <c r="F32" s="27" t="s">
        <v>1669</v>
      </c>
      <c r="G32" s="27" t="s">
        <v>1670</v>
      </c>
      <c r="H32" s="205">
        <v>44773</v>
      </c>
      <c r="I32" s="205">
        <v>44773</v>
      </c>
      <c r="J32" s="187">
        <v>44650</v>
      </c>
      <c r="K32" s="206">
        <v>1</v>
      </c>
      <c r="L32" s="27" t="s">
        <v>1671</v>
      </c>
      <c r="M32" s="33">
        <v>1</v>
      </c>
      <c r="N32" s="420" t="s">
        <v>1672</v>
      </c>
      <c r="O32" s="420"/>
    </row>
    <row r="33" spans="1:15" s="208" customFormat="1" ht="110.25" customHeight="1" x14ac:dyDescent="0.2">
      <c r="A33" s="27" t="s">
        <v>1673</v>
      </c>
      <c r="B33" s="27" t="s">
        <v>1674</v>
      </c>
      <c r="C33" s="27" t="s">
        <v>1675</v>
      </c>
      <c r="D33" s="27" t="s">
        <v>1667</v>
      </c>
      <c r="E33" s="27" t="s">
        <v>1675</v>
      </c>
      <c r="F33" s="27" t="s">
        <v>1676</v>
      </c>
      <c r="G33" s="27" t="s">
        <v>1677</v>
      </c>
      <c r="H33" s="205">
        <v>44773</v>
      </c>
      <c r="I33" s="205">
        <v>44926</v>
      </c>
      <c r="J33" s="187">
        <v>44742</v>
      </c>
      <c r="K33" s="206">
        <v>1</v>
      </c>
      <c r="L33" s="27" t="s">
        <v>1678</v>
      </c>
      <c r="M33" s="33">
        <v>1</v>
      </c>
      <c r="N33" s="420" t="s">
        <v>1679</v>
      </c>
      <c r="O33" s="420"/>
    </row>
    <row r="35" spans="1:15" s="3" customFormat="1" ht="29.25" customHeight="1" thickBot="1" x14ac:dyDescent="0.3">
      <c r="A35" s="13" t="s">
        <v>156</v>
      </c>
      <c r="B35" s="397" t="s">
        <v>3305</v>
      </c>
      <c r="C35" s="397"/>
      <c r="D35" s="397"/>
      <c r="G35" s="13"/>
      <c r="H35" s="13"/>
      <c r="I35" s="14"/>
      <c r="J35" s="13"/>
      <c r="K35" s="13"/>
    </row>
    <row r="36" spans="1:15" s="3" customFormat="1" ht="18.75" customHeight="1" x14ac:dyDescent="0.2">
      <c r="I36" s="16"/>
    </row>
    <row r="37" spans="1:15" s="3" customFormat="1" ht="32.25" customHeight="1" thickBot="1" x14ac:dyDescent="0.3">
      <c r="A37" s="13" t="s">
        <v>158</v>
      </c>
      <c r="B37" s="398" t="s">
        <v>3304</v>
      </c>
      <c r="C37" s="398"/>
      <c r="D37" s="398"/>
      <c r="G37" s="13" t="s">
        <v>160</v>
      </c>
      <c r="I37" s="16"/>
      <c r="J37" s="17" t="s">
        <v>1680</v>
      </c>
      <c r="K37" s="17"/>
      <c r="L37" s="17"/>
    </row>
    <row r="38" spans="1:15" s="3" customFormat="1" ht="27" customHeight="1" x14ac:dyDescent="0.2">
      <c r="I38" s="18"/>
      <c r="J38" s="399"/>
      <c r="K38" s="399"/>
      <c r="L38" s="19"/>
    </row>
    <row r="39" spans="1:15" x14ac:dyDescent="0.2">
      <c r="O39" s="20" t="s">
        <v>162</v>
      </c>
    </row>
    <row r="40" spans="1:15" x14ac:dyDescent="0.2">
      <c r="O40" s="20" t="s">
        <v>163</v>
      </c>
    </row>
  </sheetData>
  <mergeCells count="31">
    <mergeCell ref="A27:A28"/>
    <mergeCell ref="B27:B28"/>
    <mergeCell ref="C27:C28"/>
    <mergeCell ref="D27:D28"/>
    <mergeCell ref="E27:E28"/>
    <mergeCell ref="A1:O3"/>
    <mergeCell ref="A11:O11"/>
    <mergeCell ref="A12:L12"/>
    <mergeCell ref="M12:O13"/>
    <mergeCell ref="A13:L13"/>
    <mergeCell ref="N33:O33"/>
    <mergeCell ref="B35:D35"/>
    <mergeCell ref="B37:D37"/>
    <mergeCell ref="J38:K38"/>
    <mergeCell ref="M27:M28"/>
    <mergeCell ref="N27:O28"/>
    <mergeCell ref="N29:O29"/>
    <mergeCell ref="N30:O30"/>
    <mergeCell ref="N31:O31"/>
    <mergeCell ref="N32:O32"/>
    <mergeCell ref="F27:F28"/>
    <mergeCell ref="G27:G28"/>
    <mergeCell ref="H27:I27"/>
    <mergeCell ref="J27:J28"/>
    <mergeCell ref="K27:K28"/>
    <mergeCell ref="L27:L28"/>
    <mergeCell ref="A14:O16"/>
    <mergeCell ref="A24:O24"/>
    <mergeCell ref="A25:L25"/>
    <mergeCell ref="M25:O26"/>
    <mergeCell ref="A26:L26"/>
  </mergeCells>
  <dataValidations count="13">
    <dataValidation allowBlank="1" showInputMessage="1" showErrorMessage="1" promptTitle="GUIA:" prompt="Redactar las recomendaciones de mejoramiento a la gestión, identificadas en la dependencia para la vigencia actual." sqref="A29" xr:uid="{870E84B0-DB94-42F5-AC4F-A9F57278A4D0}"/>
    <dataValidation allowBlank="1" showInputMessage="1" showErrorMessage="1" promptTitle="GUÍA:" prompt="Se deben describir las causas, previamente identificadas por medio de las metodologías existentes, el número de causas varias de acuerdo a la recomendación y su complejidad." sqref="B29:B33" xr:uid="{A1756D7C-849A-4412-B7D8-4A12F128BEC6}"/>
    <dataValidation allowBlank="1" showInputMessage="1" showErrorMessage="1" promptTitle="GUÍA:" prompt="Para cada una de las causas identificadas se deben definir las acciones de mejoramiento necesarias." sqref="C29:C33 E33" xr:uid="{8988291C-1AD3-4D93-852A-37F94FF964D6}"/>
    <dataValidation allowBlank="1" showInputMessage="1" showErrorMessage="1" promptTitle="GUÍA:" prompt="Identificar la persona/cargo responsable por la ejecución de las acciones de mejoramiento." sqref="D29:D33" xr:uid="{8966DAD0-FC3E-4F8C-A9A4-61E817646E95}"/>
    <dataValidation allowBlank="1" showInputMessage="1" showErrorMessage="1" promptTitle="GUÍA:" prompt="Describir la meta a ser alcanzada con la acción de mejoramiento planteada." sqref="E29:E32" xr:uid="{C1B475E8-5C16-41B2-9F0B-E22A23743631}"/>
    <dataValidation allowBlank="1" showInputMessage="1" showErrorMessage="1" promptTitle="INSERTAR NUEVA COLUMNA:" prompt="Definir el entregable que soporta el cumplimiento como evidencia (actas, contratos, lista de asistencia, procedimientos, fotografía, videos, encuestas, etc.)" sqref="F29:F33 G30" xr:uid="{C059EAC1-C27B-47D1-8ABC-385BE206591A}"/>
    <dataValidation allowBlank="1" showInputMessage="1" showErrorMessage="1" promptTitle="GUÍA:" prompt="Establecer la formula matemática para medir el cumplimiento de la meta establecida a cada una de las acciones de mejoramiento definidas." sqref="G29 G31:G33" xr:uid="{47AB3300-23FC-4908-A305-33F920A3B1E2}"/>
    <dataValidation allowBlank="1" showInputMessage="1" showErrorMessage="1" promptTitle="GUÍA:" prompt="Establecer las fechas de inicio y terminación de cada una de las actividades, según los recursos y disponibilidad de la dependencia dentro de la vigencia actual." sqref="H29:I33" xr:uid="{47AAF253-3A5C-4A4F-9399-EDFE666E54D4}"/>
    <dataValidation allowBlank="1" showInputMessage="1" showErrorMessage="1" promptTitle="GUÍA: " prompt="Colocar la fecha en que se realiza el seguimiento por parte de la dependencia (i, ii, ii o iv seguimiento)_x000a_" sqref="J29:J33" xr:uid="{3B40DCF8-BBD3-476E-930B-EC0FD7E42F37}"/>
    <dataValidation allowBlank="1" showInputMessage="1" showErrorMessage="1" promptTitle="GUÍA:" prompt="Asignar el porcentaje de avance de la meta establecida de acuerdo con la formula del indicador con corte a la fecha del seguimiento." sqref="K29:K33" xr:uid="{907B37CF-6CA1-4DF5-91B3-13ABA3541855}"/>
    <dataValidation allowBlank="1" showInputMessage="1" showErrorMessage="1" promptTitle="GUÍA:" prompt="Se deben describir los aspectos relevantes y evidencias que soportan el porcentaje de avance conseguido en el periodo evaluado._x000a__x000a_Estas evidencias deben estar disponibles para la actividad de seguimiento y presentarlas al auditor." sqref="L29:L33" xr:uid="{9BA25C1C-996D-4F3B-A43B-4C42A29740B0}"/>
    <dataValidation allowBlank="1" showInputMessage="1" showErrorMessage="1" promptTitle="CONTROL INTERNO:" prompt="Incluir esta columna para medir el avance de las acciones por parte del auditor de acuerdo con las evidencias presentadas por la dependencia." sqref="M29:M33" xr:uid="{8E76B3EE-D696-417B-91D8-3BCF71A45F2A}"/>
    <dataValidation allowBlank="1" showInputMessage="1" showErrorMessage="1" promptTitle="CONTROL INTERNO:" prompt="Se deben dar las conclusiones de complimiento o no de cada una de las actividades, redactar las evidencias presentadas por la dependencia que soportan y las recomendaciones cuando aplique; estas evidencias deben estar numeradas y en la carpeta electronica" sqref="N29:O33" xr:uid="{B0B1A918-7A34-40D7-94EE-886A33AA31C4}"/>
  </dataValidations>
  <printOptions horizontalCentered="1"/>
  <pageMargins left="0.49" right="0.56000000000000005" top="0.39370078740157483" bottom="0.39370078740157483" header="0" footer="0"/>
  <pageSetup paperSize="120" scale="60" orientation="landscape" horizontalDpi="4294967293" verticalDpi="4294967293"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45A6D-EBC1-46D6-AFED-0C2A48AE316C}">
  <dimension ref="A1:Z1024"/>
  <sheetViews>
    <sheetView showGridLines="0" zoomScale="62" zoomScaleNormal="62" workbookViewId="0">
      <selection activeCell="P17" sqref="P17"/>
    </sheetView>
  </sheetViews>
  <sheetFormatPr baseColWidth="10" defaultColWidth="12.5703125" defaultRowHeight="15" customHeight="1" x14ac:dyDescent="0.2"/>
  <cols>
    <col min="1" max="1" width="39.7109375" style="80" customWidth="1"/>
    <col min="2" max="2" width="28.28515625" style="80" customWidth="1"/>
    <col min="3" max="3" width="29.42578125" style="80" customWidth="1"/>
    <col min="4" max="4" width="26.7109375" style="80" customWidth="1"/>
    <col min="5" max="5" width="25" style="80" customWidth="1"/>
    <col min="6" max="6" width="40.7109375" style="80" customWidth="1"/>
    <col min="7" max="7" width="22" style="80" customWidth="1"/>
    <col min="8" max="8" width="13.85546875" style="80" customWidth="1"/>
    <col min="9" max="9" width="15.42578125" style="80" customWidth="1"/>
    <col min="10" max="10" width="15" style="80" customWidth="1"/>
    <col min="11" max="11" width="20.5703125" style="80" customWidth="1"/>
    <col min="12" max="12" width="50.85546875" style="80" customWidth="1"/>
    <col min="13" max="13" width="19.140625" style="80" customWidth="1"/>
    <col min="14" max="14" width="25.42578125" style="80" customWidth="1"/>
    <col min="15" max="15" width="52" style="80" customWidth="1"/>
    <col min="16" max="26" width="11.42578125" style="80" customWidth="1"/>
    <col min="27" max="16384" width="12.5703125" style="80"/>
  </cols>
  <sheetData>
    <row r="1" spans="1:26" ht="42" customHeight="1" x14ac:dyDescent="0.2">
      <c r="A1" s="563"/>
      <c r="B1" s="539"/>
      <c r="C1" s="539"/>
      <c r="D1" s="539"/>
      <c r="E1" s="539"/>
      <c r="F1" s="539"/>
      <c r="G1" s="539"/>
      <c r="H1" s="539"/>
      <c r="I1" s="539"/>
      <c r="J1" s="539"/>
      <c r="K1" s="539"/>
      <c r="L1" s="539"/>
      <c r="M1" s="539"/>
      <c r="N1" s="539"/>
      <c r="O1" s="539"/>
      <c r="P1" s="209"/>
      <c r="Q1" s="209"/>
      <c r="R1" s="209"/>
      <c r="S1" s="209"/>
      <c r="T1" s="209"/>
      <c r="U1" s="209"/>
      <c r="V1" s="209"/>
      <c r="W1" s="209"/>
      <c r="X1" s="209"/>
      <c r="Y1" s="209"/>
      <c r="Z1" s="209"/>
    </row>
    <row r="2" spans="1:26" ht="12.75" customHeight="1" x14ac:dyDescent="0.2">
      <c r="A2" s="539"/>
      <c r="B2" s="539"/>
      <c r="C2" s="539"/>
      <c r="D2" s="539"/>
      <c r="E2" s="539"/>
      <c r="F2" s="539"/>
      <c r="G2" s="539"/>
      <c r="H2" s="539"/>
      <c r="I2" s="539"/>
      <c r="J2" s="539"/>
      <c r="K2" s="539"/>
      <c r="L2" s="539"/>
      <c r="M2" s="539"/>
      <c r="N2" s="539"/>
      <c r="O2" s="539"/>
      <c r="P2" s="209"/>
      <c r="Q2" s="209"/>
      <c r="R2" s="209"/>
      <c r="S2" s="209"/>
      <c r="T2" s="209"/>
      <c r="U2" s="209"/>
      <c r="V2" s="209"/>
      <c r="W2" s="209"/>
      <c r="X2" s="209"/>
      <c r="Y2" s="209"/>
      <c r="Z2" s="209"/>
    </row>
    <row r="3" spans="1:26" ht="12.75" customHeight="1" x14ac:dyDescent="0.2">
      <c r="A3" s="539"/>
      <c r="B3" s="539"/>
      <c r="C3" s="539"/>
      <c r="D3" s="539"/>
      <c r="E3" s="539"/>
      <c r="F3" s="539"/>
      <c r="G3" s="539"/>
      <c r="H3" s="539"/>
      <c r="I3" s="539"/>
      <c r="J3" s="539"/>
      <c r="K3" s="539"/>
      <c r="L3" s="539"/>
      <c r="M3" s="539"/>
      <c r="N3" s="539"/>
      <c r="O3" s="539"/>
      <c r="P3" s="209"/>
      <c r="Q3" s="209"/>
      <c r="R3" s="209"/>
      <c r="S3" s="209"/>
      <c r="T3" s="209"/>
      <c r="U3" s="209"/>
      <c r="V3" s="209"/>
      <c r="W3" s="209"/>
      <c r="X3" s="209"/>
      <c r="Y3" s="209"/>
      <c r="Z3" s="209"/>
    </row>
    <row r="4" spans="1:26" ht="12.75" customHeight="1" x14ac:dyDescent="0.2">
      <c r="A4" s="210"/>
      <c r="B4" s="210"/>
      <c r="C4" s="210"/>
      <c r="D4" s="210"/>
      <c r="E4" s="210"/>
      <c r="F4" s="210"/>
      <c r="G4" s="210"/>
      <c r="H4" s="210"/>
      <c r="I4" s="210"/>
      <c r="J4" s="210"/>
      <c r="K4" s="210"/>
      <c r="L4" s="210"/>
      <c r="M4" s="210"/>
      <c r="N4" s="210"/>
      <c r="O4" s="210"/>
      <c r="P4" s="209"/>
      <c r="Q4" s="209"/>
      <c r="R4" s="209"/>
      <c r="S4" s="209"/>
      <c r="T4" s="209"/>
      <c r="U4" s="209"/>
      <c r="V4" s="209"/>
      <c r="W4" s="209"/>
      <c r="X4" s="209"/>
      <c r="Y4" s="209"/>
      <c r="Z4" s="209"/>
    </row>
    <row r="5" spans="1:26" ht="12.75" customHeight="1" x14ac:dyDescent="0.2">
      <c r="A5" s="210"/>
      <c r="B5" s="210"/>
      <c r="C5" s="210"/>
      <c r="D5" s="210"/>
      <c r="E5" s="210"/>
      <c r="F5" s="210"/>
      <c r="G5" s="210"/>
      <c r="H5" s="210"/>
      <c r="I5" s="210"/>
      <c r="J5" s="210"/>
      <c r="K5" s="210"/>
      <c r="L5" s="210"/>
      <c r="M5" s="210"/>
      <c r="N5" s="210"/>
      <c r="O5" s="210"/>
      <c r="P5" s="209"/>
      <c r="Q5" s="209"/>
      <c r="R5" s="209"/>
      <c r="S5" s="209"/>
      <c r="T5" s="209"/>
      <c r="U5" s="209"/>
      <c r="V5" s="209"/>
      <c r="W5" s="209"/>
      <c r="X5" s="209"/>
      <c r="Y5" s="209"/>
      <c r="Z5" s="209"/>
    </row>
    <row r="6" spans="1:26" ht="12.75" customHeight="1" x14ac:dyDescent="0.2">
      <c r="A6" s="210"/>
      <c r="B6" s="210"/>
      <c r="C6" s="210"/>
      <c r="D6" s="210"/>
      <c r="E6" s="210"/>
      <c r="F6" s="210"/>
      <c r="G6" s="210"/>
      <c r="H6" s="210"/>
      <c r="I6" s="210"/>
      <c r="J6" s="210"/>
      <c r="K6" s="210"/>
      <c r="L6" s="210"/>
      <c r="M6" s="210"/>
      <c r="N6" s="210"/>
      <c r="O6" s="210"/>
      <c r="P6" s="209"/>
      <c r="Q6" s="209"/>
      <c r="R6" s="209"/>
      <c r="S6" s="209"/>
      <c r="T6" s="209"/>
      <c r="U6" s="209"/>
      <c r="V6" s="209"/>
      <c r="W6" s="209"/>
      <c r="X6" s="209"/>
      <c r="Y6" s="209"/>
      <c r="Z6" s="209"/>
    </row>
    <row r="7" spans="1:26" ht="12.75" customHeight="1" x14ac:dyDescent="0.2">
      <c r="A7" s="210"/>
      <c r="B7" s="210"/>
      <c r="C7" s="210"/>
      <c r="D7" s="210"/>
      <c r="E7" s="210"/>
      <c r="F7" s="210"/>
      <c r="G7" s="210"/>
      <c r="H7" s="210"/>
      <c r="I7" s="210"/>
      <c r="J7" s="210"/>
      <c r="K7" s="210"/>
      <c r="L7" s="210"/>
      <c r="M7" s="210"/>
      <c r="N7" s="210"/>
      <c r="O7" s="210"/>
      <c r="P7" s="209"/>
      <c r="Q7" s="209"/>
      <c r="R7" s="209"/>
      <c r="S7" s="209"/>
      <c r="T7" s="209"/>
      <c r="U7" s="209"/>
      <c r="V7" s="209"/>
      <c r="W7" s="209"/>
      <c r="X7" s="209"/>
      <c r="Y7" s="209"/>
      <c r="Z7" s="209"/>
    </row>
    <row r="8" spans="1:26" ht="12.75" customHeight="1" x14ac:dyDescent="0.2">
      <c r="A8" s="210"/>
      <c r="B8" s="210"/>
      <c r="C8" s="210"/>
      <c r="D8" s="210"/>
      <c r="E8" s="210"/>
      <c r="F8" s="210"/>
      <c r="G8" s="210"/>
      <c r="H8" s="210"/>
      <c r="I8" s="210"/>
      <c r="J8" s="210"/>
      <c r="K8" s="210"/>
      <c r="L8" s="210"/>
      <c r="M8" s="210"/>
      <c r="N8" s="210"/>
      <c r="O8" s="210"/>
      <c r="P8" s="209"/>
      <c r="Q8" s="209"/>
      <c r="R8" s="209"/>
      <c r="S8" s="209"/>
      <c r="T8" s="209"/>
      <c r="U8" s="209"/>
      <c r="V8" s="209"/>
      <c r="W8" s="209"/>
      <c r="X8" s="209"/>
      <c r="Y8" s="209"/>
      <c r="Z8" s="209"/>
    </row>
    <row r="9" spans="1:26" ht="12.75" customHeight="1" x14ac:dyDescent="0.2">
      <c r="A9" s="210"/>
      <c r="B9" s="210"/>
      <c r="C9" s="210"/>
      <c r="D9" s="210"/>
      <c r="E9" s="210"/>
      <c r="F9" s="210"/>
      <c r="G9" s="210"/>
      <c r="H9" s="210"/>
      <c r="I9" s="210"/>
      <c r="J9" s="210"/>
      <c r="K9" s="210"/>
      <c r="L9" s="210"/>
      <c r="M9" s="210"/>
      <c r="N9" s="210"/>
      <c r="O9" s="210"/>
      <c r="P9" s="209"/>
      <c r="Q9" s="209"/>
      <c r="R9" s="209"/>
      <c r="S9" s="209"/>
      <c r="T9" s="209"/>
      <c r="U9" s="209"/>
      <c r="V9" s="209"/>
      <c r="W9" s="209"/>
      <c r="X9" s="209"/>
      <c r="Y9" s="209"/>
      <c r="Z9" s="209"/>
    </row>
    <row r="10" spans="1:26" ht="12.75" customHeight="1" x14ac:dyDescent="0.2">
      <c r="A10" s="210"/>
      <c r="B10" s="210"/>
      <c r="C10" s="210"/>
      <c r="D10" s="210"/>
      <c r="E10" s="210"/>
      <c r="F10" s="210"/>
      <c r="G10" s="210"/>
      <c r="H10" s="210"/>
      <c r="I10" s="210"/>
      <c r="J10" s="210"/>
      <c r="K10" s="210"/>
      <c r="L10" s="210"/>
      <c r="M10" s="210"/>
      <c r="N10" s="210"/>
      <c r="O10" s="210"/>
      <c r="P10" s="209"/>
      <c r="Q10" s="209"/>
      <c r="R10" s="209"/>
      <c r="S10" s="209"/>
      <c r="T10" s="209"/>
      <c r="U10" s="209"/>
      <c r="V10" s="209"/>
      <c r="W10" s="209"/>
      <c r="X10" s="209"/>
      <c r="Y10" s="209"/>
      <c r="Z10" s="209"/>
    </row>
    <row r="11" spans="1:26" ht="27" customHeight="1" x14ac:dyDescent="0.25">
      <c r="A11" s="564" t="s">
        <v>1681</v>
      </c>
      <c r="B11" s="539"/>
      <c r="C11" s="539"/>
      <c r="D11" s="539"/>
      <c r="E11" s="539"/>
      <c r="F11" s="539"/>
      <c r="G11" s="539"/>
      <c r="H11" s="539"/>
      <c r="I11" s="539"/>
      <c r="J11" s="539"/>
      <c r="K11" s="539"/>
      <c r="L11" s="539"/>
      <c r="M11" s="539"/>
      <c r="N11" s="539"/>
      <c r="O11" s="539"/>
      <c r="P11" s="209"/>
      <c r="Q11" s="209"/>
      <c r="R11" s="209"/>
      <c r="S11" s="209"/>
      <c r="T11" s="209"/>
      <c r="U11" s="209"/>
      <c r="V11" s="209"/>
      <c r="W11" s="209"/>
      <c r="X11" s="209"/>
      <c r="Y11" s="209"/>
      <c r="Z11" s="209"/>
    </row>
    <row r="12" spans="1:26" ht="34.5" customHeight="1" x14ac:dyDescent="0.2">
      <c r="A12" s="565" t="s">
        <v>1168</v>
      </c>
      <c r="B12" s="566"/>
      <c r="C12" s="566"/>
      <c r="D12" s="566"/>
      <c r="E12" s="566"/>
      <c r="F12" s="566"/>
      <c r="G12" s="566"/>
      <c r="H12" s="566"/>
      <c r="I12" s="566"/>
      <c r="J12" s="566"/>
      <c r="K12" s="566"/>
      <c r="L12" s="567"/>
      <c r="M12" s="568" t="s">
        <v>2</v>
      </c>
      <c r="N12" s="569"/>
      <c r="O12" s="570"/>
      <c r="P12" s="209"/>
      <c r="Q12" s="209"/>
      <c r="R12" s="209"/>
      <c r="S12" s="209"/>
      <c r="T12" s="209"/>
      <c r="U12" s="209"/>
      <c r="V12" s="209"/>
      <c r="W12" s="209"/>
      <c r="X12" s="209"/>
      <c r="Y12" s="209"/>
      <c r="Z12" s="209"/>
    </row>
    <row r="13" spans="1:26" ht="38.25" customHeight="1" x14ac:dyDescent="0.2">
      <c r="A13" s="565" t="s">
        <v>3309</v>
      </c>
      <c r="B13" s="566"/>
      <c r="C13" s="566"/>
      <c r="D13" s="566"/>
      <c r="E13" s="566"/>
      <c r="F13" s="566"/>
      <c r="G13" s="566"/>
      <c r="H13" s="566"/>
      <c r="I13" s="566"/>
      <c r="J13" s="566"/>
      <c r="K13" s="566"/>
      <c r="L13" s="567"/>
      <c r="M13" s="548"/>
      <c r="N13" s="544"/>
      <c r="O13" s="555"/>
      <c r="P13" s="209"/>
      <c r="Q13" s="209"/>
      <c r="R13" s="209"/>
      <c r="S13" s="209"/>
      <c r="T13" s="209"/>
      <c r="U13" s="209"/>
      <c r="V13" s="209"/>
      <c r="W13" s="209"/>
      <c r="X13" s="209"/>
      <c r="Y13" s="209"/>
      <c r="Z13" s="209"/>
    </row>
    <row r="14" spans="1:26" ht="40.5" customHeight="1" x14ac:dyDescent="0.2">
      <c r="A14" s="549" t="s">
        <v>4</v>
      </c>
      <c r="B14" s="551" t="s">
        <v>5</v>
      </c>
      <c r="C14" s="551" t="s">
        <v>6</v>
      </c>
      <c r="D14" s="551" t="s">
        <v>7</v>
      </c>
      <c r="E14" s="551" t="s">
        <v>8</v>
      </c>
      <c r="F14" s="551" t="s">
        <v>9</v>
      </c>
      <c r="G14" s="551" t="s">
        <v>10</v>
      </c>
      <c r="H14" s="561" t="s">
        <v>11</v>
      </c>
      <c r="I14" s="555"/>
      <c r="J14" s="551" t="s">
        <v>12</v>
      </c>
      <c r="K14" s="551" t="s">
        <v>13</v>
      </c>
      <c r="L14" s="562" t="s">
        <v>14</v>
      </c>
      <c r="M14" s="557" t="s">
        <v>15</v>
      </c>
      <c r="N14" s="558" t="s">
        <v>16</v>
      </c>
      <c r="O14" s="559"/>
      <c r="P14" s="211"/>
      <c r="Q14" s="211"/>
      <c r="R14" s="211"/>
      <c r="S14" s="211"/>
      <c r="T14" s="211"/>
      <c r="U14" s="211"/>
      <c r="V14" s="211"/>
      <c r="W14" s="211"/>
      <c r="X14" s="211"/>
      <c r="Y14" s="211"/>
      <c r="Z14" s="211"/>
    </row>
    <row r="15" spans="1:26" ht="39" customHeight="1" x14ac:dyDescent="0.2">
      <c r="A15" s="550"/>
      <c r="B15" s="541"/>
      <c r="C15" s="541"/>
      <c r="D15" s="541"/>
      <c r="E15" s="541"/>
      <c r="F15" s="541"/>
      <c r="G15" s="541"/>
      <c r="H15" s="212" t="s">
        <v>17</v>
      </c>
      <c r="I15" s="212" t="s">
        <v>18</v>
      </c>
      <c r="J15" s="541"/>
      <c r="K15" s="541"/>
      <c r="L15" s="547"/>
      <c r="M15" s="541"/>
      <c r="N15" s="560"/>
      <c r="O15" s="559"/>
      <c r="P15" s="211"/>
      <c r="Q15" s="211"/>
      <c r="R15" s="211"/>
      <c r="S15" s="211"/>
      <c r="T15" s="211"/>
      <c r="U15" s="211"/>
      <c r="V15" s="211"/>
      <c r="W15" s="211"/>
      <c r="X15" s="211"/>
      <c r="Y15" s="211"/>
      <c r="Z15" s="211"/>
    </row>
    <row r="16" spans="1:26" ht="90.75" customHeight="1" x14ac:dyDescent="0.2">
      <c r="A16" s="553" t="s">
        <v>1682</v>
      </c>
      <c r="B16" s="556" t="s">
        <v>1683</v>
      </c>
      <c r="C16" s="213" t="s">
        <v>1684</v>
      </c>
      <c r="D16" s="214" t="s">
        <v>1685</v>
      </c>
      <c r="E16" s="213" t="s">
        <v>1686</v>
      </c>
      <c r="F16" s="213" t="s">
        <v>1687</v>
      </c>
      <c r="G16" s="215" t="s">
        <v>1688</v>
      </c>
      <c r="H16" s="216">
        <v>44564</v>
      </c>
      <c r="I16" s="216">
        <v>44925</v>
      </c>
      <c r="J16" s="217">
        <v>44925</v>
      </c>
      <c r="K16" s="218">
        <v>1</v>
      </c>
      <c r="L16" s="219" t="s">
        <v>1689</v>
      </c>
      <c r="M16" s="220">
        <v>1</v>
      </c>
      <c r="N16" s="518" t="s">
        <v>3338</v>
      </c>
      <c r="O16" s="518"/>
      <c r="P16" s="211"/>
      <c r="Q16" s="211"/>
      <c r="R16" s="211"/>
      <c r="S16" s="211"/>
      <c r="T16" s="211"/>
      <c r="U16" s="211"/>
      <c r="V16" s="211"/>
      <c r="W16" s="211"/>
      <c r="X16" s="211"/>
      <c r="Y16" s="211"/>
      <c r="Z16" s="211"/>
    </row>
    <row r="17" spans="1:26" ht="146.25" customHeight="1" x14ac:dyDescent="0.2">
      <c r="A17" s="554"/>
      <c r="B17" s="541"/>
      <c r="C17" s="213" t="s">
        <v>1690</v>
      </c>
      <c r="D17" s="213" t="s">
        <v>1685</v>
      </c>
      <c r="E17" s="215" t="s">
        <v>1691</v>
      </c>
      <c r="F17" s="213" t="s">
        <v>1687</v>
      </c>
      <c r="G17" s="215" t="s">
        <v>1692</v>
      </c>
      <c r="H17" s="216">
        <v>44564</v>
      </c>
      <c r="I17" s="216">
        <v>44925</v>
      </c>
      <c r="J17" s="217">
        <v>44925</v>
      </c>
      <c r="K17" s="218">
        <v>1</v>
      </c>
      <c r="L17" s="219" t="s">
        <v>1693</v>
      </c>
      <c r="M17" s="220">
        <v>1</v>
      </c>
      <c r="N17" s="518" t="s">
        <v>3338</v>
      </c>
      <c r="O17" s="518"/>
      <c r="P17" s="209"/>
      <c r="Q17" s="209"/>
      <c r="R17" s="209"/>
      <c r="S17" s="209"/>
      <c r="T17" s="209"/>
      <c r="U17" s="209"/>
      <c r="V17" s="209"/>
      <c r="W17" s="209"/>
      <c r="X17" s="209"/>
      <c r="Y17" s="209"/>
      <c r="Z17" s="209"/>
    </row>
    <row r="18" spans="1:26" ht="180" customHeight="1" x14ac:dyDescent="0.2">
      <c r="A18" s="554"/>
      <c r="B18" s="541"/>
      <c r="C18" s="213" t="s">
        <v>1694</v>
      </c>
      <c r="D18" s="221" t="s">
        <v>1695</v>
      </c>
      <c r="E18" s="222" t="s">
        <v>1696</v>
      </c>
      <c r="F18" s="221" t="s">
        <v>1697</v>
      </c>
      <c r="G18" s="222" t="s">
        <v>1698</v>
      </c>
      <c r="H18" s="216">
        <v>44593</v>
      </c>
      <c r="I18" s="216">
        <v>44925</v>
      </c>
      <c r="J18" s="217">
        <v>44925</v>
      </c>
      <c r="K18" s="218">
        <v>1</v>
      </c>
      <c r="L18" s="219" t="s">
        <v>1699</v>
      </c>
      <c r="M18" s="220">
        <v>1</v>
      </c>
      <c r="N18" s="518" t="s">
        <v>3338</v>
      </c>
      <c r="O18" s="518"/>
      <c r="P18" s="209"/>
      <c r="Q18" s="209"/>
      <c r="R18" s="209"/>
      <c r="S18" s="209"/>
      <c r="T18" s="209"/>
      <c r="U18" s="209"/>
      <c r="V18" s="209"/>
      <c r="W18" s="209"/>
      <c r="X18" s="209"/>
      <c r="Y18" s="209"/>
      <c r="Z18" s="209"/>
    </row>
    <row r="19" spans="1:26" ht="133.5" customHeight="1" x14ac:dyDescent="0.2">
      <c r="A19" s="555"/>
      <c r="B19" s="542"/>
      <c r="C19" s="221" t="s">
        <v>1700</v>
      </c>
      <c r="D19" s="221" t="s">
        <v>1685</v>
      </c>
      <c r="E19" s="222" t="s">
        <v>1701</v>
      </c>
      <c r="F19" s="221" t="s">
        <v>1702</v>
      </c>
      <c r="G19" s="222" t="s">
        <v>1703</v>
      </c>
      <c r="H19" s="216">
        <v>44593</v>
      </c>
      <c r="I19" s="216">
        <v>44925</v>
      </c>
      <c r="J19" s="217">
        <v>44925</v>
      </c>
      <c r="K19" s="218">
        <v>1</v>
      </c>
      <c r="L19" s="219" t="s">
        <v>1704</v>
      </c>
      <c r="M19" s="220">
        <v>1</v>
      </c>
      <c r="N19" s="518" t="s">
        <v>3338</v>
      </c>
      <c r="O19" s="518"/>
      <c r="P19" s="209"/>
      <c r="Q19" s="209"/>
      <c r="R19" s="209"/>
      <c r="S19" s="209"/>
      <c r="T19" s="209"/>
      <c r="U19" s="209"/>
      <c r="V19" s="209"/>
      <c r="W19" s="209"/>
      <c r="X19" s="209"/>
      <c r="Y19" s="209"/>
      <c r="Z19" s="209"/>
    </row>
    <row r="20" spans="1:26" ht="136.5" customHeight="1" x14ac:dyDescent="0.2">
      <c r="A20" s="540" t="s">
        <v>1705</v>
      </c>
      <c r="B20" s="540" t="s">
        <v>1706</v>
      </c>
      <c r="C20" s="213" t="s">
        <v>1707</v>
      </c>
      <c r="D20" s="213" t="s">
        <v>1685</v>
      </c>
      <c r="E20" s="223" t="s">
        <v>1708</v>
      </c>
      <c r="F20" s="213" t="s">
        <v>1709</v>
      </c>
      <c r="G20" s="223" t="s">
        <v>1710</v>
      </c>
      <c r="H20" s="216">
        <v>44635</v>
      </c>
      <c r="I20" s="216">
        <v>44681</v>
      </c>
      <c r="J20" s="217">
        <v>44925</v>
      </c>
      <c r="K20" s="224">
        <v>1</v>
      </c>
      <c r="L20" s="219" t="s">
        <v>1711</v>
      </c>
      <c r="M20" s="220">
        <v>1</v>
      </c>
      <c r="N20" s="518" t="s">
        <v>3338</v>
      </c>
      <c r="O20" s="518"/>
      <c r="P20" s="225"/>
      <c r="Q20" s="225"/>
      <c r="R20" s="225"/>
      <c r="S20" s="225"/>
      <c r="T20" s="225"/>
      <c r="U20" s="225"/>
      <c r="V20" s="225"/>
      <c r="W20" s="225"/>
      <c r="X20" s="225"/>
      <c r="Y20" s="225"/>
      <c r="Z20" s="225"/>
    </row>
    <row r="21" spans="1:26" ht="118.5" customHeight="1" x14ac:dyDescent="0.2">
      <c r="A21" s="541"/>
      <c r="B21" s="541"/>
      <c r="C21" s="213" t="s">
        <v>1712</v>
      </c>
      <c r="D21" s="213" t="s">
        <v>1713</v>
      </c>
      <c r="E21" s="223" t="s">
        <v>1714</v>
      </c>
      <c r="F21" s="213" t="s">
        <v>1709</v>
      </c>
      <c r="G21" s="223" t="s">
        <v>1714</v>
      </c>
      <c r="H21" s="216">
        <v>44683</v>
      </c>
      <c r="I21" s="216">
        <v>44925</v>
      </c>
      <c r="J21" s="217">
        <v>44925</v>
      </c>
      <c r="K21" s="224">
        <v>1</v>
      </c>
      <c r="L21" s="219" t="s">
        <v>1715</v>
      </c>
      <c r="M21" s="220">
        <v>1</v>
      </c>
      <c r="N21" s="518" t="s">
        <v>3338</v>
      </c>
      <c r="O21" s="518"/>
      <c r="P21" s="225"/>
      <c r="Q21" s="225"/>
      <c r="R21" s="225"/>
      <c r="S21" s="225"/>
      <c r="T21" s="225"/>
      <c r="U21" s="225"/>
      <c r="V21" s="225"/>
      <c r="W21" s="225"/>
      <c r="X21" s="225"/>
      <c r="Y21" s="225"/>
      <c r="Z21" s="225"/>
    </row>
    <row r="22" spans="1:26" ht="118.5" customHeight="1" x14ac:dyDescent="0.2">
      <c r="A22" s="541"/>
      <c r="B22" s="541"/>
      <c r="C22" s="213" t="s">
        <v>1716</v>
      </c>
      <c r="D22" s="213" t="s">
        <v>1695</v>
      </c>
      <c r="E22" s="223" t="s">
        <v>1717</v>
      </c>
      <c r="F22" s="213" t="s">
        <v>1718</v>
      </c>
      <c r="G22" s="223" t="s">
        <v>1717</v>
      </c>
      <c r="H22" s="216">
        <v>44683</v>
      </c>
      <c r="I22" s="216">
        <v>44925</v>
      </c>
      <c r="J22" s="217">
        <v>44925</v>
      </c>
      <c r="K22" s="224">
        <v>1</v>
      </c>
      <c r="L22" s="219" t="s">
        <v>1719</v>
      </c>
      <c r="M22" s="220">
        <v>1</v>
      </c>
      <c r="N22" s="518" t="s">
        <v>3338</v>
      </c>
      <c r="O22" s="518"/>
      <c r="P22" s="225"/>
      <c r="Q22" s="225"/>
      <c r="R22" s="225"/>
      <c r="S22" s="225"/>
      <c r="T22" s="225"/>
      <c r="U22" s="225"/>
      <c r="V22" s="225"/>
      <c r="W22" s="225"/>
      <c r="X22" s="225"/>
      <c r="Y22" s="225"/>
      <c r="Z22" s="225"/>
    </row>
    <row r="23" spans="1:26" ht="118.5" customHeight="1" x14ac:dyDescent="0.2">
      <c r="A23" s="552" t="s">
        <v>947</v>
      </c>
      <c r="B23" s="540" t="s">
        <v>1720</v>
      </c>
      <c r="C23" s="213" t="s">
        <v>1721</v>
      </c>
      <c r="D23" s="213" t="s">
        <v>1722</v>
      </c>
      <c r="E23" s="215" t="s">
        <v>1723</v>
      </c>
      <c r="F23" s="213" t="s">
        <v>1724</v>
      </c>
      <c r="G23" s="215" t="s">
        <v>1725</v>
      </c>
      <c r="H23" s="216">
        <v>44657</v>
      </c>
      <c r="I23" s="216">
        <v>44925</v>
      </c>
      <c r="J23" s="217">
        <v>44925</v>
      </c>
      <c r="K23" s="226">
        <v>1</v>
      </c>
      <c r="L23" s="213" t="s">
        <v>1726</v>
      </c>
      <c r="M23" s="220">
        <v>1</v>
      </c>
      <c r="N23" s="518" t="s">
        <v>3338</v>
      </c>
      <c r="O23" s="518"/>
      <c r="P23" s="225"/>
      <c r="Q23" s="225"/>
      <c r="R23" s="225"/>
      <c r="S23" s="225"/>
      <c r="T23" s="225"/>
      <c r="U23" s="225"/>
      <c r="V23" s="225"/>
      <c r="W23" s="225"/>
      <c r="X23" s="225"/>
      <c r="Y23" s="225"/>
      <c r="Z23" s="225"/>
    </row>
    <row r="24" spans="1:26" ht="118.5" customHeight="1" x14ac:dyDescent="0.2">
      <c r="A24" s="541"/>
      <c r="B24" s="541"/>
      <c r="C24" s="213" t="s">
        <v>1727</v>
      </c>
      <c r="D24" s="213" t="s">
        <v>1722</v>
      </c>
      <c r="E24" s="215" t="s">
        <v>1728</v>
      </c>
      <c r="F24" s="213" t="s">
        <v>1729</v>
      </c>
      <c r="G24" s="215" t="s">
        <v>1730</v>
      </c>
      <c r="H24" s="216">
        <v>44657</v>
      </c>
      <c r="I24" s="216">
        <v>44925</v>
      </c>
      <c r="J24" s="217">
        <v>44925</v>
      </c>
      <c r="K24" s="226">
        <v>1</v>
      </c>
      <c r="L24" s="213" t="s">
        <v>1731</v>
      </c>
      <c r="M24" s="220">
        <v>1</v>
      </c>
      <c r="N24" s="518" t="s">
        <v>3338</v>
      </c>
      <c r="O24" s="518"/>
      <c r="P24" s="225"/>
      <c r="Q24" s="225"/>
      <c r="R24" s="225"/>
      <c r="S24" s="225"/>
      <c r="T24" s="225"/>
      <c r="U24" s="225"/>
      <c r="V24" s="225"/>
      <c r="W24" s="225"/>
      <c r="X24" s="225"/>
      <c r="Y24" s="225"/>
      <c r="Z24" s="225"/>
    </row>
    <row r="25" spans="1:26" ht="118.5" customHeight="1" x14ac:dyDescent="0.2">
      <c r="A25" s="542"/>
      <c r="B25" s="542"/>
      <c r="C25" s="213" t="s">
        <v>1732</v>
      </c>
      <c r="D25" s="213" t="s">
        <v>1722</v>
      </c>
      <c r="E25" s="215" t="s">
        <v>1733</v>
      </c>
      <c r="F25" s="213" t="s">
        <v>1734</v>
      </c>
      <c r="G25" s="215" t="s">
        <v>1735</v>
      </c>
      <c r="H25" s="216">
        <v>44657</v>
      </c>
      <c r="I25" s="216">
        <v>44925</v>
      </c>
      <c r="J25" s="217">
        <v>44925</v>
      </c>
      <c r="K25" s="226">
        <v>1</v>
      </c>
      <c r="L25" s="213" t="s">
        <v>1736</v>
      </c>
      <c r="M25" s="220">
        <v>1</v>
      </c>
      <c r="N25" s="518" t="s">
        <v>3338</v>
      </c>
      <c r="O25" s="518"/>
      <c r="P25" s="225"/>
      <c r="Q25" s="225"/>
      <c r="R25" s="225"/>
      <c r="S25" s="225"/>
      <c r="T25" s="225"/>
      <c r="U25" s="225"/>
      <c r="V25" s="225"/>
      <c r="W25" s="225"/>
      <c r="X25" s="225"/>
      <c r="Y25" s="225"/>
      <c r="Z25" s="225"/>
    </row>
    <row r="26" spans="1:26" ht="118.5" customHeight="1" x14ac:dyDescent="0.2">
      <c r="A26" s="540" t="s">
        <v>1737</v>
      </c>
      <c r="B26" s="546" t="s">
        <v>1738</v>
      </c>
      <c r="C26" s="213" t="s">
        <v>1739</v>
      </c>
      <c r="D26" s="213" t="s">
        <v>1740</v>
      </c>
      <c r="E26" s="213" t="s">
        <v>1741</v>
      </c>
      <c r="F26" s="213" t="s">
        <v>1742</v>
      </c>
      <c r="G26" s="215" t="s">
        <v>1743</v>
      </c>
      <c r="H26" s="216">
        <v>44562</v>
      </c>
      <c r="I26" s="216">
        <v>44620</v>
      </c>
      <c r="J26" s="217">
        <v>44925</v>
      </c>
      <c r="K26" s="226">
        <v>1</v>
      </c>
      <c r="L26" s="213" t="s">
        <v>1744</v>
      </c>
      <c r="M26" s="220">
        <v>1</v>
      </c>
      <c r="N26" s="518" t="s">
        <v>3338</v>
      </c>
      <c r="O26" s="518"/>
      <c r="P26" s="225"/>
      <c r="Q26" s="225"/>
      <c r="R26" s="225"/>
      <c r="S26" s="225"/>
      <c r="T26" s="225"/>
      <c r="U26" s="225"/>
      <c r="V26" s="225"/>
      <c r="W26" s="225"/>
      <c r="X26" s="225"/>
      <c r="Y26" s="225"/>
      <c r="Z26" s="225"/>
    </row>
    <row r="27" spans="1:26" ht="118.5" customHeight="1" x14ac:dyDescent="0.2">
      <c r="A27" s="541"/>
      <c r="B27" s="547"/>
      <c r="C27" s="213" t="s">
        <v>1745</v>
      </c>
      <c r="D27" s="213" t="s">
        <v>1740</v>
      </c>
      <c r="E27" s="213" t="s">
        <v>1746</v>
      </c>
      <c r="F27" s="213" t="s">
        <v>1747</v>
      </c>
      <c r="G27" s="215" t="s">
        <v>1748</v>
      </c>
      <c r="H27" s="216">
        <v>44657</v>
      </c>
      <c r="I27" s="216">
        <v>44926</v>
      </c>
      <c r="J27" s="217">
        <v>44925</v>
      </c>
      <c r="K27" s="226">
        <v>1</v>
      </c>
      <c r="L27" s="213" t="s">
        <v>1749</v>
      </c>
      <c r="M27" s="220">
        <v>1</v>
      </c>
      <c r="N27" s="518" t="s">
        <v>3338</v>
      </c>
      <c r="O27" s="518"/>
      <c r="P27" s="225"/>
      <c r="Q27" s="225"/>
      <c r="R27" s="225"/>
      <c r="S27" s="225"/>
      <c r="T27" s="225"/>
      <c r="U27" s="225"/>
      <c r="V27" s="225"/>
      <c r="W27" s="225"/>
      <c r="X27" s="225"/>
      <c r="Y27" s="225"/>
      <c r="Z27" s="225"/>
    </row>
    <row r="28" spans="1:26" ht="104.25" customHeight="1" x14ac:dyDescent="0.2">
      <c r="A28" s="541"/>
      <c r="B28" s="547"/>
      <c r="C28" s="213" t="s">
        <v>1750</v>
      </c>
      <c r="D28" s="213" t="s">
        <v>1740</v>
      </c>
      <c r="E28" s="213" t="s">
        <v>1746</v>
      </c>
      <c r="F28" s="213" t="s">
        <v>1747</v>
      </c>
      <c r="G28" s="215" t="s">
        <v>1748</v>
      </c>
      <c r="H28" s="216">
        <v>44657</v>
      </c>
      <c r="I28" s="216">
        <v>44926</v>
      </c>
      <c r="J28" s="217">
        <v>44925</v>
      </c>
      <c r="K28" s="226">
        <v>1</v>
      </c>
      <c r="L28" s="213" t="s">
        <v>1751</v>
      </c>
      <c r="M28" s="220">
        <v>1</v>
      </c>
      <c r="N28" s="518" t="s">
        <v>3338</v>
      </c>
      <c r="O28" s="518"/>
      <c r="P28" s="225"/>
      <c r="Q28" s="225"/>
      <c r="R28" s="225"/>
      <c r="S28" s="225"/>
      <c r="T28" s="225"/>
      <c r="U28" s="225"/>
      <c r="V28" s="225"/>
      <c r="W28" s="225"/>
      <c r="X28" s="225"/>
      <c r="Y28" s="225"/>
      <c r="Z28" s="225"/>
    </row>
    <row r="29" spans="1:26" ht="95.25" customHeight="1" x14ac:dyDescent="0.2">
      <c r="A29" s="542"/>
      <c r="B29" s="548"/>
      <c r="C29" s="213" t="s">
        <v>1752</v>
      </c>
      <c r="D29" s="213" t="s">
        <v>1740</v>
      </c>
      <c r="E29" s="213" t="s">
        <v>1746</v>
      </c>
      <c r="F29" s="213" t="s">
        <v>1747</v>
      </c>
      <c r="G29" s="215" t="s">
        <v>1748</v>
      </c>
      <c r="H29" s="216">
        <v>44657</v>
      </c>
      <c r="I29" s="216">
        <v>44926</v>
      </c>
      <c r="J29" s="217">
        <v>44925</v>
      </c>
      <c r="K29" s="226">
        <v>1</v>
      </c>
      <c r="L29" s="213" t="s">
        <v>1753</v>
      </c>
      <c r="M29" s="220">
        <v>1</v>
      </c>
      <c r="N29" s="518" t="s">
        <v>3338</v>
      </c>
      <c r="O29" s="518"/>
      <c r="P29" s="225"/>
      <c r="Q29" s="225"/>
      <c r="R29" s="225"/>
      <c r="S29" s="225"/>
      <c r="T29" s="225"/>
      <c r="U29" s="225"/>
      <c r="V29" s="225"/>
      <c r="W29" s="225"/>
      <c r="X29" s="225"/>
      <c r="Y29" s="225"/>
      <c r="Z29" s="225"/>
    </row>
    <row r="30" spans="1:26" ht="141.75" customHeight="1" x14ac:dyDescent="0.2">
      <c r="A30" s="540" t="s">
        <v>1754</v>
      </c>
      <c r="B30" s="540" t="s">
        <v>1755</v>
      </c>
      <c r="C30" s="213" t="s">
        <v>1756</v>
      </c>
      <c r="D30" s="227" t="s">
        <v>1757</v>
      </c>
      <c r="E30" s="227" t="s">
        <v>1758</v>
      </c>
      <c r="F30" s="227" t="s">
        <v>1709</v>
      </c>
      <c r="G30" s="228" t="s">
        <v>1710</v>
      </c>
      <c r="H30" s="216">
        <v>44621</v>
      </c>
      <c r="I30" s="216">
        <v>44711</v>
      </c>
      <c r="J30" s="217">
        <v>44925</v>
      </c>
      <c r="K30" s="226">
        <v>1</v>
      </c>
      <c r="L30" s="213" t="s">
        <v>1759</v>
      </c>
      <c r="M30" s="229">
        <v>1</v>
      </c>
      <c r="N30" s="518" t="s">
        <v>3338</v>
      </c>
      <c r="O30" s="518"/>
      <c r="P30" s="225"/>
      <c r="Q30" s="225"/>
      <c r="R30" s="225"/>
      <c r="S30" s="225"/>
      <c r="T30" s="225"/>
      <c r="U30" s="225"/>
      <c r="V30" s="225"/>
      <c r="W30" s="225"/>
      <c r="X30" s="225"/>
      <c r="Y30" s="225"/>
      <c r="Z30" s="225"/>
    </row>
    <row r="31" spans="1:26" ht="131.25" customHeight="1" x14ac:dyDescent="0.2">
      <c r="A31" s="541"/>
      <c r="B31" s="541"/>
      <c r="C31" s="213" t="s">
        <v>1760</v>
      </c>
      <c r="D31" s="213" t="s">
        <v>1757</v>
      </c>
      <c r="E31" s="213" t="s">
        <v>1761</v>
      </c>
      <c r="F31" s="213" t="s">
        <v>1762</v>
      </c>
      <c r="G31" s="215" t="s">
        <v>1763</v>
      </c>
      <c r="H31" s="216">
        <v>44682</v>
      </c>
      <c r="I31" s="216">
        <v>44925</v>
      </c>
      <c r="J31" s="217">
        <v>44925</v>
      </c>
      <c r="K31" s="226">
        <v>1</v>
      </c>
      <c r="L31" s="213" t="s">
        <v>1764</v>
      </c>
      <c r="M31" s="220">
        <v>1</v>
      </c>
      <c r="N31" s="518" t="s">
        <v>3338</v>
      </c>
      <c r="O31" s="518"/>
      <c r="P31" s="225"/>
      <c r="Q31" s="225"/>
      <c r="R31" s="225"/>
      <c r="S31" s="225"/>
      <c r="T31" s="225"/>
      <c r="U31" s="225"/>
      <c r="V31" s="225"/>
      <c r="W31" s="225"/>
      <c r="X31" s="225"/>
      <c r="Y31" s="225"/>
      <c r="Z31" s="225"/>
    </row>
    <row r="32" spans="1:26" ht="178.5" customHeight="1" x14ac:dyDescent="0.2">
      <c r="A32" s="542"/>
      <c r="B32" s="542"/>
      <c r="C32" s="213" t="s">
        <v>1765</v>
      </c>
      <c r="D32" s="213" t="s">
        <v>1766</v>
      </c>
      <c r="E32" s="230" t="s">
        <v>1767</v>
      </c>
      <c r="F32" s="213" t="s">
        <v>1762</v>
      </c>
      <c r="G32" s="215" t="s">
        <v>1768</v>
      </c>
      <c r="H32" s="216">
        <v>44682</v>
      </c>
      <c r="I32" s="216">
        <v>44925</v>
      </c>
      <c r="J32" s="217">
        <v>44925</v>
      </c>
      <c r="K32" s="231">
        <v>1</v>
      </c>
      <c r="L32" s="213" t="s">
        <v>1769</v>
      </c>
      <c r="M32" s="220">
        <v>1</v>
      </c>
      <c r="N32" s="518" t="s">
        <v>3338</v>
      </c>
      <c r="O32" s="518"/>
      <c r="P32" s="225"/>
      <c r="Q32" s="225"/>
      <c r="R32" s="225"/>
      <c r="S32" s="225"/>
      <c r="T32" s="225"/>
      <c r="U32" s="225"/>
      <c r="V32" s="225"/>
      <c r="W32" s="225"/>
      <c r="X32" s="225"/>
      <c r="Y32" s="225"/>
      <c r="Z32" s="225"/>
    </row>
    <row r="33" spans="1:26" ht="150.75" customHeight="1" x14ac:dyDescent="0.2">
      <c r="A33" s="540" t="s">
        <v>955</v>
      </c>
      <c r="B33" s="540" t="s">
        <v>1770</v>
      </c>
      <c r="C33" s="213" t="s">
        <v>1771</v>
      </c>
      <c r="D33" s="213" t="s">
        <v>1772</v>
      </c>
      <c r="E33" s="215" t="s">
        <v>189</v>
      </c>
      <c r="F33" s="213" t="s">
        <v>1709</v>
      </c>
      <c r="G33" s="215" t="s">
        <v>1710</v>
      </c>
      <c r="H33" s="216">
        <v>44635</v>
      </c>
      <c r="I33" s="216">
        <v>44727</v>
      </c>
      <c r="J33" s="217">
        <v>44925</v>
      </c>
      <c r="K33" s="231">
        <v>1</v>
      </c>
      <c r="L33" s="213" t="s">
        <v>1773</v>
      </c>
      <c r="M33" s="220">
        <v>1</v>
      </c>
      <c r="N33" s="518" t="s">
        <v>3338</v>
      </c>
      <c r="O33" s="518"/>
      <c r="P33" s="225"/>
      <c r="Q33" s="225"/>
      <c r="R33" s="225"/>
      <c r="S33" s="225"/>
      <c r="T33" s="225"/>
      <c r="U33" s="225"/>
      <c r="V33" s="225"/>
      <c r="W33" s="225"/>
      <c r="X33" s="225"/>
      <c r="Y33" s="225"/>
      <c r="Z33" s="225"/>
    </row>
    <row r="34" spans="1:26" ht="110.25" customHeight="1" x14ac:dyDescent="0.2">
      <c r="A34" s="541"/>
      <c r="B34" s="541"/>
      <c r="C34" s="213" t="s">
        <v>1774</v>
      </c>
      <c r="D34" s="213" t="s">
        <v>1775</v>
      </c>
      <c r="E34" s="215" t="s">
        <v>1776</v>
      </c>
      <c r="F34" s="213" t="s">
        <v>1724</v>
      </c>
      <c r="G34" s="215" t="s">
        <v>1777</v>
      </c>
      <c r="H34" s="216">
        <v>44727</v>
      </c>
      <c r="I34" s="216">
        <v>44788</v>
      </c>
      <c r="J34" s="217">
        <v>44925</v>
      </c>
      <c r="K34" s="226">
        <v>1</v>
      </c>
      <c r="L34" s="213" t="s">
        <v>1778</v>
      </c>
      <c r="M34" s="220">
        <v>1</v>
      </c>
      <c r="N34" s="518" t="s">
        <v>3338</v>
      </c>
      <c r="O34" s="518"/>
      <c r="P34" s="225"/>
      <c r="Q34" s="225"/>
      <c r="R34" s="225"/>
      <c r="S34" s="225"/>
      <c r="T34" s="225"/>
      <c r="U34" s="225"/>
      <c r="V34" s="225"/>
      <c r="W34" s="225"/>
      <c r="X34" s="225"/>
      <c r="Y34" s="225"/>
      <c r="Z34" s="225"/>
    </row>
    <row r="35" spans="1:26" ht="95.25" customHeight="1" x14ac:dyDescent="0.2">
      <c r="A35" s="542"/>
      <c r="B35" s="542"/>
      <c r="C35" s="213" t="s">
        <v>1779</v>
      </c>
      <c r="D35" s="213" t="s">
        <v>1775</v>
      </c>
      <c r="E35" s="215" t="s">
        <v>1780</v>
      </c>
      <c r="F35" s="213" t="s">
        <v>1781</v>
      </c>
      <c r="G35" s="215" t="s">
        <v>1782</v>
      </c>
      <c r="H35" s="216">
        <v>44788</v>
      </c>
      <c r="I35" s="216">
        <v>44819</v>
      </c>
      <c r="J35" s="217">
        <v>44925</v>
      </c>
      <c r="K35" s="224">
        <v>1</v>
      </c>
      <c r="L35" s="232" t="s">
        <v>1783</v>
      </c>
      <c r="M35" s="220">
        <v>1</v>
      </c>
      <c r="N35" s="518" t="s">
        <v>3338</v>
      </c>
      <c r="O35" s="518"/>
      <c r="P35" s="225"/>
      <c r="Q35" s="225"/>
      <c r="R35" s="225"/>
      <c r="S35" s="225"/>
      <c r="T35" s="225"/>
      <c r="U35" s="225"/>
      <c r="V35" s="225"/>
      <c r="W35" s="225"/>
      <c r="X35" s="225"/>
      <c r="Y35" s="225"/>
      <c r="Z35" s="225"/>
    </row>
    <row r="36" spans="1:26" ht="138" customHeight="1" x14ac:dyDescent="0.2">
      <c r="A36" s="540" t="s">
        <v>186</v>
      </c>
      <c r="B36" s="540" t="s">
        <v>1784</v>
      </c>
      <c r="C36" s="213" t="s">
        <v>1785</v>
      </c>
      <c r="D36" s="213" t="s">
        <v>1786</v>
      </c>
      <c r="E36" s="215" t="s">
        <v>1787</v>
      </c>
      <c r="F36" s="213" t="s">
        <v>1724</v>
      </c>
      <c r="G36" s="215" t="s">
        <v>1788</v>
      </c>
      <c r="H36" s="216">
        <v>44621</v>
      </c>
      <c r="I36" s="216">
        <v>44925</v>
      </c>
      <c r="J36" s="217">
        <v>44925</v>
      </c>
      <c r="K36" s="226">
        <v>1</v>
      </c>
      <c r="L36" s="213" t="s">
        <v>1789</v>
      </c>
      <c r="M36" s="220">
        <v>1</v>
      </c>
      <c r="N36" s="518" t="s">
        <v>3338</v>
      </c>
      <c r="O36" s="518"/>
      <c r="P36" s="225"/>
      <c r="Q36" s="225"/>
      <c r="R36" s="225"/>
      <c r="S36" s="225"/>
      <c r="T36" s="225"/>
      <c r="U36" s="225"/>
      <c r="V36" s="225"/>
      <c r="W36" s="225"/>
      <c r="X36" s="225"/>
      <c r="Y36" s="225"/>
      <c r="Z36" s="225"/>
    </row>
    <row r="37" spans="1:26" ht="106.5" customHeight="1" x14ac:dyDescent="0.2">
      <c r="A37" s="541"/>
      <c r="B37" s="541"/>
      <c r="C37" s="213" t="s">
        <v>1790</v>
      </c>
      <c r="D37" s="213" t="s">
        <v>1791</v>
      </c>
      <c r="E37" s="215" t="s">
        <v>1792</v>
      </c>
      <c r="F37" s="213" t="s">
        <v>1793</v>
      </c>
      <c r="G37" s="215" t="s">
        <v>1794</v>
      </c>
      <c r="H37" s="216">
        <v>44621</v>
      </c>
      <c r="I37" s="216">
        <v>44925</v>
      </c>
      <c r="J37" s="217">
        <v>44925</v>
      </c>
      <c r="K37" s="226">
        <v>1</v>
      </c>
      <c r="L37" s="219" t="s">
        <v>1795</v>
      </c>
      <c r="M37" s="220">
        <v>1</v>
      </c>
      <c r="N37" s="518" t="s">
        <v>3338</v>
      </c>
      <c r="O37" s="518"/>
      <c r="P37" s="225"/>
      <c r="Q37" s="225"/>
      <c r="R37" s="225"/>
      <c r="S37" s="225"/>
      <c r="T37" s="225"/>
      <c r="U37" s="225"/>
      <c r="V37" s="225"/>
      <c r="W37" s="225"/>
      <c r="X37" s="225"/>
      <c r="Y37" s="225"/>
      <c r="Z37" s="225"/>
    </row>
    <row r="38" spans="1:26" ht="75.75" customHeight="1" x14ac:dyDescent="0.2">
      <c r="A38" s="542"/>
      <c r="B38" s="542"/>
      <c r="C38" s="213" t="s">
        <v>1796</v>
      </c>
      <c r="D38" s="213" t="s">
        <v>1797</v>
      </c>
      <c r="E38" s="223" t="s">
        <v>1798</v>
      </c>
      <c r="F38" s="213" t="s">
        <v>1799</v>
      </c>
      <c r="G38" s="223" t="s">
        <v>1748</v>
      </c>
      <c r="H38" s="216">
        <v>44657</v>
      </c>
      <c r="I38" s="216">
        <v>44925</v>
      </c>
      <c r="J38" s="217">
        <v>44925</v>
      </c>
      <c r="K38" s="226">
        <v>1</v>
      </c>
      <c r="L38" s="213" t="s">
        <v>1800</v>
      </c>
      <c r="M38" s="220">
        <v>1</v>
      </c>
      <c r="N38" s="518" t="s">
        <v>3338</v>
      </c>
      <c r="O38" s="518"/>
      <c r="P38" s="225"/>
      <c r="Q38" s="225"/>
      <c r="R38" s="225"/>
      <c r="S38" s="225"/>
      <c r="T38" s="225"/>
      <c r="U38" s="225"/>
      <c r="V38" s="225"/>
      <c r="W38" s="225"/>
      <c r="X38" s="225"/>
      <c r="Y38" s="225"/>
      <c r="Z38" s="225"/>
    </row>
    <row r="39" spans="1:26" ht="126.75" customHeight="1" x14ac:dyDescent="0.2">
      <c r="A39" s="540" t="s">
        <v>1673</v>
      </c>
      <c r="B39" s="540" t="s">
        <v>1801</v>
      </c>
      <c r="C39" s="213" t="s">
        <v>1802</v>
      </c>
      <c r="D39" s="213" t="s">
        <v>1803</v>
      </c>
      <c r="E39" s="223" t="s">
        <v>1804</v>
      </c>
      <c r="F39" s="213" t="s">
        <v>1805</v>
      </c>
      <c r="G39" s="223" t="s">
        <v>1806</v>
      </c>
      <c r="H39" s="216">
        <v>44635</v>
      </c>
      <c r="I39" s="216">
        <v>44696</v>
      </c>
      <c r="J39" s="217">
        <v>44925</v>
      </c>
      <c r="K39" s="233">
        <v>1</v>
      </c>
      <c r="L39" s="213" t="s">
        <v>1807</v>
      </c>
      <c r="M39" s="220">
        <v>1</v>
      </c>
      <c r="N39" s="518" t="s">
        <v>3338</v>
      </c>
      <c r="O39" s="518"/>
      <c r="P39" s="225"/>
      <c r="Q39" s="225"/>
      <c r="R39" s="225"/>
      <c r="S39" s="225"/>
      <c r="T39" s="225"/>
      <c r="U39" s="225"/>
      <c r="V39" s="225"/>
      <c r="W39" s="225"/>
      <c r="X39" s="225"/>
      <c r="Y39" s="225"/>
      <c r="Z39" s="225"/>
    </row>
    <row r="40" spans="1:26" ht="63.75" customHeight="1" x14ac:dyDescent="0.2">
      <c r="A40" s="541"/>
      <c r="B40" s="541"/>
      <c r="C40" s="213" t="s">
        <v>1808</v>
      </c>
      <c r="D40" s="213" t="s">
        <v>1803</v>
      </c>
      <c r="E40" s="223" t="s">
        <v>1809</v>
      </c>
      <c r="F40" s="213" t="s">
        <v>1810</v>
      </c>
      <c r="G40" s="223" t="s">
        <v>1811</v>
      </c>
      <c r="H40" s="216">
        <v>44696</v>
      </c>
      <c r="I40" s="216">
        <v>44727</v>
      </c>
      <c r="J40" s="217">
        <v>44925</v>
      </c>
      <c r="K40" s="234">
        <v>1</v>
      </c>
      <c r="L40" s="213" t="s">
        <v>1812</v>
      </c>
      <c r="M40" s="220">
        <v>1</v>
      </c>
      <c r="N40" s="518" t="s">
        <v>3338</v>
      </c>
      <c r="O40" s="518"/>
      <c r="P40" s="225"/>
      <c r="Q40" s="225"/>
      <c r="R40" s="225"/>
      <c r="S40" s="225"/>
      <c r="T40" s="225"/>
      <c r="U40" s="225"/>
      <c r="V40" s="225"/>
      <c r="W40" s="225"/>
      <c r="X40" s="225"/>
      <c r="Y40" s="225"/>
      <c r="Z40" s="225"/>
    </row>
    <row r="41" spans="1:26" ht="78" customHeight="1" x14ac:dyDescent="0.2">
      <c r="A41" s="541"/>
      <c r="B41" s="541"/>
      <c r="C41" s="213" t="s">
        <v>1813</v>
      </c>
      <c r="D41" s="213" t="s">
        <v>1803</v>
      </c>
      <c r="E41" s="223" t="s">
        <v>1814</v>
      </c>
      <c r="F41" s="213" t="s">
        <v>1815</v>
      </c>
      <c r="G41" s="223" t="s">
        <v>1816</v>
      </c>
      <c r="H41" s="216">
        <v>44727</v>
      </c>
      <c r="I41" s="216">
        <v>44757</v>
      </c>
      <c r="J41" s="217">
        <v>44925</v>
      </c>
      <c r="K41" s="234">
        <v>1</v>
      </c>
      <c r="L41" s="219" t="s">
        <v>1817</v>
      </c>
      <c r="M41" s="220">
        <v>1</v>
      </c>
      <c r="N41" s="518" t="s">
        <v>3338</v>
      </c>
      <c r="O41" s="518"/>
      <c r="P41" s="225"/>
      <c r="Q41" s="225"/>
      <c r="R41" s="225"/>
      <c r="S41" s="225"/>
      <c r="T41" s="225"/>
      <c r="U41" s="225"/>
      <c r="V41" s="225"/>
      <c r="W41" s="225"/>
      <c r="X41" s="225"/>
      <c r="Y41" s="225"/>
      <c r="Z41" s="225"/>
    </row>
    <row r="42" spans="1:26" ht="120.75" customHeight="1" x14ac:dyDescent="0.2">
      <c r="A42" s="542"/>
      <c r="B42" s="542"/>
      <c r="C42" s="213" t="s">
        <v>1818</v>
      </c>
      <c r="D42" s="213" t="s">
        <v>1803</v>
      </c>
      <c r="E42" s="223" t="s">
        <v>1819</v>
      </c>
      <c r="F42" s="213" t="s">
        <v>1815</v>
      </c>
      <c r="G42" s="223" t="s">
        <v>1820</v>
      </c>
      <c r="H42" s="216">
        <v>44757</v>
      </c>
      <c r="I42" s="216">
        <v>44788</v>
      </c>
      <c r="J42" s="217">
        <v>44925</v>
      </c>
      <c r="K42" s="234">
        <v>0.8</v>
      </c>
      <c r="L42" s="219" t="s">
        <v>1821</v>
      </c>
      <c r="M42" s="220">
        <v>1</v>
      </c>
      <c r="N42" s="518" t="s">
        <v>3338</v>
      </c>
      <c r="O42" s="518"/>
      <c r="P42" s="225"/>
      <c r="Q42" s="225"/>
      <c r="R42" s="225"/>
      <c r="S42" s="225"/>
      <c r="T42" s="225"/>
      <c r="U42" s="225"/>
      <c r="V42" s="225"/>
      <c r="W42" s="225"/>
      <c r="X42" s="225"/>
      <c r="Y42" s="225"/>
      <c r="Z42" s="225"/>
    </row>
    <row r="43" spans="1:26" ht="126.75" customHeight="1" x14ac:dyDescent="0.2">
      <c r="A43" s="540" t="s">
        <v>1822</v>
      </c>
      <c r="B43" s="540" t="s">
        <v>1823</v>
      </c>
      <c r="C43" s="213" t="s">
        <v>1824</v>
      </c>
      <c r="D43" s="213" t="s">
        <v>1803</v>
      </c>
      <c r="E43" s="223" t="s">
        <v>1825</v>
      </c>
      <c r="F43" s="213" t="s">
        <v>1805</v>
      </c>
      <c r="G43" s="223" t="s">
        <v>1725</v>
      </c>
      <c r="H43" s="216">
        <v>44635</v>
      </c>
      <c r="I43" s="216">
        <v>44666</v>
      </c>
      <c r="J43" s="217">
        <v>44925</v>
      </c>
      <c r="K43" s="226">
        <v>1</v>
      </c>
      <c r="L43" s="213" t="s">
        <v>1826</v>
      </c>
      <c r="M43" s="220">
        <v>1</v>
      </c>
      <c r="N43" s="518" t="s">
        <v>3338</v>
      </c>
      <c r="O43" s="518"/>
      <c r="P43" s="225"/>
      <c r="Q43" s="225"/>
      <c r="R43" s="225"/>
      <c r="S43" s="225"/>
      <c r="T43" s="225"/>
      <c r="U43" s="225"/>
      <c r="V43" s="225"/>
      <c r="W43" s="225"/>
      <c r="X43" s="225"/>
      <c r="Y43" s="225"/>
      <c r="Z43" s="225"/>
    </row>
    <row r="44" spans="1:26" ht="189.75" customHeight="1" x14ac:dyDescent="0.2">
      <c r="A44" s="541"/>
      <c r="B44" s="541"/>
      <c r="C44" s="213" t="s">
        <v>1827</v>
      </c>
      <c r="D44" s="213" t="s">
        <v>1803</v>
      </c>
      <c r="E44" s="223" t="s">
        <v>1828</v>
      </c>
      <c r="F44" s="213" t="s">
        <v>1829</v>
      </c>
      <c r="G44" s="223" t="s">
        <v>1828</v>
      </c>
      <c r="H44" s="216">
        <v>44666</v>
      </c>
      <c r="I44" s="216">
        <v>44925</v>
      </c>
      <c r="J44" s="217">
        <v>44925</v>
      </c>
      <c r="K44" s="224">
        <v>1</v>
      </c>
      <c r="L44" s="213" t="s">
        <v>1830</v>
      </c>
      <c r="M44" s="220">
        <v>1</v>
      </c>
      <c r="N44" s="518" t="s">
        <v>3338</v>
      </c>
      <c r="O44" s="518"/>
      <c r="P44" s="225"/>
      <c r="Q44" s="225"/>
      <c r="R44" s="225"/>
      <c r="S44" s="225"/>
      <c r="T44" s="225"/>
      <c r="U44" s="225"/>
      <c r="V44" s="225"/>
      <c r="W44" s="225"/>
      <c r="X44" s="225"/>
      <c r="Y44" s="225"/>
      <c r="Z44" s="225"/>
    </row>
    <row r="45" spans="1:26" ht="186" customHeight="1" x14ac:dyDescent="0.2">
      <c r="A45" s="542"/>
      <c r="B45" s="542"/>
      <c r="C45" s="213" t="s">
        <v>1831</v>
      </c>
      <c r="D45" s="213" t="s">
        <v>1803</v>
      </c>
      <c r="E45" s="223" t="s">
        <v>1828</v>
      </c>
      <c r="F45" s="213" t="s">
        <v>1829</v>
      </c>
      <c r="G45" s="223" t="s">
        <v>1832</v>
      </c>
      <c r="H45" s="216">
        <v>44727</v>
      </c>
      <c r="I45" s="216">
        <v>44925</v>
      </c>
      <c r="J45" s="217">
        <v>44925</v>
      </c>
      <c r="K45" s="224">
        <v>1</v>
      </c>
      <c r="L45" s="213" t="s">
        <v>1830</v>
      </c>
      <c r="M45" s="220">
        <v>1</v>
      </c>
      <c r="N45" s="518" t="s">
        <v>3338</v>
      </c>
      <c r="O45" s="518"/>
      <c r="P45" s="225"/>
      <c r="Q45" s="225"/>
      <c r="R45" s="225"/>
      <c r="S45" s="225"/>
      <c r="T45" s="225"/>
      <c r="U45" s="225"/>
      <c r="V45" s="225"/>
      <c r="W45" s="225"/>
      <c r="X45" s="225"/>
      <c r="Y45" s="225"/>
      <c r="Z45" s="225"/>
    </row>
    <row r="46" spans="1:26" ht="126.75" customHeight="1" x14ac:dyDescent="0.2">
      <c r="A46" s="545" t="s">
        <v>211</v>
      </c>
      <c r="B46" s="540" t="s">
        <v>1833</v>
      </c>
      <c r="C46" s="213" t="s">
        <v>1834</v>
      </c>
      <c r="D46" s="213" t="s">
        <v>1791</v>
      </c>
      <c r="E46" s="223" t="s">
        <v>1835</v>
      </c>
      <c r="F46" s="213" t="s">
        <v>1709</v>
      </c>
      <c r="G46" s="223" t="s">
        <v>1710</v>
      </c>
      <c r="H46" s="216">
        <v>44652</v>
      </c>
      <c r="I46" s="216">
        <v>44711</v>
      </c>
      <c r="J46" s="217">
        <v>44925</v>
      </c>
      <c r="K46" s="224">
        <v>1</v>
      </c>
      <c r="L46" s="219" t="s">
        <v>1836</v>
      </c>
      <c r="M46" s="220">
        <v>1</v>
      </c>
      <c r="N46" s="518" t="s">
        <v>3338</v>
      </c>
      <c r="O46" s="518"/>
      <c r="P46" s="225"/>
      <c r="Q46" s="225"/>
      <c r="R46" s="225"/>
      <c r="S46" s="225"/>
      <c r="T46" s="225"/>
      <c r="U46" s="225"/>
      <c r="V46" s="225"/>
      <c r="W46" s="225"/>
      <c r="X46" s="225"/>
      <c r="Y46" s="225"/>
      <c r="Z46" s="225"/>
    </row>
    <row r="47" spans="1:26" ht="126.75" customHeight="1" x14ac:dyDescent="0.2">
      <c r="A47" s="541"/>
      <c r="B47" s="541"/>
      <c r="C47" s="213" t="s">
        <v>1837</v>
      </c>
      <c r="D47" s="213" t="s">
        <v>1838</v>
      </c>
      <c r="E47" s="223" t="s">
        <v>1839</v>
      </c>
      <c r="F47" s="213" t="s">
        <v>1724</v>
      </c>
      <c r="G47" s="215" t="s">
        <v>1840</v>
      </c>
      <c r="H47" s="216">
        <v>44652</v>
      </c>
      <c r="I47" s="216">
        <v>44711</v>
      </c>
      <c r="J47" s="217">
        <v>44925</v>
      </c>
      <c r="K47" s="226">
        <v>1</v>
      </c>
      <c r="L47" s="213" t="s">
        <v>1841</v>
      </c>
      <c r="M47" s="220">
        <v>1</v>
      </c>
      <c r="N47" s="518" t="s">
        <v>3338</v>
      </c>
      <c r="O47" s="518"/>
      <c r="P47" s="225"/>
      <c r="Q47" s="225"/>
      <c r="R47" s="225"/>
      <c r="S47" s="225"/>
      <c r="T47" s="225"/>
      <c r="U47" s="225"/>
      <c r="V47" s="225"/>
      <c r="W47" s="225"/>
      <c r="X47" s="225"/>
      <c r="Y47" s="225"/>
      <c r="Z47" s="225"/>
    </row>
    <row r="48" spans="1:26" ht="81.75" customHeight="1" x14ac:dyDescent="0.2">
      <c r="A48" s="542"/>
      <c r="B48" s="542"/>
      <c r="C48" s="235" t="s">
        <v>1842</v>
      </c>
      <c r="D48" s="213" t="s">
        <v>1843</v>
      </c>
      <c r="E48" s="223" t="s">
        <v>1844</v>
      </c>
      <c r="F48" s="213" t="s">
        <v>1709</v>
      </c>
      <c r="G48" s="215" t="s">
        <v>1845</v>
      </c>
      <c r="H48" s="216">
        <v>44713</v>
      </c>
      <c r="I48" s="216">
        <v>44803</v>
      </c>
      <c r="J48" s="217">
        <v>44925</v>
      </c>
      <c r="K48" s="224">
        <v>1</v>
      </c>
      <c r="L48" s="219" t="s">
        <v>1846</v>
      </c>
      <c r="M48" s="220">
        <v>1</v>
      </c>
      <c r="N48" s="518" t="s">
        <v>3338</v>
      </c>
      <c r="O48" s="518"/>
      <c r="P48" s="225"/>
      <c r="Q48" s="225"/>
      <c r="R48" s="225"/>
      <c r="S48" s="225"/>
      <c r="T48" s="225"/>
      <c r="U48" s="225"/>
      <c r="V48" s="225"/>
      <c r="W48" s="225"/>
      <c r="X48" s="225"/>
      <c r="Y48" s="225"/>
      <c r="Z48" s="225"/>
    </row>
    <row r="49" spans="1:26" ht="142.5" customHeight="1" x14ac:dyDescent="0.2">
      <c r="A49" s="540" t="s">
        <v>992</v>
      </c>
      <c r="B49" s="540" t="s">
        <v>1847</v>
      </c>
      <c r="C49" s="213" t="s">
        <v>1848</v>
      </c>
      <c r="D49" s="213" t="s">
        <v>1849</v>
      </c>
      <c r="E49" s="223" t="s">
        <v>1850</v>
      </c>
      <c r="F49" s="213" t="s">
        <v>1709</v>
      </c>
      <c r="G49" s="215" t="s">
        <v>1710</v>
      </c>
      <c r="H49" s="216">
        <v>44635</v>
      </c>
      <c r="I49" s="216">
        <v>44711</v>
      </c>
      <c r="J49" s="217">
        <v>44925</v>
      </c>
      <c r="K49" s="226">
        <v>1</v>
      </c>
      <c r="L49" s="213" t="s">
        <v>1851</v>
      </c>
      <c r="M49" s="220">
        <v>1</v>
      </c>
      <c r="N49" s="518" t="s">
        <v>3338</v>
      </c>
      <c r="O49" s="518"/>
      <c r="P49" s="225"/>
      <c r="Q49" s="225"/>
      <c r="R49" s="225"/>
      <c r="S49" s="225"/>
      <c r="T49" s="225"/>
      <c r="U49" s="225"/>
      <c r="V49" s="225"/>
      <c r="W49" s="225"/>
      <c r="X49" s="225"/>
      <c r="Y49" s="225"/>
      <c r="Z49" s="225"/>
    </row>
    <row r="50" spans="1:26" ht="142.5" customHeight="1" x14ac:dyDescent="0.2">
      <c r="A50" s="541"/>
      <c r="B50" s="541"/>
      <c r="C50" s="213" t="s">
        <v>1852</v>
      </c>
      <c r="D50" s="213" t="s">
        <v>1849</v>
      </c>
      <c r="E50" s="223" t="s">
        <v>1853</v>
      </c>
      <c r="F50" s="213" t="s">
        <v>1709</v>
      </c>
      <c r="G50" s="215" t="s">
        <v>1854</v>
      </c>
      <c r="H50" s="216">
        <v>44635</v>
      </c>
      <c r="I50" s="216">
        <v>44711</v>
      </c>
      <c r="J50" s="217">
        <v>44925</v>
      </c>
      <c r="K50" s="226">
        <v>1</v>
      </c>
      <c r="L50" s="213" t="s">
        <v>1855</v>
      </c>
      <c r="M50" s="220">
        <v>1</v>
      </c>
      <c r="N50" s="518" t="s">
        <v>3338</v>
      </c>
      <c r="O50" s="518"/>
      <c r="P50" s="225"/>
      <c r="Q50" s="225"/>
      <c r="R50" s="225"/>
      <c r="S50" s="225"/>
      <c r="T50" s="225"/>
      <c r="U50" s="225"/>
      <c r="V50" s="225"/>
      <c r="W50" s="225"/>
      <c r="X50" s="225"/>
      <c r="Y50" s="225"/>
      <c r="Z50" s="225"/>
    </row>
    <row r="51" spans="1:26" ht="126.75" customHeight="1" x14ac:dyDescent="0.2">
      <c r="A51" s="541"/>
      <c r="B51" s="541"/>
      <c r="C51" s="213" t="s">
        <v>1856</v>
      </c>
      <c r="D51" s="213" t="s">
        <v>1849</v>
      </c>
      <c r="E51" s="223" t="s">
        <v>1857</v>
      </c>
      <c r="F51" s="213" t="s">
        <v>1724</v>
      </c>
      <c r="G51" s="215" t="s">
        <v>1858</v>
      </c>
      <c r="H51" s="216">
        <v>44711</v>
      </c>
      <c r="I51" s="216">
        <v>44742</v>
      </c>
      <c r="J51" s="217">
        <v>44925</v>
      </c>
      <c r="K51" s="226">
        <v>1</v>
      </c>
      <c r="L51" s="213" t="s">
        <v>1859</v>
      </c>
      <c r="M51" s="220">
        <v>1</v>
      </c>
      <c r="N51" s="518" t="s">
        <v>3338</v>
      </c>
      <c r="O51" s="518"/>
      <c r="P51" s="225"/>
      <c r="Q51" s="225"/>
      <c r="R51" s="225"/>
      <c r="S51" s="225"/>
      <c r="T51" s="225"/>
      <c r="U51" s="225"/>
      <c r="V51" s="225"/>
      <c r="W51" s="225"/>
      <c r="X51" s="225"/>
      <c r="Y51" s="225"/>
      <c r="Z51" s="225"/>
    </row>
    <row r="52" spans="1:26" ht="126.75" customHeight="1" x14ac:dyDescent="0.2">
      <c r="A52" s="542"/>
      <c r="B52" s="542"/>
      <c r="C52" s="213" t="s">
        <v>1860</v>
      </c>
      <c r="D52" s="213" t="s">
        <v>1849</v>
      </c>
      <c r="E52" s="223" t="s">
        <v>1861</v>
      </c>
      <c r="F52" s="235" t="s">
        <v>1862</v>
      </c>
      <c r="G52" s="215" t="s">
        <v>1863</v>
      </c>
      <c r="H52" s="216">
        <v>44742</v>
      </c>
      <c r="I52" s="216">
        <v>44772</v>
      </c>
      <c r="J52" s="217">
        <v>44925</v>
      </c>
      <c r="K52" s="226">
        <v>1</v>
      </c>
      <c r="L52" s="219" t="s">
        <v>1864</v>
      </c>
      <c r="M52" s="220">
        <v>1</v>
      </c>
      <c r="N52" s="518" t="s">
        <v>3338</v>
      </c>
      <c r="O52" s="518"/>
      <c r="P52" s="225"/>
      <c r="Q52" s="225"/>
      <c r="R52" s="225"/>
      <c r="S52" s="225"/>
      <c r="T52" s="225"/>
      <c r="U52" s="225"/>
      <c r="V52" s="225"/>
      <c r="W52" s="225"/>
      <c r="X52" s="225"/>
      <c r="Y52" s="225"/>
      <c r="Z52" s="225"/>
    </row>
    <row r="53" spans="1:26" ht="108" customHeight="1" x14ac:dyDescent="0.2">
      <c r="A53" s="540" t="s">
        <v>1006</v>
      </c>
      <c r="B53" s="540" t="s">
        <v>1865</v>
      </c>
      <c r="C53" s="213" t="s">
        <v>1866</v>
      </c>
      <c r="D53" s="213" t="s">
        <v>1740</v>
      </c>
      <c r="E53" s="223" t="s">
        <v>1825</v>
      </c>
      <c r="F53" s="213" t="s">
        <v>1805</v>
      </c>
      <c r="G53" s="223" t="s">
        <v>1725</v>
      </c>
      <c r="H53" s="216">
        <v>44657</v>
      </c>
      <c r="I53" s="216">
        <v>44681</v>
      </c>
      <c r="J53" s="217">
        <v>44925</v>
      </c>
      <c r="K53" s="226">
        <v>1</v>
      </c>
      <c r="L53" s="213" t="s">
        <v>1867</v>
      </c>
      <c r="M53" s="220">
        <v>1</v>
      </c>
      <c r="N53" s="518" t="s">
        <v>3338</v>
      </c>
      <c r="O53" s="518"/>
      <c r="P53" s="225"/>
      <c r="Q53" s="225"/>
      <c r="R53" s="225"/>
      <c r="S53" s="225"/>
      <c r="T53" s="225"/>
      <c r="U53" s="225"/>
      <c r="V53" s="225"/>
      <c r="W53" s="225"/>
      <c r="X53" s="225"/>
      <c r="Y53" s="225"/>
      <c r="Z53" s="225"/>
    </row>
    <row r="54" spans="1:26" ht="84.75" customHeight="1" x14ac:dyDescent="0.2">
      <c r="A54" s="541"/>
      <c r="B54" s="541"/>
      <c r="C54" s="213" t="s">
        <v>1868</v>
      </c>
      <c r="D54" s="213" t="s">
        <v>1740</v>
      </c>
      <c r="E54" s="223" t="s">
        <v>1869</v>
      </c>
      <c r="F54" s="213" t="s">
        <v>1870</v>
      </c>
      <c r="G54" s="223" t="s">
        <v>1871</v>
      </c>
      <c r="H54" s="216">
        <v>44683</v>
      </c>
      <c r="I54" s="216">
        <v>44925</v>
      </c>
      <c r="J54" s="217">
        <v>44925</v>
      </c>
      <c r="K54" s="226">
        <v>1</v>
      </c>
      <c r="L54" s="213" t="s">
        <v>1872</v>
      </c>
      <c r="M54" s="220">
        <v>1</v>
      </c>
      <c r="N54" s="518" t="s">
        <v>3338</v>
      </c>
      <c r="O54" s="518"/>
      <c r="P54" s="225"/>
      <c r="Q54" s="225"/>
      <c r="R54" s="225"/>
      <c r="S54" s="225"/>
      <c r="T54" s="225"/>
      <c r="U54" s="225"/>
      <c r="V54" s="225"/>
      <c r="W54" s="225"/>
      <c r="X54" s="225"/>
      <c r="Y54" s="225"/>
      <c r="Z54" s="225"/>
    </row>
    <row r="55" spans="1:26" ht="84.75" customHeight="1" x14ac:dyDescent="0.2">
      <c r="A55" s="542"/>
      <c r="B55" s="542"/>
      <c r="C55" s="236" t="s">
        <v>1873</v>
      </c>
      <c r="D55" s="213" t="s">
        <v>1740</v>
      </c>
      <c r="E55" s="223" t="s">
        <v>1869</v>
      </c>
      <c r="F55" s="213" t="s">
        <v>1870</v>
      </c>
      <c r="G55" s="223" t="s">
        <v>1871</v>
      </c>
      <c r="H55" s="216">
        <v>44683</v>
      </c>
      <c r="I55" s="216">
        <v>44925</v>
      </c>
      <c r="J55" s="217">
        <v>44925</v>
      </c>
      <c r="K55" s="226">
        <v>1</v>
      </c>
      <c r="L55" s="219" t="s">
        <v>1874</v>
      </c>
      <c r="M55" s="220">
        <v>1</v>
      </c>
      <c r="N55" s="518" t="s">
        <v>3338</v>
      </c>
      <c r="O55" s="518"/>
      <c r="P55" s="225"/>
      <c r="Q55" s="225"/>
      <c r="R55" s="225"/>
      <c r="S55" s="225"/>
      <c r="T55" s="225"/>
      <c r="U55" s="225"/>
      <c r="V55" s="225"/>
      <c r="W55" s="225"/>
      <c r="X55" s="225"/>
      <c r="Y55" s="225"/>
      <c r="Z55" s="225"/>
    </row>
    <row r="56" spans="1:26" ht="126.75" customHeight="1" x14ac:dyDescent="0.2">
      <c r="A56" s="540" t="s">
        <v>608</v>
      </c>
      <c r="B56" s="540" t="s">
        <v>1875</v>
      </c>
      <c r="C56" s="213" t="s">
        <v>1876</v>
      </c>
      <c r="D56" s="213" t="s">
        <v>1877</v>
      </c>
      <c r="E56" s="223" t="s">
        <v>1878</v>
      </c>
      <c r="F56" s="213" t="s">
        <v>1879</v>
      </c>
      <c r="G56" s="223" t="s">
        <v>1880</v>
      </c>
      <c r="H56" s="216">
        <v>44562</v>
      </c>
      <c r="I56" s="216">
        <v>44620</v>
      </c>
      <c r="J56" s="217">
        <v>44925</v>
      </c>
      <c r="K56" s="226">
        <v>1</v>
      </c>
      <c r="L56" s="219" t="s">
        <v>1881</v>
      </c>
      <c r="M56" s="220">
        <v>1</v>
      </c>
      <c r="N56" s="518" t="s">
        <v>3338</v>
      </c>
      <c r="O56" s="518"/>
      <c r="P56" s="225"/>
      <c r="Q56" s="225"/>
      <c r="R56" s="225"/>
      <c r="S56" s="225"/>
      <c r="T56" s="225"/>
      <c r="U56" s="225"/>
      <c r="V56" s="225"/>
      <c r="W56" s="225"/>
      <c r="X56" s="225"/>
      <c r="Y56" s="225"/>
      <c r="Z56" s="225"/>
    </row>
    <row r="57" spans="1:26" ht="126.75" customHeight="1" x14ac:dyDescent="0.2">
      <c r="A57" s="541"/>
      <c r="B57" s="541"/>
      <c r="C57" s="236" t="s">
        <v>1882</v>
      </c>
      <c r="D57" s="213" t="s">
        <v>1877</v>
      </c>
      <c r="E57" s="223" t="s">
        <v>1883</v>
      </c>
      <c r="F57" s="213" t="s">
        <v>1884</v>
      </c>
      <c r="G57" s="223" t="s">
        <v>1885</v>
      </c>
      <c r="H57" s="216">
        <v>44624</v>
      </c>
      <c r="I57" s="216">
        <v>44925</v>
      </c>
      <c r="J57" s="217">
        <v>44925</v>
      </c>
      <c r="K57" s="226">
        <v>1</v>
      </c>
      <c r="L57" s="219" t="s">
        <v>1886</v>
      </c>
      <c r="M57" s="220">
        <v>1</v>
      </c>
      <c r="N57" s="518" t="s">
        <v>3338</v>
      </c>
      <c r="O57" s="518"/>
      <c r="P57" s="225"/>
      <c r="Q57" s="225"/>
      <c r="R57" s="225"/>
      <c r="S57" s="225"/>
      <c r="T57" s="225"/>
      <c r="U57" s="225"/>
      <c r="V57" s="225"/>
      <c r="W57" s="225"/>
      <c r="X57" s="225"/>
      <c r="Y57" s="225"/>
      <c r="Z57" s="225"/>
    </row>
    <row r="58" spans="1:26" ht="126.75" customHeight="1" x14ac:dyDescent="0.2">
      <c r="A58" s="542"/>
      <c r="B58" s="541"/>
      <c r="C58" s="213" t="s">
        <v>1887</v>
      </c>
      <c r="D58" s="213" t="s">
        <v>1877</v>
      </c>
      <c r="E58" s="223" t="s">
        <v>1883</v>
      </c>
      <c r="F58" s="213" t="s">
        <v>1724</v>
      </c>
      <c r="G58" s="223" t="s">
        <v>1888</v>
      </c>
      <c r="H58" s="216">
        <v>44624</v>
      </c>
      <c r="I58" s="216">
        <v>44925</v>
      </c>
      <c r="J58" s="217">
        <v>44925</v>
      </c>
      <c r="K58" s="226">
        <v>1</v>
      </c>
      <c r="L58" s="219" t="s">
        <v>1889</v>
      </c>
      <c r="M58" s="220">
        <v>1</v>
      </c>
      <c r="N58" s="518" t="s">
        <v>3338</v>
      </c>
      <c r="O58" s="518"/>
      <c r="P58" s="225"/>
      <c r="Q58" s="225"/>
      <c r="R58" s="225"/>
      <c r="S58" s="225"/>
      <c r="T58" s="225"/>
      <c r="U58" s="225"/>
      <c r="V58" s="225"/>
      <c r="W58" s="225"/>
      <c r="X58" s="225"/>
      <c r="Y58" s="225"/>
      <c r="Z58" s="225"/>
    </row>
    <row r="59" spans="1:26" ht="126.75" customHeight="1" x14ac:dyDescent="0.2">
      <c r="A59" s="543" t="s">
        <v>1020</v>
      </c>
      <c r="B59" s="540" t="s">
        <v>1890</v>
      </c>
      <c r="C59" s="237" t="s">
        <v>1891</v>
      </c>
      <c r="D59" s="213" t="s">
        <v>1791</v>
      </c>
      <c r="E59" s="223" t="s">
        <v>1892</v>
      </c>
      <c r="F59" s="213" t="s">
        <v>1805</v>
      </c>
      <c r="G59" s="215" t="s">
        <v>884</v>
      </c>
      <c r="H59" s="216">
        <v>44624</v>
      </c>
      <c r="I59" s="216">
        <v>44654</v>
      </c>
      <c r="J59" s="217">
        <v>44925</v>
      </c>
      <c r="K59" s="226">
        <v>1</v>
      </c>
      <c r="L59" s="213" t="s">
        <v>1893</v>
      </c>
      <c r="M59" s="220">
        <v>1</v>
      </c>
      <c r="N59" s="518" t="s">
        <v>3338</v>
      </c>
      <c r="O59" s="518"/>
      <c r="P59" s="225"/>
      <c r="Q59" s="225"/>
      <c r="R59" s="225"/>
      <c r="S59" s="225"/>
      <c r="T59" s="225"/>
      <c r="U59" s="225"/>
      <c r="V59" s="225"/>
      <c r="W59" s="225"/>
      <c r="X59" s="225"/>
      <c r="Y59" s="225"/>
      <c r="Z59" s="225"/>
    </row>
    <row r="60" spans="1:26" ht="138.75" customHeight="1" x14ac:dyDescent="0.2">
      <c r="A60" s="539"/>
      <c r="B60" s="541"/>
      <c r="C60" s="238" t="s">
        <v>1894</v>
      </c>
      <c r="D60" s="221" t="s">
        <v>1895</v>
      </c>
      <c r="E60" s="239" t="s">
        <v>1896</v>
      </c>
      <c r="F60" s="221" t="s">
        <v>1724</v>
      </c>
      <c r="G60" s="239" t="s">
        <v>1897</v>
      </c>
      <c r="H60" s="216">
        <v>44654</v>
      </c>
      <c r="I60" s="216">
        <v>44742</v>
      </c>
      <c r="J60" s="217">
        <v>44925</v>
      </c>
      <c r="K60" s="226">
        <v>1</v>
      </c>
      <c r="L60" s="219" t="s">
        <v>1898</v>
      </c>
      <c r="M60" s="220">
        <v>1</v>
      </c>
      <c r="N60" s="518" t="s">
        <v>3338</v>
      </c>
      <c r="O60" s="518"/>
      <c r="P60" s="225"/>
      <c r="Q60" s="225"/>
      <c r="R60" s="225"/>
      <c r="S60" s="225"/>
      <c r="T60" s="225"/>
      <c r="U60" s="225"/>
      <c r="V60" s="225"/>
      <c r="W60" s="225"/>
      <c r="X60" s="225"/>
      <c r="Y60" s="225"/>
      <c r="Z60" s="225"/>
    </row>
    <row r="61" spans="1:26" ht="71.25" customHeight="1" x14ac:dyDescent="0.2">
      <c r="A61" s="544"/>
      <c r="B61" s="542"/>
      <c r="C61" s="237" t="s">
        <v>1899</v>
      </c>
      <c r="D61" s="213" t="s">
        <v>1791</v>
      </c>
      <c r="E61" s="223" t="s">
        <v>1900</v>
      </c>
      <c r="F61" s="213" t="s">
        <v>1901</v>
      </c>
      <c r="G61" s="223" t="s">
        <v>1902</v>
      </c>
      <c r="H61" s="240">
        <v>44742</v>
      </c>
      <c r="I61" s="240">
        <v>44772</v>
      </c>
      <c r="J61" s="217">
        <v>44925</v>
      </c>
      <c r="K61" s="226">
        <v>1</v>
      </c>
      <c r="L61" s="219" t="s">
        <v>1903</v>
      </c>
      <c r="M61" s="220">
        <v>1</v>
      </c>
      <c r="N61" s="518" t="s">
        <v>3338</v>
      </c>
      <c r="O61" s="518"/>
      <c r="P61" s="225"/>
      <c r="Q61" s="225"/>
      <c r="R61" s="225"/>
      <c r="S61" s="225"/>
      <c r="T61" s="225"/>
      <c r="U61" s="225"/>
      <c r="V61" s="225"/>
      <c r="W61" s="225"/>
      <c r="X61" s="225"/>
      <c r="Y61" s="225"/>
      <c r="Z61" s="225"/>
    </row>
    <row r="62" spans="1:26" ht="12.75" customHeight="1" x14ac:dyDescent="0.2">
      <c r="A62" s="209"/>
      <c r="B62" s="209"/>
      <c r="C62" s="209"/>
      <c r="D62" s="209"/>
      <c r="E62" s="209"/>
      <c r="F62" s="209"/>
      <c r="G62" s="209"/>
      <c r="H62" s="209"/>
      <c r="I62" s="209"/>
      <c r="J62" s="210"/>
      <c r="K62" s="209"/>
      <c r="L62" s="209"/>
      <c r="M62" s="220">
        <v>1</v>
      </c>
      <c r="N62" s="209"/>
      <c r="O62" s="209"/>
      <c r="P62" s="209"/>
      <c r="Q62" s="209"/>
      <c r="R62" s="209"/>
      <c r="S62" s="209"/>
      <c r="T62" s="209"/>
      <c r="U62" s="209"/>
      <c r="V62" s="209"/>
      <c r="W62" s="209"/>
      <c r="X62" s="209"/>
      <c r="Y62" s="209"/>
      <c r="Z62" s="209"/>
    </row>
    <row r="63" spans="1:26" ht="29.25" customHeight="1" thickBot="1" x14ac:dyDescent="0.3">
      <c r="A63" s="241" t="s">
        <v>156</v>
      </c>
      <c r="B63" s="535" t="s">
        <v>3306</v>
      </c>
      <c r="C63" s="536"/>
      <c r="D63" s="536"/>
      <c r="E63" s="211"/>
      <c r="F63" s="211"/>
      <c r="G63" s="241"/>
      <c r="H63" s="241"/>
      <c r="I63" s="242"/>
      <c r="J63" s="241"/>
      <c r="K63" s="241"/>
      <c r="L63" s="211"/>
      <c r="M63" s="211"/>
      <c r="N63" s="211"/>
      <c r="O63" s="211"/>
      <c r="P63" s="211"/>
      <c r="Q63" s="211"/>
      <c r="R63" s="211"/>
      <c r="S63" s="211"/>
      <c r="T63" s="211"/>
      <c r="U63" s="211"/>
      <c r="V63" s="211"/>
      <c r="W63" s="211"/>
      <c r="X63" s="211"/>
      <c r="Y63" s="211"/>
      <c r="Z63" s="211"/>
    </row>
    <row r="64" spans="1:26" ht="18.75" customHeight="1" x14ac:dyDescent="0.2">
      <c r="A64" s="211"/>
      <c r="B64" s="211"/>
      <c r="C64" s="211"/>
      <c r="D64" s="211"/>
      <c r="E64" s="211"/>
      <c r="F64" s="211"/>
      <c r="G64" s="211"/>
      <c r="H64" s="211"/>
      <c r="I64" s="243"/>
      <c r="J64" s="211"/>
      <c r="K64" s="211"/>
      <c r="L64" s="211"/>
      <c r="M64" s="211"/>
      <c r="N64" s="211"/>
      <c r="O64" s="211"/>
      <c r="P64" s="211"/>
      <c r="Q64" s="211"/>
      <c r="R64" s="211"/>
      <c r="S64" s="211"/>
      <c r="T64" s="211"/>
      <c r="U64" s="211"/>
      <c r="V64" s="211"/>
      <c r="W64" s="211"/>
      <c r="X64" s="211"/>
      <c r="Y64" s="211"/>
      <c r="Z64" s="211"/>
    </row>
    <row r="65" spans="1:26" ht="32.25" customHeight="1" thickBot="1" x14ac:dyDescent="0.3">
      <c r="A65" s="241" t="s">
        <v>158</v>
      </c>
      <c r="B65" s="537" t="s">
        <v>3307</v>
      </c>
      <c r="C65" s="536"/>
      <c r="D65" s="536"/>
      <c r="E65" s="211"/>
      <c r="F65" s="211"/>
      <c r="G65" s="241" t="s">
        <v>160</v>
      </c>
      <c r="H65" s="211"/>
      <c r="I65" s="243"/>
      <c r="J65" s="244"/>
      <c r="K65" s="81" t="s">
        <v>3308</v>
      </c>
      <c r="L65" s="244"/>
      <c r="M65" s="211"/>
      <c r="N65" s="211"/>
      <c r="O65" s="211"/>
      <c r="P65" s="211"/>
      <c r="Q65" s="211"/>
      <c r="R65" s="211"/>
      <c r="S65" s="211"/>
      <c r="T65" s="211"/>
      <c r="U65" s="211"/>
      <c r="V65" s="211"/>
      <c r="W65" s="211"/>
      <c r="X65" s="211"/>
      <c r="Y65" s="211"/>
      <c r="Z65" s="211"/>
    </row>
    <row r="66" spans="1:26" ht="27" customHeight="1" x14ac:dyDescent="0.2">
      <c r="A66" s="211"/>
      <c r="B66" s="211"/>
      <c r="C66" s="211"/>
      <c r="D66" s="211"/>
      <c r="E66" s="211"/>
      <c r="F66" s="211"/>
      <c r="G66" s="211"/>
      <c r="H66" s="211"/>
      <c r="I66" s="245"/>
      <c r="J66" s="538"/>
      <c r="K66" s="539"/>
      <c r="L66" s="246"/>
      <c r="M66" s="211"/>
      <c r="N66" s="211"/>
      <c r="O66" s="211"/>
      <c r="P66" s="211"/>
      <c r="Q66" s="211"/>
      <c r="R66" s="211"/>
      <c r="S66" s="211"/>
      <c r="T66" s="211"/>
      <c r="U66" s="211"/>
      <c r="V66" s="211"/>
      <c r="W66" s="211"/>
      <c r="X66" s="211"/>
      <c r="Y66" s="211"/>
      <c r="Z66" s="211"/>
    </row>
    <row r="67" spans="1:26" ht="12.75" customHeight="1" x14ac:dyDescent="0.2">
      <c r="A67" s="209"/>
      <c r="B67" s="209"/>
      <c r="C67" s="209"/>
      <c r="D67" s="209"/>
      <c r="E67" s="209"/>
      <c r="F67" s="209"/>
      <c r="G67" s="209"/>
      <c r="H67" s="209"/>
      <c r="I67" s="209"/>
      <c r="J67" s="210"/>
      <c r="K67" s="209"/>
      <c r="L67" s="209"/>
      <c r="M67" s="209"/>
      <c r="N67" s="209"/>
      <c r="O67" s="247" t="s">
        <v>162</v>
      </c>
      <c r="P67" s="209"/>
      <c r="Q67" s="209"/>
      <c r="R67" s="209"/>
      <c r="S67" s="209"/>
      <c r="T67" s="209"/>
      <c r="U67" s="209"/>
      <c r="V67" s="209"/>
      <c r="W67" s="209"/>
      <c r="X67" s="209"/>
      <c r="Y67" s="209"/>
      <c r="Z67" s="209"/>
    </row>
    <row r="68" spans="1:26" ht="12.75" customHeight="1" x14ac:dyDescent="0.2">
      <c r="A68" s="209"/>
      <c r="B68" s="209"/>
      <c r="C68" s="209"/>
      <c r="D68" s="209"/>
      <c r="E68" s="209"/>
      <c r="F68" s="209"/>
      <c r="G68" s="209"/>
      <c r="H68" s="209"/>
      <c r="I68" s="209"/>
      <c r="J68" s="210"/>
      <c r="K68" s="209"/>
      <c r="L68" s="209"/>
      <c r="M68" s="209"/>
      <c r="N68" s="209"/>
      <c r="O68" s="247" t="s">
        <v>163</v>
      </c>
      <c r="P68" s="209"/>
      <c r="Q68" s="209"/>
      <c r="R68" s="209"/>
      <c r="S68" s="209"/>
      <c r="T68" s="209"/>
      <c r="U68" s="209"/>
      <c r="V68" s="209"/>
      <c r="W68" s="209"/>
      <c r="X68" s="209"/>
      <c r="Y68" s="209"/>
      <c r="Z68" s="209"/>
    </row>
    <row r="69" spans="1:26" ht="12.75" customHeight="1" x14ac:dyDescent="0.2">
      <c r="A69" s="209"/>
      <c r="B69" s="209"/>
      <c r="C69" s="209"/>
      <c r="D69" s="209"/>
      <c r="E69" s="209"/>
      <c r="F69" s="209"/>
      <c r="G69" s="209"/>
      <c r="H69" s="209"/>
      <c r="I69" s="209"/>
      <c r="J69" s="210"/>
      <c r="K69" s="209"/>
      <c r="L69" s="209"/>
      <c r="M69" s="209"/>
      <c r="N69" s="209"/>
      <c r="O69" s="209"/>
      <c r="P69" s="209"/>
      <c r="Q69" s="209"/>
      <c r="R69" s="209"/>
      <c r="S69" s="209"/>
      <c r="T69" s="209"/>
      <c r="U69" s="209"/>
      <c r="V69" s="209"/>
      <c r="W69" s="209"/>
      <c r="X69" s="209"/>
      <c r="Y69" s="209"/>
      <c r="Z69" s="209"/>
    </row>
    <row r="70" spans="1:26" ht="12.75" customHeight="1" x14ac:dyDescent="0.2">
      <c r="A70" s="209"/>
      <c r="B70" s="209"/>
      <c r="C70" s="209"/>
      <c r="D70" s="209"/>
      <c r="E70" s="209"/>
      <c r="F70" s="209"/>
      <c r="G70" s="209"/>
      <c r="H70" s="209"/>
      <c r="I70" s="209"/>
      <c r="J70" s="210"/>
      <c r="K70" s="209"/>
      <c r="L70" s="209"/>
      <c r="M70" s="209"/>
      <c r="N70" s="209"/>
      <c r="O70" s="209"/>
      <c r="P70" s="209"/>
      <c r="Q70" s="209"/>
      <c r="R70" s="209"/>
      <c r="S70" s="209"/>
      <c r="T70" s="209"/>
      <c r="U70" s="209"/>
      <c r="V70" s="209"/>
      <c r="W70" s="209"/>
      <c r="X70" s="209"/>
      <c r="Y70" s="209"/>
      <c r="Z70" s="209"/>
    </row>
    <row r="71" spans="1:26" ht="12.75" customHeight="1" x14ac:dyDescent="0.2">
      <c r="A71" s="209"/>
      <c r="B71" s="209"/>
      <c r="C71" s="209"/>
      <c r="D71" s="209"/>
      <c r="E71" s="209"/>
      <c r="F71" s="209"/>
      <c r="G71" s="209"/>
      <c r="H71" s="209"/>
      <c r="I71" s="209"/>
      <c r="J71" s="210"/>
      <c r="K71" s="209"/>
      <c r="L71" s="209"/>
      <c r="M71" s="209"/>
      <c r="N71" s="209"/>
      <c r="O71" s="209"/>
      <c r="P71" s="209"/>
      <c r="Q71" s="209"/>
      <c r="R71" s="209"/>
      <c r="S71" s="209"/>
      <c r="T71" s="209"/>
      <c r="U71" s="209"/>
      <c r="V71" s="209"/>
      <c r="W71" s="209"/>
      <c r="X71" s="209"/>
      <c r="Y71" s="209"/>
      <c r="Z71" s="209"/>
    </row>
    <row r="72" spans="1:26" ht="12.75" customHeight="1" x14ac:dyDescent="0.2">
      <c r="A72" s="209"/>
      <c r="B72" s="209"/>
      <c r="C72" s="209"/>
      <c r="D72" s="209"/>
      <c r="E72" s="209"/>
      <c r="F72" s="209"/>
      <c r="G72" s="209"/>
      <c r="H72" s="209"/>
      <c r="I72" s="209"/>
      <c r="J72" s="210"/>
      <c r="K72" s="209"/>
      <c r="L72" s="209"/>
      <c r="M72" s="209"/>
      <c r="N72" s="209"/>
      <c r="O72" s="209"/>
      <c r="P72" s="209"/>
      <c r="Q72" s="209"/>
      <c r="R72" s="209"/>
      <c r="S72" s="209"/>
      <c r="T72" s="209"/>
      <c r="U72" s="209"/>
      <c r="V72" s="209"/>
      <c r="W72" s="209"/>
      <c r="X72" s="209"/>
      <c r="Y72" s="209"/>
      <c r="Z72" s="209"/>
    </row>
    <row r="73" spans="1:26" ht="12.75" customHeight="1" x14ac:dyDescent="0.2">
      <c r="A73" s="209"/>
      <c r="B73" s="209"/>
      <c r="C73" s="209"/>
      <c r="D73" s="209"/>
      <c r="E73" s="209"/>
      <c r="F73" s="209"/>
      <c r="G73" s="209"/>
      <c r="H73" s="209"/>
      <c r="I73" s="209"/>
      <c r="J73" s="210"/>
      <c r="K73" s="209"/>
      <c r="L73" s="209"/>
      <c r="M73" s="209"/>
      <c r="N73" s="209"/>
      <c r="O73" s="209"/>
      <c r="P73" s="209"/>
      <c r="Q73" s="209"/>
      <c r="R73" s="209"/>
      <c r="S73" s="209"/>
      <c r="T73" s="209"/>
      <c r="U73" s="209"/>
      <c r="V73" s="209"/>
      <c r="W73" s="209"/>
      <c r="X73" s="209"/>
      <c r="Y73" s="209"/>
      <c r="Z73" s="209"/>
    </row>
    <row r="74" spans="1:26" ht="12.75" customHeight="1" x14ac:dyDescent="0.2">
      <c r="A74" s="209"/>
      <c r="B74" s="209"/>
      <c r="C74" s="209"/>
      <c r="D74" s="209"/>
      <c r="E74" s="209"/>
      <c r="F74" s="209"/>
      <c r="G74" s="209"/>
      <c r="H74" s="209"/>
      <c r="I74" s="209"/>
      <c r="J74" s="210"/>
      <c r="K74" s="209"/>
      <c r="L74" s="209"/>
      <c r="M74" s="209"/>
      <c r="N74" s="209"/>
      <c r="O74" s="209"/>
      <c r="P74" s="209"/>
      <c r="Q74" s="209"/>
      <c r="R74" s="209"/>
      <c r="S74" s="209"/>
      <c r="T74" s="209"/>
      <c r="U74" s="209"/>
      <c r="V74" s="209"/>
      <c r="W74" s="209"/>
      <c r="X74" s="209"/>
      <c r="Y74" s="209"/>
      <c r="Z74" s="209"/>
    </row>
    <row r="75" spans="1:26" ht="12.75" customHeight="1" x14ac:dyDescent="0.2">
      <c r="A75" s="209"/>
      <c r="B75" s="209"/>
      <c r="C75" s="209"/>
      <c r="D75" s="209"/>
      <c r="E75" s="209"/>
      <c r="F75" s="209"/>
      <c r="G75" s="209"/>
      <c r="H75" s="209"/>
      <c r="I75" s="209"/>
      <c r="J75" s="210"/>
      <c r="K75" s="209"/>
      <c r="L75" s="209"/>
      <c r="M75" s="209"/>
      <c r="N75" s="209"/>
      <c r="O75" s="209"/>
      <c r="P75" s="209"/>
      <c r="Q75" s="209"/>
      <c r="R75" s="209"/>
      <c r="S75" s="209"/>
      <c r="T75" s="209"/>
      <c r="U75" s="209"/>
      <c r="V75" s="209"/>
      <c r="W75" s="209"/>
      <c r="X75" s="209"/>
      <c r="Y75" s="209"/>
      <c r="Z75" s="209"/>
    </row>
    <row r="76" spans="1:26" ht="12.75" customHeight="1" x14ac:dyDescent="0.2">
      <c r="A76" s="209"/>
      <c r="B76" s="209"/>
      <c r="C76" s="209"/>
      <c r="D76" s="209"/>
      <c r="E76" s="209"/>
      <c r="F76" s="209"/>
      <c r="G76" s="209"/>
      <c r="H76" s="209"/>
      <c r="I76" s="209"/>
      <c r="J76" s="210"/>
      <c r="K76" s="209"/>
      <c r="L76" s="209"/>
      <c r="M76" s="209"/>
      <c r="N76" s="209"/>
      <c r="O76" s="209"/>
      <c r="P76" s="209"/>
      <c r="Q76" s="209"/>
      <c r="R76" s="209"/>
      <c r="S76" s="209"/>
      <c r="T76" s="209"/>
      <c r="U76" s="209"/>
      <c r="V76" s="209"/>
      <c r="W76" s="209"/>
      <c r="X76" s="209"/>
      <c r="Y76" s="209"/>
      <c r="Z76" s="209"/>
    </row>
    <row r="77" spans="1:26" ht="12.75" customHeight="1" x14ac:dyDescent="0.2">
      <c r="A77" s="209"/>
      <c r="B77" s="209"/>
      <c r="C77" s="209"/>
      <c r="D77" s="209"/>
      <c r="E77" s="209"/>
      <c r="F77" s="209"/>
      <c r="G77" s="209"/>
      <c r="H77" s="209"/>
      <c r="I77" s="209"/>
      <c r="J77" s="210"/>
      <c r="K77" s="209"/>
      <c r="L77" s="209"/>
      <c r="M77" s="209"/>
      <c r="N77" s="209"/>
      <c r="O77" s="209"/>
      <c r="P77" s="209"/>
      <c r="Q77" s="209"/>
      <c r="R77" s="209"/>
      <c r="S77" s="209"/>
      <c r="T77" s="209"/>
      <c r="U77" s="209"/>
      <c r="V77" s="209"/>
      <c r="W77" s="209"/>
      <c r="X77" s="209"/>
      <c r="Y77" s="209"/>
      <c r="Z77" s="209"/>
    </row>
    <row r="78" spans="1:26" ht="12.75" customHeight="1" x14ac:dyDescent="0.2">
      <c r="A78" s="209"/>
      <c r="B78" s="209"/>
      <c r="C78" s="209"/>
      <c r="D78" s="209"/>
      <c r="E78" s="209"/>
      <c r="F78" s="209"/>
      <c r="G78" s="209"/>
      <c r="H78" s="209"/>
      <c r="I78" s="209"/>
      <c r="J78" s="210"/>
      <c r="K78" s="209"/>
      <c r="L78" s="209"/>
      <c r="M78" s="209"/>
      <c r="N78" s="209"/>
      <c r="O78" s="209"/>
      <c r="P78" s="209"/>
      <c r="Q78" s="209"/>
      <c r="R78" s="209"/>
      <c r="S78" s="209"/>
      <c r="T78" s="209"/>
      <c r="U78" s="209"/>
      <c r="V78" s="209"/>
      <c r="W78" s="209"/>
      <c r="X78" s="209"/>
      <c r="Y78" s="209"/>
      <c r="Z78" s="209"/>
    </row>
    <row r="79" spans="1:26" ht="12.75" customHeight="1" x14ac:dyDescent="0.2">
      <c r="A79" s="209"/>
      <c r="B79" s="209"/>
      <c r="C79" s="209"/>
      <c r="D79" s="209"/>
      <c r="E79" s="209"/>
      <c r="F79" s="209"/>
      <c r="G79" s="209"/>
      <c r="H79" s="209"/>
      <c r="I79" s="209"/>
      <c r="J79" s="210"/>
      <c r="K79" s="209"/>
      <c r="L79" s="209"/>
      <c r="M79" s="209"/>
      <c r="N79" s="209"/>
      <c r="O79" s="209"/>
      <c r="P79" s="209"/>
      <c r="Q79" s="209"/>
      <c r="R79" s="209"/>
      <c r="S79" s="209"/>
      <c r="T79" s="209"/>
      <c r="U79" s="209"/>
      <c r="V79" s="209"/>
      <c r="W79" s="209"/>
      <c r="X79" s="209"/>
      <c r="Y79" s="209"/>
      <c r="Z79" s="209"/>
    </row>
    <row r="80" spans="1:26" ht="12.75" customHeight="1" x14ac:dyDescent="0.2">
      <c r="A80" s="209"/>
      <c r="B80" s="209"/>
      <c r="C80" s="209"/>
      <c r="D80" s="209"/>
      <c r="E80" s="209"/>
      <c r="F80" s="209"/>
      <c r="G80" s="209"/>
      <c r="H80" s="209"/>
      <c r="I80" s="209"/>
      <c r="J80" s="210"/>
      <c r="K80" s="209"/>
      <c r="L80" s="209"/>
      <c r="M80" s="209"/>
      <c r="N80" s="209"/>
      <c r="O80" s="209"/>
      <c r="P80" s="209"/>
      <c r="Q80" s="209"/>
      <c r="R80" s="209"/>
      <c r="S80" s="209"/>
      <c r="T80" s="209"/>
      <c r="U80" s="209"/>
      <c r="V80" s="209"/>
      <c r="W80" s="209"/>
      <c r="X80" s="209"/>
      <c r="Y80" s="209"/>
      <c r="Z80" s="209"/>
    </row>
    <row r="81" spans="1:26" ht="12.75" customHeight="1" x14ac:dyDescent="0.2">
      <c r="A81" s="209"/>
      <c r="B81" s="209"/>
      <c r="C81" s="209"/>
      <c r="D81" s="209"/>
      <c r="E81" s="209"/>
      <c r="F81" s="209"/>
      <c r="G81" s="209"/>
      <c r="H81" s="209"/>
      <c r="I81" s="209"/>
      <c r="J81" s="210"/>
      <c r="K81" s="209"/>
      <c r="L81" s="209"/>
      <c r="M81" s="209"/>
      <c r="N81" s="209"/>
      <c r="O81" s="209"/>
      <c r="P81" s="209"/>
      <c r="Q81" s="209"/>
      <c r="R81" s="209"/>
      <c r="S81" s="209"/>
      <c r="T81" s="209"/>
      <c r="U81" s="209"/>
      <c r="V81" s="209"/>
      <c r="W81" s="209"/>
      <c r="X81" s="209"/>
      <c r="Y81" s="209"/>
      <c r="Z81" s="209"/>
    </row>
    <row r="82" spans="1:26" ht="12.75" customHeight="1" x14ac:dyDescent="0.2">
      <c r="A82" s="209"/>
      <c r="B82" s="209"/>
      <c r="C82" s="209"/>
      <c r="D82" s="209"/>
      <c r="E82" s="209"/>
      <c r="F82" s="209"/>
      <c r="G82" s="209"/>
      <c r="H82" s="209"/>
      <c r="I82" s="209"/>
      <c r="J82" s="210"/>
      <c r="K82" s="209"/>
      <c r="L82" s="209"/>
      <c r="M82" s="209"/>
      <c r="N82" s="209"/>
      <c r="O82" s="209"/>
      <c r="P82" s="209"/>
      <c r="Q82" s="209"/>
      <c r="R82" s="209"/>
      <c r="S82" s="209"/>
      <c r="T82" s="209"/>
      <c r="U82" s="209"/>
      <c r="V82" s="209"/>
      <c r="W82" s="209"/>
      <c r="X82" s="209"/>
      <c r="Y82" s="209"/>
      <c r="Z82" s="209"/>
    </row>
    <row r="83" spans="1:26" ht="12.75" customHeight="1" x14ac:dyDescent="0.2">
      <c r="A83" s="209"/>
      <c r="B83" s="209"/>
      <c r="C83" s="209"/>
      <c r="D83" s="209"/>
      <c r="E83" s="209"/>
      <c r="F83" s="209"/>
      <c r="G83" s="209"/>
      <c r="H83" s="209"/>
      <c r="I83" s="209"/>
      <c r="J83" s="210"/>
      <c r="K83" s="209"/>
      <c r="L83" s="209"/>
      <c r="M83" s="209"/>
      <c r="N83" s="209"/>
      <c r="O83" s="209"/>
      <c r="P83" s="209"/>
      <c r="Q83" s="209"/>
      <c r="R83" s="209"/>
      <c r="S83" s="209"/>
      <c r="T83" s="209"/>
      <c r="U83" s="209"/>
      <c r="V83" s="209"/>
      <c r="W83" s="209"/>
      <c r="X83" s="209"/>
      <c r="Y83" s="209"/>
      <c r="Z83" s="209"/>
    </row>
    <row r="84" spans="1:26" ht="12.75" customHeight="1" x14ac:dyDescent="0.2">
      <c r="A84" s="209"/>
      <c r="B84" s="209"/>
      <c r="C84" s="209"/>
      <c r="D84" s="209"/>
      <c r="E84" s="209"/>
      <c r="F84" s="209"/>
      <c r="G84" s="209"/>
      <c r="H84" s="209"/>
      <c r="I84" s="209"/>
      <c r="J84" s="210"/>
      <c r="K84" s="209"/>
      <c r="L84" s="209"/>
      <c r="M84" s="209"/>
      <c r="N84" s="209"/>
      <c r="O84" s="209"/>
      <c r="P84" s="209"/>
      <c r="Q84" s="209"/>
      <c r="R84" s="209"/>
      <c r="S84" s="209"/>
      <c r="T84" s="209"/>
      <c r="U84" s="209"/>
      <c r="V84" s="209"/>
      <c r="W84" s="209"/>
      <c r="X84" s="209"/>
      <c r="Y84" s="209"/>
      <c r="Z84" s="209"/>
    </row>
    <row r="85" spans="1:26" ht="12.75" customHeight="1" x14ac:dyDescent="0.2">
      <c r="A85" s="209"/>
      <c r="B85" s="209"/>
      <c r="C85" s="209"/>
      <c r="D85" s="209"/>
      <c r="E85" s="209"/>
      <c r="F85" s="209"/>
      <c r="G85" s="209"/>
      <c r="H85" s="209"/>
      <c r="I85" s="209"/>
      <c r="J85" s="210"/>
      <c r="K85" s="209"/>
      <c r="L85" s="209"/>
      <c r="M85" s="209"/>
      <c r="N85" s="209"/>
      <c r="O85" s="209"/>
      <c r="P85" s="209"/>
      <c r="Q85" s="209"/>
      <c r="R85" s="209"/>
      <c r="S85" s="209"/>
      <c r="T85" s="209"/>
      <c r="U85" s="209"/>
      <c r="V85" s="209"/>
      <c r="W85" s="209"/>
      <c r="X85" s="209"/>
      <c r="Y85" s="209"/>
      <c r="Z85" s="209"/>
    </row>
    <row r="86" spans="1:26" ht="12.75" customHeight="1" x14ac:dyDescent="0.2">
      <c r="A86" s="209"/>
      <c r="B86" s="209"/>
      <c r="C86" s="209"/>
      <c r="D86" s="209"/>
      <c r="E86" s="209"/>
      <c r="F86" s="209"/>
      <c r="G86" s="209"/>
      <c r="H86" s="209"/>
      <c r="I86" s="209"/>
      <c r="J86" s="210"/>
      <c r="K86" s="209"/>
      <c r="L86" s="209"/>
      <c r="M86" s="209"/>
      <c r="N86" s="209"/>
      <c r="O86" s="209"/>
      <c r="P86" s="209"/>
      <c r="Q86" s="209"/>
      <c r="R86" s="209"/>
      <c r="S86" s="209"/>
      <c r="T86" s="209"/>
      <c r="U86" s="209"/>
      <c r="V86" s="209"/>
      <c r="W86" s="209"/>
      <c r="X86" s="209"/>
      <c r="Y86" s="209"/>
      <c r="Z86" s="209"/>
    </row>
    <row r="87" spans="1:26" ht="12.75" customHeight="1" x14ac:dyDescent="0.2">
      <c r="A87" s="209"/>
      <c r="B87" s="209"/>
      <c r="C87" s="209"/>
      <c r="D87" s="209"/>
      <c r="E87" s="209"/>
      <c r="F87" s="209"/>
      <c r="G87" s="209"/>
      <c r="H87" s="209"/>
      <c r="I87" s="209"/>
      <c r="J87" s="210"/>
      <c r="K87" s="209"/>
      <c r="L87" s="209"/>
      <c r="M87" s="209"/>
      <c r="N87" s="209"/>
      <c r="O87" s="209"/>
      <c r="P87" s="209"/>
      <c r="Q87" s="209"/>
      <c r="R87" s="209"/>
      <c r="S87" s="209"/>
      <c r="T87" s="209"/>
      <c r="U87" s="209"/>
      <c r="V87" s="209"/>
      <c r="W87" s="209"/>
      <c r="X87" s="209"/>
      <c r="Y87" s="209"/>
      <c r="Z87" s="209"/>
    </row>
    <row r="88" spans="1:26" ht="12.75" customHeight="1" x14ac:dyDescent="0.2">
      <c r="A88" s="209"/>
      <c r="B88" s="209"/>
      <c r="C88" s="209"/>
      <c r="D88" s="209"/>
      <c r="E88" s="209"/>
      <c r="F88" s="209"/>
      <c r="G88" s="209"/>
      <c r="H88" s="209"/>
      <c r="I88" s="209"/>
      <c r="J88" s="210"/>
      <c r="K88" s="209"/>
      <c r="L88" s="209"/>
      <c r="M88" s="209"/>
      <c r="N88" s="209"/>
      <c r="O88" s="209"/>
      <c r="P88" s="209"/>
      <c r="Q88" s="209"/>
      <c r="R88" s="209"/>
      <c r="S88" s="209"/>
      <c r="T88" s="209"/>
      <c r="U88" s="209"/>
      <c r="V88" s="209"/>
      <c r="W88" s="209"/>
      <c r="X88" s="209"/>
      <c r="Y88" s="209"/>
      <c r="Z88" s="209"/>
    </row>
    <row r="89" spans="1:26" ht="12.75" customHeight="1" x14ac:dyDescent="0.2">
      <c r="A89" s="209"/>
      <c r="B89" s="209"/>
      <c r="C89" s="209"/>
      <c r="D89" s="209"/>
      <c r="E89" s="209"/>
      <c r="F89" s="209"/>
      <c r="G89" s="209"/>
      <c r="H89" s="209"/>
      <c r="I89" s="209"/>
      <c r="J89" s="210"/>
      <c r="K89" s="209"/>
      <c r="L89" s="209"/>
      <c r="M89" s="209"/>
      <c r="N89" s="209"/>
      <c r="O89" s="209"/>
      <c r="P89" s="209"/>
      <c r="Q89" s="209"/>
      <c r="R89" s="209"/>
      <c r="S89" s="209"/>
      <c r="T89" s="209"/>
      <c r="U89" s="209"/>
      <c r="V89" s="209"/>
      <c r="W89" s="209"/>
      <c r="X89" s="209"/>
      <c r="Y89" s="209"/>
      <c r="Z89" s="209"/>
    </row>
    <row r="90" spans="1:26" ht="12.75" customHeight="1" x14ac:dyDescent="0.2">
      <c r="A90" s="209"/>
      <c r="B90" s="209"/>
      <c r="C90" s="209"/>
      <c r="D90" s="209"/>
      <c r="E90" s="209"/>
      <c r="F90" s="209"/>
      <c r="G90" s="209"/>
      <c r="H90" s="209"/>
      <c r="I90" s="209"/>
      <c r="J90" s="210"/>
      <c r="K90" s="209"/>
      <c r="L90" s="209"/>
      <c r="M90" s="209"/>
      <c r="N90" s="209"/>
      <c r="O90" s="209"/>
      <c r="P90" s="209"/>
      <c r="Q90" s="209"/>
      <c r="R90" s="209"/>
      <c r="S90" s="209"/>
      <c r="T90" s="209"/>
      <c r="U90" s="209"/>
      <c r="V90" s="209"/>
      <c r="W90" s="209"/>
      <c r="X90" s="209"/>
      <c r="Y90" s="209"/>
      <c r="Z90" s="209"/>
    </row>
    <row r="91" spans="1:26" ht="12.75" customHeight="1" x14ac:dyDescent="0.2">
      <c r="A91" s="209"/>
      <c r="B91" s="209"/>
      <c r="C91" s="209"/>
      <c r="D91" s="209"/>
      <c r="E91" s="209"/>
      <c r="F91" s="209"/>
      <c r="G91" s="209"/>
      <c r="H91" s="209"/>
      <c r="I91" s="209"/>
      <c r="J91" s="210"/>
      <c r="K91" s="209"/>
      <c r="L91" s="209"/>
      <c r="M91" s="209"/>
      <c r="N91" s="209"/>
      <c r="O91" s="209"/>
      <c r="P91" s="209"/>
      <c r="Q91" s="209"/>
      <c r="R91" s="209"/>
      <c r="S91" s="209"/>
      <c r="T91" s="209"/>
      <c r="U91" s="209"/>
      <c r="V91" s="209"/>
      <c r="W91" s="209"/>
      <c r="X91" s="209"/>
      <c r="Y91" s="209"/>
      <c r="Z91" s="209"/>
    </row>
    <row r="92" spans="1:26" ht="12.75" customHeight="1" x14ac:dyDescent="0.2">
      <c r="A92" s="209"/>
      <c r="B92" s="209"/>
      <c r="C92" s="209"/>
      <c r="D92" s="209"/>
      <c r="E92" s="209"/>
      <c r="F92" s="209"/>
      <c r="G92" s="209"/>
      <c r="H92" s="209"/>
      <c r="I92" s="209"/>
      <c r="J92" s="210"/>
      <c r="K92" s="209"/>
      <c r="L92" s="209"/>
      <c r="M92" s="209"/>
      <c r="N92" s="209"/>
      <c r="O92" s="209"/>
      <c r="P92" s="209"/>
      <c r="Q92" s="209"/>
      <c r="R92" s="209"/>
      <c r="S92" s="209"/>
      <c r="T92" s="209"/>
      <c r="U92" s="209"/>
      <c r="V92" s="209"/>
      <c r="W92" s="209"/>
      <c r="X92" s="209"/>
      <c r="Y92" s="209"/>
      <c r="Z92" s="209"/>
    </row>
    <row r="93" spans="1:26" ht="12.75" customHeight="1" x14ac:dyDescent="0.2">
      <c r="A93" s="209"/>
      <c r="B93" s="209"/>
      <c r="C93" s="209"/>
      <c r="D93" s="209"/>
      <c r="E93" s="209"/>
      <c r="F93" s="209"/>
      <c r="G93" s="209"/>
      <c r="H93" s="209"/>
      <c r="I93" s="209"/>
      <c r="J93" s="210"/>
      <c r="K93" s="209"/>
      <c r="L93" s="209"/>
      <c r="M93" s="209"/>
      <c r="N93" s="209"/>
      <c r="O93" s="209"/>
      <c r="P93" s="209"/>
      <c r="Q93" s="209"/>
      <c r="R93" s="209"/>
      <c r="S93" s="209"/>
      <c r="T93" s="209"/>
      <c r="U93" s="209"/>
      <c r="V93" s="209"/>
      <c r="W93" s="209"/>
      <c r="X93" s="209"/>
      <c r="Y93" s="209"/>
      <c r="Z93" s="209"/>
    </row>
    <row r="94" spans="1:26" ht="12.75" customHeight="1" x14ac:dyDescent="0.2">
      <c r="A94" s="209"/>
      <c r="B94" s="209"/>
      <c r="C94" s="209"/>
      <c r="D94" s="209"/>
      <c r="E94" s="209"/>
      <c r="F94" s="209"/>
      <c r="G94" s="209"/>
      <c r="H94" s="209"/>
      <c r="I94" s="209"/>
      <c r="J94" s="210"/>
      <c r="K94" s="209"/>
      <c r="L94" s="209"/>
      <c r="M94" s="209"/>
      <c r="N94" s="209"/>
      <c r="O94" s="209"/>
      <c r="P94" s="209"/>
      <c r="Q94" s="209"/>
      <c r="R94" s="209"/>
      <c r="S94" s="209"/>
      <c r="T94" s="209"/>
      <c r="U94" s="209"/>
      <c r="V94" s="209"/>
      <c r="W94" s="209"/>
      <c r="X94" s="209"/>
      <c r="Y94" s="209"/>
      <c r="Z94" s="209"/>
    </row>
    <row r="95" spans="1:26" ht="12.75" customHeight="1" x14ac:dyDescent="0.2">
      <c r="A95" s="209"/>
      <c r="B95" s="209"/>
      <c r="C95" s="209"/>
      <c r="D95" s="209"/>
      <c r="E95" s="209"/>
      <c r="F95" s="209"/>
      <c r="G95" s="209"/>
      <c r="H95" s="209"/>
      <c r="I95" s="209"/>
      <c r="J95" s="210"/>
      <c r="K95" s="209"/>
      <c r="L95" s="209"/>
      <c r="M95" s="209"/>
      <c r="N95" s="209"/>
      <c r="O95" s="209"/>
      <c r="P95" s="209"/>
      <c r="Q95" s="209"/>
      <c r="R95" s="209"/>
      <c r="S95" s="209"/>
      <c r="T95" s="209"/>
      <c r="U95" s="209"/>
      <c r="V95" s="209"/>
      <c r="W95" s="209"/>
      <c r="X95" s="209"/>
      <c r="Y95" s="209"/>
      <c r="Z95" s="209"/>
    </row>
    <row r="96" spans="1:26" ht="12.75" customHeight="1" x14ac:dyDescent="0.2">
      <c r="A96" s="209"/>
      <c r="B96" s="209"/>
      <c r="C96" s="209"/>
      <c r="D96" s="209"/>
      <c r="E96" s="209"/>
      <c r="F96" s="209"/>
      <c r="G96" s="209"/>
      <c r="H96" s="209"/>
      <c r="I96" s="209"/>
      <c r="J96" s="210"/>
      <c r="K96" s="209"/>
      <c r="L96" s="209"/>
      <c r="M96" s="209"/>
      <c r="N96" s="209"/>
      <c r="O96" s="209"/>
      <c r="P96" s="209"/>
      <c r="Q96" s="209"/>
      <c r="R96" s="209"/>
      <c r="S96" s="209"/>
      <c r="T96" s="209"/>
      <c r="U96" s="209"/>
      <c r="V96" s="209"/>
      <c r="W96" s="209"/>
      <c r="X96" s="209"/>
      <c r="Y96" s="209"/>
      <c r="Z96" s="209"/>
    </row>
    <row r="97" spans="1:26" ht="12.75" customHeight="1" x14ac:dyDescent="0.2">
      <c r="A97" s="209"/>
      <c r="B97" s="209"/>
      <c r="C97" s="209"/>
      <c r="D97" s="209"/>
      <c r="E97" s="209"/>
      <c r="F97" s="209"/>
      <c r="G97" s="209"/>
      <c r="H97" s="209"/>
      <c r="I97" s="209"/>
      <c r="J97" s="210"/>
      <c r="K97" s="209"/>
      <c r="L97" s="209"/>
      <c r="M97" s="209"/>
      <c r="N97" s="209"/>
      <c r="O97" s="209"/>
      <c r="P97" s="209"/>
      <c r="Q97" s="209"/>
      <c r="R97" s="209"/>
      <c r="S97" s="209"/>
      <c r="T97" s="209"/>
      <c r="U97" s="209"/>
      <c r="V97" s="209"/>
      <c r="W97" s="209"/>
      <c r="X97" s="209"/>
      <c r="Y97" s="209"/>
      <c r="Z97" s="209"/>
    </row>
    <row r="98" spans="1:26" ht="12.75" customHeight="1" x14ac:dyDescent="0.2">
      <c r="A98" s="209"/>
      <c r="B98" s="209"/>
      <c r="C98" s="209"/>
      <c r="D98" s="209"/>
      <c r="E98" s="209"/>
      <c r="F98" s="209"/>
      <c r="G98" s="209"/>
      <c r="H98" s="209"/>
      <c r="I98" s="209"/>
      <c r="J98" s="210"/>
      <c r="K98" s="209"/>
      <c r="L98" s="209"/>
      <c r="M98" s="209"/>
      <c r="N98" s="209"/>
      <c r="O98" s="209"/>
      <c r="P98" s="209"/>
      <c r="Q98" s="209"/>
      <c r="R98" s="209"/>
      <c r="S98" s="209"/>
      <c r="T98" s="209"/>
      <c r="U98" s="209"/>
      <c r="V98" s="209"/>
      <c r="W98" s="209"/>
      <c r="X98" s="209"/>
      <c r="Y98" s="209"/>
      <c r="Z98" s="209"/>
    </row>
    <row r="99" spans="1:26" ht="12.75" customHeight="1" x14ac:dyDescent="0.2">
      <c r="A99" s="209"/>
      <c r="B99" s="209"/>
      <c r="C99" s="209"/>
      <c r="D99" s="209"/>
      <c r="E99" s="209"/>
      <c r="F99" s="209"/>
      <c r="G99" s="209"/>
      <c r="H99" s="209"/>
      <c r="I99" s="209"/>
      <c r="J99" s="210"/>
      <c r="K99" s="209"/>
      <c r="L99" s="209"/>
      <c r="M99" s="209"/>
      <c r="N99" s="209"/>
      <c r="O99" s="209"/>
      <c r="P99" s="209"/>
      <c r="Q99" s="209"/>
      <c r="R99" s="209"/>
      <c r="S99" s="209"/>
      <c r="T99" s="209"/>
      <c r="U99" s="209"/>
      <c r="V99" s="209"/>
      <c r="W99" s="209"/>
      <c r="X99" s="209"/>
      <c r="Y99" s="209"/>
      <c r="Z99" s="209"/>
    </row>
    <row r="100" spans="1:26" ht="12.75" customHeight="1" x14ac:dyDescent="0.2">
      <c r="A100" s="209"/>
      <c r="B100" s="209"/>
      <c r="C100" s="209"/>
      <c r="D100" s="209"/>
      <c r="E100" s="209"/>
      <c r="F100" s="209"/>
      <c r="G100" s="209"/>
      <c r="H100" s="209"/>
      <c r="I100" s="209"/>
      <c r="J100" s="210"/>
      <c r="K100" s="209"/>
      <c r="L100" s="209"/>
      <c r="M100" s="209"/>
      <c r="N100" s="209"/>
      <c r="O100" s="209"/>
      <c r="P100" s="209"/>
      <c r="Q100" s="209"/>
      <c r="R100" s="209"/>
      <c r="S100" s="209"/>
      <c r="T100" s="209"/>
      <c r="U100" s="209"/>
      <c r="V100" s="209"/>
      <c r="W100" s="209"/>
      <c r="X100" s="209"/>
      <c r="Y100" s="209"/>
      <c r="Z100" s="209"/>
    </row>
    <row r="101" spans="1:26" ht="12.75" customHeight="1" x14ac:dyDescent="0.2">
      <c r="A101" s="209"/>
      <c r="B101" s="209"/>
      <c r="C101" s="209"/>
      <c r="D101" s="209"/>
      <c r="E101" s="209"/>
      <c r="F101" s="209"/>
      <c r="G101" s="209"/>
      <c r="H101" s="209"/>
      <c r="I101" s="209"/>
      <c r="J101" s="210"/>
      <c r="K101" s="209"/>
      <c r="L101" s="209"/>
      <c r="M101" s="209"/>
      <c r="N101" s="209"/>
      <c r="O101" s="209"/>
      <c r="P101" s="209"/>
      <c r="Q101" s="209"/>
      <c r="R101" s="209"/>
      <c r="S101" s="209"/>
      <c r="T101" s="209"/>
      <c r="U101" s="209"/>
      <c r="V101" s="209"/>
      <c r="W101" s="209"/>
      <c r="X101" s="209"/>
      <c r="Y101" s="209"/>
      <c r="Z101" s="209"/>
    </row>
    <row r="102" spans="1:26" ht="12.75" customHeight="1" x14ac:dyDescent="0.2">
      <c r="A102" s="209"/>
      <c r="B102" s="209"/>
      <c r="C102" s="209"/>
      <c r="D102" s="209"/>
      <c r="E102" s="209"/>
      <c r="F102" s="209"/>
      <c r="G102" s="209"/>
      <c r="H102" s="209"/>
      <c r="I102" s="209"/>
      <c r="J102" s="210"/>
      <c r="K102" s="209"/>
      <c r="L102" s="209"/>
      <c r="M102" s="209"/>
      <c r="N102" s="209"/>
      <c r="O102" s="209"/>
      <c r="P102" s="209"/>
      <c r="Q102" s="209"/>
      <c r="R102" s="209"/>
      <c r="S102" s="209"/>
      <c r="T102" s="209"/>
      <c r="U102" s="209"/>
      <c r="V102" s="209"/>
      <c r="W102" s="209"/>
      <c r="X102" s="209"/>
      <c r="Y102" s="209"/>
      <c r="Z102" s="209"/>
    </row>
    <row r="103" spans="1:26" ht="12.75" customHeight="1" x14ac:dyDescent="0.2">
      <c r="A103" s="209"/>
      <c r="B103" s="209"/>
      <c r="C103" s="209"/>
      <c r="D103" s="209"/>
      <c r="E103" s="209"/>
      <c r="F103" s="209"/>
      <c r="G103" s="209"/>
      <c r="H103" s="209"/>
      <c r="I103" s="209"/>
      <c r="J103" s="210"/>
      <c r="K103" s="209"/>
      <c r="L103" s="209"/>
      <c r="M103" s="209"/>
      <c r="N103" s="209"/>
      <c r="O103" s="209"/>
      <c r="P103" s="209"/>
      <c r="Q103" s="209"/>
      <c r="R103" s="209"/>
      <c r="S103" s="209"/>
      <c r="T103" s="209"/>
      <c r="U103" s="209"/>
      <c r="V103" s="209"/>
      <c r="W103" s="209"/>
      <c r="X103" s="209"/>
      <c r="Y103" s="209"/>
      <c r="Z103" s="209"/>
    </row>
    <row r="104" spans="1:26" ht="12.75" customHeight="1" x14ac:dyDescent="0.2">
      <c r="A104" s="209"/>
      <c r="B104" s="209"/>
      <c r="C104" s="209"/>
      <c r="D104" s="209"/>
      <c r="E104" s="209"/>
      <c r="F104" s="209"/>
      <c r="G104" s="209"/>
      <c r="H104" s="209"/>
      <c r="I104" s="209"/>
      <c r="J104" s="210"/>
      <c r="K104" s="209"/>
      <c r="L104" s="209"/>
      <c r="M104" s="209"/>
      <c r="N104" s="209"/>
      <c r="O104" s="209"/>
      <c r="P104" s="209"/>
      <c r="Q104" s="209"/>
      <c r="R104" s="209"/>
      <c r="S104" s="209"/>
      <c r="T104" s="209"/>
      <c r="U104" s="209"/>
      <c r="V104" s="209"/>
      <c r="W104" s="209"/>
      <c r="X104" s="209"/>
      <c r="Y104" s="209"/>
      <c r="Z104" s="209"/>
    </row>
    <row r="105" spans="1:26" ht="12.75" customHeight="1" x14ac:dyDescent="0.2">
      <c r="A105" s="209"/>
      <c r="B105" s="209"/>
      <c r="C105" s="209"/>
      <c r="D105" s="209"/>
      <c r="E105" s="209"/>
      <c r="F105" s="209"/>
      <c r="G105" s="209"/>
      <c r="H105" s="209"/>
      <c r="I105" s="209"/>
      <c r="J105" s="210"/>
      <c r="K105" s="209"/>
      <c r="L105" s="209"/>
      <c r="M105" s="209"/>
      <c r="N105" s="209"/>
      <c r="O105" s="209"/>
      <c r="P105" s="209"/>
      <c r="Q105" s="209"/>
      <c r="R105" s="209"/>
      <c r="S105" s="209"/>
      <c r="T105" s="209"/>
      <c r="U105" s="209"/>
      <c r="V105" s="209"/>
      <c r="W105" s="209"/>
      <c r="X105" s="209"/>
      <c r="Y105" s="209"/>
      <c r="Z105" s="209"/>
    </row>
    <row r="106" spans="1:26" ht="12.75" customHeight="1" x14ac:dyDescent="0.2">
      <c r="A106" s="209"/>
      <c r="B106" s="209"/>
      <c r="C106" s="209"/>
      <c r="D106" s="209"/>
      <c r="E106" s="209"/>
      <c r="F106" s="209"/>
      <c r="G106" s="209"/>
      <c r="H106" s="209"/>
      <c r="I106" s="209"/>
      <c r="J106" s="210"/>
      <c r="K106" s="209"/>
      <c r="L106" s="209"/>
      <c r="M106" s="209"/>
      <c r="N106" s="209"/>
      <c r="O106" s="209"/>
      <c r="P106" s="209"/>
      <c r="Q106" s="209"/>
      <c r="R106" s="209"/>
      <c r="S106" s="209"/>
      <c r="T106" s="209"/>
      <c r="U106" s="209"/>
      <c r="V106" s="209"/>
      <c r="W106" s="209"/>
      <c r="X106" s="209"/>
      <c r="Y106" s="209"/>
      <c r="Z106" s="209"/>
    </row>
    <row r="107" spans="1:26" ht="12.75" customHeight="1" x14ac:dyDescent="0.2">
      <c r="A107" s="209"/>
      <c r="B107" s="209"/>
      <c r="C107" s="209"/>
      <c r="D107" s="209"/>
      <c r="E107" s="209"/>
      <c r="F107" s="209"/>
      <c r="G107" s="209"/>
      <c r="H107" s="209"/>
      <c r="I107" s="209"/>
      <c r="J107" s="210"/>
      <c r="K107" s="209"/>
      <c r="L107" s="209"/>
      <c r="M107" s="209"/>
      <c r="N107" s="209"/>
      <c r="O107" s="209"/>
      <c r="P107" s="209"/>
      <c r="Q107" s="209"/>
      <c r="R107" s="209"/>
      <c r="S107" s="209"/>
      <c r="T107" s="209"/>
      <c r="U107" s="209"/>
      <c r="V107" s="209"/>
      <c r="W107" s="209"/>
      <c r="X107" s="209"/>
      <c r="Y107" s="209"/>
      <c r="Z107" s="209"/>
    </row>
    <row r="108" spans="1:26" ht="12.75" customHeight="1" x14ac:dyDescent="0.2">
      <c r="A108" s="209"/>
      <c r="B108" s="209"/>
      <c r="C108" s="209"/>
      <c r="D108" s="209"/>
      <c r="E108" s="209"/>
      <c r="F108" s="209"/>
      <c r="G108" s="209"/>
      <c r="H108" s="209"/>
      <c r="I108" s="209"/>
      <c r="J108" s="210"/>
      <c r="K108" s="209"/>
      <c r="L108" s="209"/>
      <c r="M108" s="209"/>
      <c r="N108" s="209"/>
      <c r="O108" s="209"/>
      <c r="P108" s="209"/>
      <c r="Q108" s="209"/>
      <c r="R108" s="209"/>
      <c r="S108" s="209"/>
      <c r="T108" s="209"/>
      <c r="U108" s="209"/>
      <c r="V108" s="209"/>
      <c r="W108" s="209"/>
      <c r="X108" s="209"/>
      <c r="Y108" s="209"/>
      <c r="Z108" s="209"/>
    </row>
    <row r="109" spans="1:26" ht="12.75" customHeight="1" x14ac:dyDescent="0.2">
      <c r="A109" s="209"/>
      <c r="B109" s="209"/>
      <c r="C109" s="209"/>
      <c r="D109" s="209"/>
      <c r="E109" s="209"/>
      <c r="F109" s="209"/>
      <c r="G109" s="209"/>
      <c r="H109" s="209"/>
      <c r="I109" s="209"/>
      <c r="J109" s="210"/>
      <c r="K109" s="209"/>
      <c r="L109" s="209"/>
      <c r="M109" s="209"/>
      <c r="N109" s="209"/>
      <c r="O109" s="209"/>
      <c r="P109" s="209"/>
      <c r="Q109" s="209"/>
      <c r="R109" s="209"/>
      <c r="S109" s="209"/>
      <c r="T109" s="209"/>
      <c r="U109" s="209"/>
      <c r="V109" s="209"/>
      <c r="W109" s="209"/>
      <c r="X109" s="209"/>
      <c r="Y109" s="209"/>
      <c r="Z109" s="209"/>
    </row>
    <row r="110" spans="1:26" ht="12.75" customHeight="1" x14ac:dyDescent="0.2">
      <c r="A110" s="209"/>
      <c r="B110" s="209"/>
      <c r="C110" s="209"/>
      <c r="D110" s="209"/>
      <c r="E110" s="209"/>
      <c r="F110" s="209"/>
      <c r="G110" s="209"/>
      <c r="H110" s="209"/>
      <c r="I110" s="209"/>
      <c r="J110" s="210"/>
      <c r="K110" s="209"/>
      <c r="L110" s="209"/>
      <c r="M110" s="209"/>
      <c r="N110" s="209"/>
      <c r="O110" s="209"/>
      <c r="P110" s="209"/>
      <c r="Q110" s="209"/>
      <c r="R110" s="209"/>
      <c r="S110" s="209"/>
      <c r="T110" s="209"/>
      <c r="U110" s="209"/>
      <c r="V110" s="209"/>
      <c r="W110" s="209"/>
      <c r="X110" s="209"/>
      <c r="Y110" s="209"/>
      <c r="Z110" s="209"/>
    </row>
    <row r="111" spans="1:26" ht="12.75" customHeight="1" x14ac:dyDescent="0.2">
      <c r="A111" s="209"/>
      <c r="B111" s="209"/>
      <c r="C111" s="209"/>
      <c r="D111" s="209"/>
      <c r="E111" s="209"/>
      <c r="F111" s="209"/>
      <c r="G111" s="209"/>
      <c r="H111" s="209"/>
      <c r="I111" s="209"/>
      <c r="J111" s="210"/>
      <c r="K111" s="209"/>
      <c r="L111" s="209"/>
      <c r="M111" s="209"/>
      <c r="N111" s="209"/>
      <c r="O111" s="209"/>
      <c r="P111" s="209"/>
      <c r="Q111" s="209"/>
      <c r="R111" s="209"/>
      <c r="S111" s="209"/>
      <c r="T111" s="209"/>
      <c r="U111" s="209"/>
      <c r="V111" s="209"/>
      <c r="W111" s="209"/>
      <c r="X111" s="209"/>
      <c r="Y111" s="209"/>
      <c r="Z111" s="209"/>
    </row>
    <row r="112" spans="1:26" ht="12.75" customHeight="1" x14ac:dyDescent="0.2">
      <c r="A112" s="209"/>
      <c r="B112" s="209"/>
      <c r="C112" s="209"/>
      <c r="D112" s="209"/>
      <c r="E112" s="209"/>
      <c r="F112" s="209"/>
      <c r="G112" s="209"/>
      <c r="H112" s="209"/>
      <c r="I112" s="209"/>
      <c r="J112" s="210"/>
      <c r="K112" s="209"/>
      <c r="L112" s="209"/>
      <c r="M112" s="209"/>
      <c r="N112" s="209"/>
      <c r="O112" s="209"/>
      <c r="P112" s="209"/>
      <c r="Q112" s="209"/>
      <c r="R112" s="209"/>
      <c r="S112" s="209"/>
      <c r="T112" s="209"/>
      <c r="U112" s="209"/>
      <c r="V112" s="209"/>
      <c r="W112" s="209"/>
      <c r="X112" s="209"/>
      <c r="Y112" s="209"/>
      <c r="Z112" s="209"/>
    </row>
    <row r="113" spans="1:26" ht="12.75" customHeight="1" x14ac:dyDescent="0.2">
      <c r="A113" s="209"/>
      <c r="B113" s="209"/>
      <c r="C113" s="209"/>
      <c r="D113" s="209"/>
      <c r="E113" s="209"/>
      <c r="F113" s="209"/>
      <c r="G113" s="209"/>
      <c r="H113" s="209"/>
      <c r="I113" s="209"/>
      <c r="J113" s="210"/>
      <c r="K113" s="209"/>
      <c r="L113" s="209"/>
      <c r="M113" s="209"/>
      <c r="N113" s="209"/>
      <c r="O113" s="209"/>
      <c r="P113" s="209"/>
      <c r="Q113" s="209"/>
      <c r="R113" s="209"/>
      <c r="S113" s="209"/>
      <c r="T113" s="209"/>
      <c r="U113" s="209"/>
      <c r="V113" s="209"/>
      <c r="W113" s="209"/>
      <c r="X113" s="209"/>
      <c r="Y113" s="209"/>
      <c r="Z113" s="209"/>
    </row>
    <row r="114" spans="1:26" ht="12.75" customHeight="1" x14ac:dyDescent="0.2">
      <c r="A114" s="209"/>
      <c r="B114" s="209"/>
      <c r="C114" s="209"/>
      <c r="D114" s="209"/>
      <c r="E114" s="209"/>
      <c r="F114" s="209"/>
      <c r="G114" s="209"/>
      <c r="H114" s="209"/>
      <c r="I114" s="209"/>
      <c r="J114" s="210"/>
      <c r="K114" s="209"/>
      <c r="L114" s="209"/>
      <c r="M114" s="209"/>
      <c r="N114" s="209"/>
      <c r="O114" s="209"/>
      <c r="P114" s="209"/>
      <c r="Q114" s="209"/>
      <c r="R114" s="209"/>
      <c r="S114" s="209"/>
      <c r="T114" s="209"/>
      <c r="U114" s="209"/>
      <c r="V114" s="209"/>
      <c r="W114" s="209"/>
      <c r="X114" s="209"/>
      <c r="Y114" s="209"/>
      <c r="Z114" s="209"/>
    </row>
    <row r="115" spans="1:26" ht="12.75" customHeight="1" x14ac:dyDescent="0.2">
      <c r="A115" s="209"/>
      <c r="B115" s="209"/>
      <c r="C115" s="209"/>
      <c r="D115" s="209"/>
      <c r="E115" s="209"/>
      <c r="F115" s="209"/>
      <c r="G115" s="209"/>
      <c r="H115" s="209"/>
      <c r="I115" s="209"/>
      <c r="J115" s="210"/>
      <c r="K115" s="209"/>
      <c r="L115" s="209"/>
      <c r="M115" s="209"/>
      <c r="N115" s="209"/>
      <c r="O115" s="209"/>
      <c r="P115" s="209"/>
      <c r="Q115" s="209"/>
      <c r="R115" s="209"/>
      <c r="S115" s="209"/>
      <c r="T115" s="209"/>
      <c r="U115" s="209"/>
      <c r="V115" s="209"/>
      <c r="W115" s="209"/>
      <c r="X115" s="209"/>
      <c r="Y115" s="209"/>
      <c r="Z115" s="209"/>
    </row>
    <row r="116" spans="1:26" ht="12.75" customHeight="1" x14ac:dyDescent="0.2">
      <c r="A116" s="209"/>
      <c r="B116" s="209"/>
      <c r="C116" s="209"/>
      <c r="D116" s="209"/>
      <c r="E116" s="209"/>
      <c r="F116" s="209"/>
      <c r="G116" s="209"/>
      <c r="H116" s="209"/>
      <c r="I116" s="209"/>
      <c r="J116" s="210"/>
      <c r="K116" s="209"/>
      <c r="L116" s="209"/>
      <c r="M116" s="209"/>
      <c r="N116" s="209"/>
      <c r="O116" s="209"/>
      <c r="P116" s="209"/>
      <c r="Q116" s="209"/>
      <c r="R116" s="209"/>
      <c r="S116" s="209"/>
      <c r="T116" s="209"/>
      <c r="U116" s="209"/>
      <c r="V116" s="209"/>
      <c r="W116" s="209"/>
      <c r="X116" s="209"/>
      <c r="Y116" s="209"/>
      <c r="Z116" s="209"/>
    </row>
    <row r="117" spans="1:26" ht="12.75" customHeight="1" x14ac:dyDescent="0.2">
      <c r="A117" s="209"/>
      <c r="B117" s="209"/>
      <c r="C117" s="209"/>
      <c r="D117" s="209"/>
      <c r="E117" s="209"/>
      <c r="F117" s="209"/>
      <c r="G117" s="209"/>
      <c r="H117" s="209"/>
      <c r="I117" s="209"/>
      <c r="J117" s="210"/>
      <c r="K117" s="209"/>
      <c r="L117" s="209"/>
      <c r="M117" s="209"/>
      <c r="N117" s="209"/>
      <c r="O117" s="209"/>
      <c r="P117" s="209"/>
      <c r="Q117" s="209"/>
      <c r="R117" s="209"/>
      <c r="S117" s="209"/>
      <c r="T117" s="209"/>
      <c r="U117" s="209"/>
      <c r="V117" s="209"/>
      <c r="W117" s="209"/>
      <c r="X117" s="209"/>
      <c r="Y117" s="209"/>
      <c r="Z117" s="209"/>
    </row>
    <row r="118" spans="1:26" ht="12.75" customHeight="1" x14ac:dyDescent="0.2">
      <c r="A118" s="209"/>
      <c r="B118" s="209"/>
      <c r="C118" s="209"/>
      <c r="D118" s="209"/>
      <c r="E118" s="209"/>
      <c r="F118" s="209"/>
      <c r="G118" s="209"/>
      <c r="H118" s="209"/>
      <c r="I118" s="209"/>
      <c r="J118" s="210"/>
      <c r="K118" s="209"/>
      <c r="L118" s="209"/>
      <c r="M118" s="209"/>
      <c r="N118" s="209"/>
      <c r="O118" s="209"/>
      <c r="P118" s="209"/>
      <c r="Q118" s="209"/>
      <c r="R118" s="209"/>
      <c r="S118" s="209"/>
      <c r="T118" s="209"/>
      <c r="U118" s="209"/>
      <c r="V118" s="209"/>
      <c r="W118" s="209"/>
      <c r="X118" s="209"/>
      <c r="Y118" s="209"/>
      <c r="Z118" s="209"/>
    </row>
    <row r="119" spans="1:26" ht="12.75" customHeight="1" x14ac:dyDescent="0.2">
      <c r="A119" s="209"/>
      <c r="B119" s="209"/>
      <c r="C119" s="209"/>
      <c r="D119" s="209"/>
      <c r="E119" s="209"/>
      <c r="F119" s="209"/>
      <c r="G119" s="209"/>
      <c r="H119" s="209"/>
      <c r="I119" s="209"/>
      <c r="J119" s="210"/>
      <c r="K119" s="209"/>
      <c r="L119" s="209"/>
      <c r="M119" s="209"/>
      <c r="N119" s="209"/>
      <c r="O119" s="209"/>
      <c r="P119" s="209"/>
      <c r="Q119" s="209"/>
      <c r="R119" s="209"/>
      <c r="S119" s="209"/>
      <c r="T119" s="209"/>
      <c r="U119" s="209"/>
      <c r="V119" s="209"/>
      <c r="W119" s="209"/>
      <c r="X119" s="209"/>
      <c r="Y119" s="209"/>
      <c r="Z119" s="209"/>
    </row>
    <row r="120" spans="1:26" ht="12.75" customHeight="1" x14ac:dyDescent="0.2">
      <c r="A120" s="209"/>
      <c r="B120" s="209"/>
      <c r="C120" s="209"/>
      <c r="D120" s="209"/>
      <c r="E120" s="209"/>
      <c r="F120" s="209"/>
      <c r="G120" s="209"/>
      <c r="H120" s="209"/>
      <c r="I120" s="209"/>
      <c r="J120" s="210"/>
      <c r="K120" s="209"/>
      <c r="L120" s="209"/>
      <c r="M120" s="209"/>
      <c r="N120" s="209"/>
      <c r="O120" s="209"/>
      <c r="P120" s="209"/>
      <c r="Q120" s="209"/>
      <c r="R120" s="209"/>
      <c r="S120" s="209"/>
      <c r="T120" s="209"/>
      <c r="U120" s="209"/>
      <c r="V120" s="209"/>
      <c r="W120" s="209"/>
      <c r="X120" s="209"/>
      <c r="Y120" s="209"/>
      <c r="Z120" s="209"/>
    </row>
    <row r="121" spans="1:26" ht="12.75" customHeight="1" x14ac:dyDescent="0.2">
      <c r="A121" s="209"/>
      <c r="B121" s="209"/>
      <c r="C121" s="209"/>
      <c r="D121" s="209"/>
      <c r="E121" s="209"/>
      <c r="F121" s="209"/>
      <c r="G121" s="209"/>
      <c r="H121" s="209"/>
      <c r="I121" s="209"/>
      <c r="J121" s="210"/>
      <c r="K121" s="209"/>
      <c r="L121" s="209"/>
      <c r="M121" s="209"/>
      <c r="N121" s="209"/>
      <c r="O121" s="209"/>
      <c r="P121" s="209"/>
      <c r="Q121" s="209"/>
      <c r="R121" s="209"/>
      <c r="S121" s="209"/>
      <c r="T121" s="209"/>
      <c r="U121" s="209"/>
      <c r="V121" s="209"/>
      <c r="W121" s="209"/>
      <c r="X121" s="209"/>
      <c r="Y121" s="209"/>
      <c r="Z121" s="209"/>
    </row>
    <row r="122" spans="1:26" ht="12.75" customHeight="1" x14ac:dyDescent="0.2">
      <c r="A122" s="209"/>
      <c r="B122" s="209"/>
      <c r="C122" s="209"/>
      <c r="D122" s="209"/>
      <c r="E122" s="209"/>
      <c r="F122" s="209"/>
      <c r="G122" s="209"/>
      <c r="H122" s="209"/>
      <c r="I122" s="209"/>
      <c r="J122" s="210"/>
      <c r="K122" s="209"/>
      <c r="L122" s="209"/>
      <c r="M122" s="209"/>
      <c r="N122" s="209"/>
      <c r="O122" s="209"/>
      <c r="P122" s="209"/>
      <c r="Q122" s="209"/>
      <c r="R122" s="209"/>
      <c r="S122" s="209"/>
      <c r="T122" s="209"/>
      <c r="U122" s="209"/>
      <c r="V122" s="209"/>
      <c r="W122" s="209"/>
      <c r="X122" s="209"/>
      <c r="Y122" s="209"/>
      <c r="Z122" s="209"/>
    </row>
    <row r="123" spans="1:26" ht="12.75" customHeight="1" x14ac:dyDescent="0.2">
      <c r="A123" s="209"/>
      <c r="B123" s="209"/>
      <c r="C123" s="209"/>
      <c r="D123" s="209"/>
      <c r="E123" s="209"/>
      <c r="F123" s="209"/>
      <c r="G123" s="209"/>
      <c r="H123" s="209"/>
      <c r="I123" s="209"/>
      <c r="J123" s="210"/>
      <c r="K123" s="209"/>
      <c r="L123" s="209"/>
      <c r="M123" s="209"/>
      <c r="N123" s="209"/>
      <c r="O123" s="209"/>
      <c r="P123" s="209"/>
      <c r="Q123" s="209"/>
      <c r="R123" s="209"/>
      <c r="S123" s="209"/>
      <c r="T123" s="209"/>
      <c r="U123" s="209"/>
      <c r="V123" s="209"/>
      <c r="W123" s="209"/>
      <c r="X123" s="209"/>
      <c r="Y123" s="209"/>
      <c r="Z123" s="209"/>
    </row>
    <row r="124" spans="1:26" ht="12.75" customHeight="1" x14ac:dyDescent="0.2">
      <c r="A124" s="209"/>
      <c r="B124" s="209"/>
      <c r="C124" s="209"/>
      <c r="D124" s="209"/>
      <c r="E124" s="209"/>
      <c r="F124" s="209"/>
      <c r="G124" s="209"/>
      <c r="H124" s="209"/>
      <c r="I124" s="209"/>
      <c r="J124" s="210"/>
      <c r="K124" s="209"/>
      <c r="L124" s="209"/>
      <c r="M124" s="209"/>
      <c r="N124" s="209"/>
      <c r="O124" s="209"/>
      <c r="P124" s="209"/>
      <c r="Q124" s="209"/>
      <c r="R124" s="209"/>
      <c r="S124" s="209"/>
      <c r="T124" s="209"/>
      <c r="U124" s="209"/>
      <c r="V124" s="209"/>
      <c r="W124" s="209"/>
      <c r="X124" s="209"/>
      <c r="Y124" s="209"/>
      <c r="Z124" s="209"/>
    </row>
    <row r="125" spans="1:26" ht="12.75" customHeight="1" x14ac:dyDescent="0.2">
      <c r="A125" s="209"/>
      <c r="B125" s="209"/>
      <c r="C125" s="209"/>
      <c r="D125" s="209"/>
      <c r="E125" s="209"/>
      <c r="F125" s="209"/>
      <c r="G125" s="209"/>
      <c r="H125" s="209"/>
      <c r="I125" s="209"/>
      <c r="J125" s="210"/>
      <c r="K125" s="209"/>
      <c r="L125" s="209"/>
      <c r="M125" s="209"/>
      <c r="N125" s="209"/>
      <c r="O125" s="209"/>
      <c r="P125" s="209"/>
      <c r="Q125" s="209"/>
      <c r="R125" s="209"/>
      <c r="S125" s="209"/>
      <c r="T125" s="209"/>
      <c r="U125" s="209"/>
      <c r="V125" s="209"/>
      <c r="W125" s="209"/>
      <c r="X125" s="209"/>
      <c r="Y125" s="209"/>
      <c r="Z125" s="209"/>
    </row>
    <row r="126" spans="1:26" ht="12.75" customHeight="1" x14ac:dyDescent="0.2">
      <c r="A126" s="209"/>
      <c r="B126" s="209"/>
      <c r="C126" s="209"/>
      <c r="D126" s="209"/>
      <c r="E126" s="209"/>
      <c r="F126" s="209"/>
      <c r="G126" s="209"/>
      <c r="H126" s="209"/>
      <c r="I126" s="209"/>
      <c r="J126" s="210"/>
      <c r="K126" s="209"/>
      <c r="L126" s="209"/>
      <c r="M126" s="209"/>
      <c r="N126" s="209"/>
      <c r="O126" s="209"/>
      <c r="P126" s="209"/>
      <c r="Q126" s="209"/>
      <c r="R126" s="209"/>
      <c r="S126" s="209"/>
      <c r="T126" s="209"/>
      <c r="U126" s="209"/>
      <c r="V126" s="209"/>
      <c r="W126" s="209"/>
      <c r="X126" s="209"/>
      <c r="Y126" s="209"/>
      <c r="Z126" s="209"/>
    </row>
    <row r="127" spans="1:26" ht="12.75" customHeight="1" x14ac:dyDescent="0.2">
      <c r="A127" s="209"/>
      <c r="B127" s="209"/>
      <c r="C127" s="209"/>
      <c r="D127" s="209"/>
      <c r="E127" s="209"/>
      <c r="F127" s="209"/>
      <c r="G127" s="209"/>
      <c r="H127" s="209"/>
      <c r="I127" s="209"/>
      <c r="J127" s="210"/>
      <c r="K127" s="209"/>
      <c r="L127" s="209"/>
      <c r="M127" s="209"/>
      <c r="N127" s="209"/>
      <c r="O127" s="209"/>
      <c r="P127" s="209"/>
      <c r="Q127" s="209"/>
      <c r="R127" s="209"/>
      <c r="S127" s="209"/>
      <c r="T127" s="209"/>
      <c r="U127" s="209"/>
      <c r="V127" s="209"/>
      <c r="W127" s="209"/>
      <c r="X127" s="209"/>
      <c r="Y127" s="209"/>
      <c r="Z127" s="209"/>
    </row>
    <row r="128" spans="1:26" ht="12.75" customHeight="1" x14ac:dyDescent="0.2">
      <c r="A128" s="209"/>
      <c r="B128" s="209"/>
      <c r="C128" s="209"/>
      <c r="D128" s="209"/>
      <c r="E128" s="209"/>
      <c r="F128" s="209"/>
      <c r="G128" s="209"/>
      <c r="H128" s="209"/>
      <c r="I128" s="209"/>
      <c r="J128" s="210"/>
      <c r="K128" s="209"/>
      <c r="L128" s="209"/>
      <c r="M128" s="209"/>
      <c r="N128" s="209"/>
      <c r="O128" s="209"/>
      <c r="P128" s="209"/>
      <c r="Q128" s="209"/>
      <c r="R128" s="209"/>
      <c r="S128" s="209"/>
      <c r="T128" s="209"/>
      <c r="U128" s="209"/>
      <c r="V128" s="209"/>
      <c r="W128" s="209"/>
      <c r="X128" s="209"/>
      <c r="Y128" s="209"/>
      <c r="Z128" s="209"/>
    </row>
    <row r="129" spans="1:26" ht="12.75" customHeight="1" x14ac:dyDescent="0.2">
      <c r="A129" s="209"/>
      <c r="B129" s="209"/>
      <c r="C129" s="209"/>
      <c r="D129" s="209"/>
      <c r="E129" s="209"/>
      <c r="F129" s="209"/>
      <c r="G129" s="209"/>
      <c r="H129" s="209"/>
      <c r="I129" s="209"/>
      <c r="J129" s="210"/>
      <c r="K129" s="209"/>
      <c r="L129" s="209"/>
      <c r="M129" s="209"/>
      <c r="N129" s="209"/>
      <c r="O129" s="209"/>
      <c r="P129" s="209"/>
      <c r="Q129" s="209"/>
      <c r="R129" s="209"/>
      <c r="S129" s="209"/>
      <c r="T129" s="209"/>
      <c r="U129" s="209"/>
      <c r="V129" s="209"/>
      <c r="W129" s="209"/>
      <c r="X129" s="209"/>
      <c r="Y129" s="209"/>
      <c r="Z129" s="209"/>
    </row>
    <row r="130" spans="1:26" ht="12.75" customHeight="1" x14ac:dyDescent="0.2">
      <c r="A130" s="209"/>
      <c r="B130" s="209"/>
      <c r="C130" s="209"/>
      <c r="D130" s="209"/>
      <c r="E130" s="209"/>
      <c r="F130" s="209"/>
      <c r="G130" s="209"/>
      <c r="H130" s="209"/>
      <c r="I130" s="209"/>
      <c r="J130" s="210"/>
      <c r="K130" s="209"/>
      <c r="L130" s="209"/>
      <c r="M130" s="209"/>
      <c r="N130" s="209"/>
      <c r="O130" s="209"/>
      <c r="P130" s="209"/>
      <c r="Q130" s="209"/>
      <c r="R130" s="209"/>
      <c r="S130" s="209"/>
      <c r="T130" s="209"/>
      <c r="U130" s="209"/>
      <c r="V130" s="209"/>
      <c r="W130" s="209"/>
      <c r="X130" s="209"/>
      <c r="Y130" s="209"/>
      <c r="Z130" s="209"/>
    </row>
    <row r="131" spans="1:26" ht="12.75" customHeight="1" x14ac:dyDescent="0.2">
      <c r="A131" s="209"/>
      <c r="B131" s="209"/>
      <c r="C131" s="209"/>
      <c r="D131" s="209"/>
      <c r="E131" s="209"/>
      <c r="F131" s="209"/>
      <c r="G131" s="209"/>
      <c r="H131" s="209"/>
      <c r="I131" s="209"/>
      <c r="J131" s="210"/>
      <c r="K131" s="209"/>
      <c r="L131" s="209"/>
      <c r="M131" s="209"/>
      <c r="N131" s="209"/>
      <c r="O131" s="209"/>
      <c r="P131" s="209"/>
      <c r="Q131" s="209"/>
      <c r="R131" s="209"/>
      <c r="S131" s="209"/>
      <c r="T131" s="209"/>
      <c r="U131" s="209"/>
      <c r="V131" s="209"/>
      <c r="W131" s="209"/>
      <c r="X131" s="209"/>
      <c r="Y131" s="209"/>
      <c r="Z131" s="209"/>
    </row>
    <row r="132" spans="1:26" ht="12.75" customHeight="1" x14ac:dyDescent="0.2">
      <c r="A132" s="209"/>
      <c r="B132" s="209"/>
      <c r="C132" s="209"/>
      <c r="D132" s="209"/>
      <c r="E132" s="209"/>
      <c r="F132" s="209"/>
      <c r="G132" s="209"/>
      <c r="H132" s="209"/>
      <c r="I132" s="209"/>
      <c r="J132" s="210"/>
      <c r="K132" s="209"/>
      <c r="L132" s="209"/>
      <c r="M132" s="209"/>
      <c r="N132" s="209"/>
      <c r="O132" s="209"/>
      <c r="P132" s="209"/>
      <c r="Q132" s="209"/>
      <c r="R132" s="209"/>
      <c r="S132" s="209"/>
      <c r="T132" s="209"/>
      <c r="U132" s="209"/>
      <c r="V132" s="209"/>
      <c r="W132" s="209"/>
      <c r="X132" s="209"/>
      <c r="Y132" s="209"/>
      <c r="Z132" s="209"/>
    </row>
    <row r="133" spans="1:26" ht="12.75" customHeight="1" x14ac:dyDescent="0.2">
      <c r="A133" s="209"/>
      <c r="B133" s="209"/>
      <c r="C133" s="209"/>
      <c r="D133" s="209"/>
      <c r="E133" s="209"/>
      <c r="F133" s="209"/>
      <c r="G133" s="209"/>
      <c r="H133" s="209"/>
      <c r="I133" s="209"/>
      <c r="J133" s="210"/>
      <c r="K133" s="209"/>
      <c r="L133" s="209"/>
      <c r="M133" s="209"/>
      <c r="N133" s="209"/>
      <c r="O133" s="209"/>
      <c r="P133" s="209"/>
      <c r="Q133" s="209"/>
      <c r="R133" s="209"/>
      <c r="S133" s="209"/>
      <c r="T133" s="209"/>
      <c r="U133" s="209"/>
      <c r="V133" s="209"/>
      <c r="W133" s="209"/>
      <c r="X133" s="209"/>
      <c r="Y133" s="209"/>
      <c r="Z133" s="209"/>
    </row>
    <row r="134" spans="1:26" ht="12.75" customHeight="1" x14ac:dyDescent="0.2">
      <c r="A134" s="209"/>
      <c r="B134" s="209"/>
      <c r="C134" s="209"/>
      <c r="D134" s="209"/>
      <c r="E134" s="209"/>
      <c r="F134" s="209"/>
      <c r="G134" s="209"/>
      <c r="H134" s="209"/>
      <c r="I134" s="209"/>
      <c r="J134" s="210"/>
      <c r="K134" s="209"/>
      <c r="L134" s="209"/>
      <c r="M134" s="209"/>
      <c r="N134" s="209"/>
      <c r="O134" s="209"/>
      <c r="P134" s="209"/>
      <c r="Q134" s="209"/>
      <c r="R134" s="209"/>
      <c r="S134" s="209"/>
      <c r="T134" s="209"/>
      <c r="U134" s="209"/>
      <c r="V134" s="209"/>
      <c r="W134" s="209"/>
      <c r="X134" s="209"/>
      <c r="Y134" s="209"/>
      <c r="Z134" s="209"/>
    </row>
    <row r="135" spans="1:26" ht="12.75" customHeight="1" x14ac:dyDescent="0.2">
      <c r="A135" s="209"/>
      <c r="B135" s="209"/>
      <c r="C135" s="209"/>
      <c r="D135" s="209"/>
      <c r="E135" s="209"/>
      <c r="F135" s="209"/>
      <c r="G135" s="209"/>
      <c r="H135" s="209"/>
      <c r="I135" s="209"/>
      <c r="J135" s="210"/>
      <c r="K135" s="209"/>
      <c r="L135" s="209"/>
      <c r="M135" s="209"/>
      <c r="N135" s="209"/>
      <c r="O135" s="209"/>
      <c r="P135" s="209"/>
      <c r="Q135" s="209"/>
      <c r="R135" s="209"/>
      <c r="S135" s="209"/>
      <c r="T135" s="209"/>
      <c r="U135" s="209"/>
      <c r="V135" s="209"/>
      <c r="W135" s="209"/>
      <c r="X135" s="209"/>
      <c r="Y135" s="209"/>
      <c r="Z135" s="209"/>
    </row>
    <row r="136" spans="1:26" ht="12.75" customHeight="1" x14ac:dyDescent="0.2">
      <c r="A136" s="209"/>
      <c r="B136" s="209"/>
      <c r="C136" s="209"/>
      <c r="D136" s="209"/>
      <c r="E136" s="209"/>
      <c r="F136" s="209"/>
      <c r="G136" s="209"/>
      <c r="H136" s="209"/>
      <c r="I136" s="209"/>
      <c r="J136" s="210"/>
      <c r="K136" s="209"/>
      <c r="L136" s="209"/>
      <c r="M136" s="209"/>
      <c r="N136" s="209"/>
      <c r="O136" s="209"/>
      <c r="P136" s="209"/>
      <c r="Q136" s="209"/>
      <c r="R136" s="209"/>
      <c r="S136" s="209"/>
      <c r="T136" s="209"/>
      <c r="U136" s="209"/>
      <c r="V136" s="209"/>
      <c r="W136" s="209"/>
      <c r="X136" s="209"/>
      <c r="Y136" s="209"/>
      <c r="Z136" s="209"/>
    </row>
    <row r="137" spans="1:26" ht="12.75" customHeight="1" x14ac:dyDescent="0.2">
      <c r="A137" s="209"/>
      <c r="B137" s="209"/>
      <c r="C137" s="209"/>
      <c r="D137" s="209"/>
      <c r="E137" s="209"/>
      <c r="F137" s="209"/>
      <c r="G137" s="209"/>
      <c r="H137" s="209"/>
      <c r="I137" s="209"/>
      <c r="J137" s="210"/>
      <c r="K137" s="209"/>
      <c r="L137" s="209"/>
      <c r="M137" s="209"/>
      <c r="N137" s="209"/>
      <c r="O137" s="209"/>
      <c r="P137" s="209"/>
      <c r="Q137" s="209"/>
      <c r="R137" s="209"/>
      <c r="S137" s="209"/>
      <c r="T137" s="209"/>
      <c r="U137" s="209"/>
      <c r="V137" s="209"/>
      <c r="W137" s="209"/>
      <c r="X137" s="209"/>
      <c r="Y137" s="209"/>
      <c r="Z137" s="209"/>
    </row>
    <row r="138" spans="1:26" ht="12.75" customHeight="1" x14ac:dyDescent="0.2">
      <c r="A138" s="209"/>
      <c r="B138" s="209"/>
      <c r="C138" s="209"/>
      <c r="D138" s="209"/>
      <c r="E138" s="209"/>
      <c r="F138" s="209"/>
      <c r="G138" s="209"/>
      <c r="H138" s="209"/>
      <c r="I138" s="209"/>
      <c r="J138" s="210"/>
      <c r="K138" s="209"/>
      <c r="L138" s="209"/>
      <c r="M138" s="209"/>
      <c r="N138" s="209"/>
      <c r="O138" s="209"/>
      <c r="P138" s="209"/>
      <c r="Q138" s="209"/>
      <c r="R138" s="209"/>
      <c r="S138" s="209"/>
      <c r="T138" s="209"/>
      <c r="U138" s="209"/>
      <c r="V138" s="209"/>
      <c r="W138" s="209"/>
      <c r="X138" s="209"/>
      <c r="Y138" s="209"/>
      <c r="Z138" s="209"/>
    </row>
    <row r="139" spans="1:26" ht="12.75" customHeight="1" x14ac:dyDescent="0.2">
      <c r="A139" s="209"/>
      <c r="B139" s="209"/>
      <c r="C139" s="209"/>
      <c r="D139" s="209"/>
      <c r="E139" s="209"/>
      <c r="F139" s="209"/>
      <c r="G139" s="209"/>
      <c r="H139" s="209"/>
      <c r="I139" s="209"/>
      <c r="J139" s="210"/>
      <c r="K139" s="209"/>
      <c r="L139" s="209"/>
      <c r="M139" s="209"/>
      <c r="N139" s="209"/>
      <c r="O139" s="209"/>
      <c r="P139" s="209"/>
      <c r="Q139" s="209"/>
      <c r="R139" s="209"/>
      <c r="S139" s="209"/>
      <c r="T139" s="209"/>
      <c r="U139" s="209"/>
      <c r="V139" s="209"/>
      <c r="W139" s="209"/>
      <c r="X139" s="209"/>
      <c r="Y139" s="209"/>
      <c r="Z139" s="209"/>
    </row>
    <row r="140" spans="1:26" ht="12.75" customHeight="1" x14ac:dyDescent="0.2">
      <c r="A140" s="209"/>
      <c r="B140" s="209"/>
      <c r="C140" s="209"/>
      <c r="D140" s="209"/>
      <c r="E140" s="209"/>
      <c r="F140" s="209"/>
      <c r="G140" s="209"/>
      <c r="H140" s="209"/>
      <c r="I140" s="209"/>
      <c r="J140" s="210"/>
      <c r="K140" s="209"/>
      <c r="L140" s="209"/>
      <c r="M140" s="209"/>
      <c r="N140" s="209"/>
      <c r="O140" s="209"/>
      <c r="P140" s="209"/>
      <c r="Q140" s="209"/>
      <c r="R140" s="209"/>
      <c r="S140" s="209"/>
      <c r="T140" s="209"/>
      <c r="U140" s="209"/>
      <c r="V140" s="209"/>
      <c r="W140" s="209"/>
      <c r="X140" s="209"/>
      <c r="Y140" s="209"/>
      <c r="Z140" s="209"/>
    </row>
    <row r="141" spans="1:26" ht="12.75" customHeight="1" x14ac:dyDescent="0.2">
      <c r="A141" s="209"/>
      <c r="B141" s="209"/>
      <c r="C141" s="209"/>
      <c r="D141" s="209"/>
      <c r="E141" s="209"/>
      <c r="F141" s="209"/>
      <c r="G141" s="209"/>
      <c r="H141" s="209"/>
      <c r="I141" s="209"/>
      <c r="J141" s="210"/>
      <c r="K141" s="209"/>
      <c r="L141" s="209"/>
      <c r="M141" s="209"/>
      <c r="N141" s="209"/>
      <c r="O141" s="209"/>
      <c r="P141" s="209"/>
      <c r="Q141" s="209"/>
      <c r="R141" s="209"/>
      <c r="S141" s="209"/>
      <c r="T141" s="209"/>
      <c r="U141" s="209"/>
      <c r="V141" s="209"/>
      <c r="W141" s="209"/>
      <c r="X141" s="209"/>
      <c r="Y141" s="209"/>
      <c r="Z141" s="209"/>
    </row>
    <row r="142" spans="1:26" ht="12.75" customHeight="1" x14ac:dyDescent="0.2">
      <c r="A142" s="209"/>
      <c r="B142" s="209"/>
      <c r="C142" s="209"/>
      <c r="D142" s="209"/>
      <c r="E142" s="209"/>
      <c r="F142" s="209"/>
      <c r="G142" s="209"/>
      <c r="H142" s="209"/>
      <c r="I142" s="209"/>
      <c r="J142" s="210"/>
      <c r="K142" s="209"/>
      <c r="L142" s="209"/>
      <c r="M142" s="209"/>
      <c r="N142" s="209"/>
      <c r="O142" s="209"/>
      <c r="P142" s="209"/>
      <c r="Q142" s="209"/>
      <c r="R142" s="209"/>
      <c r="S142" s="209"/>
      <c r="T142" s="209"/>
      <c r="U142" s="209"/>
      <c r="V142" s="209"/>
      <c r="W142" s="209"/>
      <c r="X142" s="209"/>
      <c r="Y142" s="209"/>
      <c r="Z142" s="209"/>
    </row>
    <row r="143" spans="1:26" ht="12.75" customHeight="1" x14ac:dyDescent="0.2">
      <c r="A143" s="209"/>
      <c r="B143" s="209"/>
      <c r="C143" s="209"/>
      <c r="D143" s="209"/>
      <c r="E143" s="209"/>
      <c r="F143" s="209"/>
      <c r="G143" s="209"/>
      <c r="H143" s="209"/>
      <c r="I143" s="209"/>
      <c r="J143" s="210"/>
      <c r="K143" s="209"/>
      <c r="L143" s="209"/>
      <c r="M143" s="209"/>
      <c r="N143" s="209"/>
      <c r="O143" s="209"/>
      <c r="P143" s="209"/>
      <c r="Q143" s="209"/>
      <c r="R143" s="209"/>
      <c r="S143" s="209"/>
      <c r="T143" s="209"/>
      <c r="U143" s="209"/>
      <c r="V143" s="209"/>
      <c r="W143" s="209"/>
      <c r="X143" s="209"/>
      <c r="Y143" s="209"/>
      <c r="Z143" s="209"/>
    </row>
    <row r="144" spans="1:26" ht="12.75" customHeight="1" x14ac:dyDescent="0.2">
      <c r="A144" s="209"/>
      <c r="B144" s="209"/>
      <c r="C144" s="209"/>
      <c r="D144" s="209"/>
      <c r="E144" s="209"/>
      <c r="F144" s="209"/>
      <c r="G144" s="209"/>
      <c r="H144" s="209"/>
      <c r="I144" s="209"/>
      <c r="J144" s="210"/>
      <c r="K144" s="209"/>
      <c r="L144" s="209"/>
      <c r="M144" s="209"/>
      <c r="N144" s="209"/>
      <c r="O144" s="209"/>
      <c r="P144" s="209"/>
      <c r="Q144" s="209"/>
      <c r="R144" s="209"/>
      <c r="S144" s="209"/>
      <c r="T144" s="209"/>
      <c r="U144" s="209"/>
      <c r="V144" s="209"/>
      <c r="W144" s="209"/>
      <c r="X144" s="209"/>
      <c r="Y144" s="209"/>
      <c r="Z144" s="209"/>
    </row>
    <row r="145" spans="1:26" ht="12.75" customHeight="1" x14ac:dyDescent="0.2">
      <c r="A145" s="209"/>
      <c r="B145" s="209"/>
      <c r="C145" s="209"/>
      <c r="D145" s="209"/>
      <c r="E145" s="209"/>
      <c r="F145" s="209"/>
      <c r="G145" s="209"/>
      <c r="H145" s="209"/>
      <c r="I145" s="209"/>
      <c r="J145" s="210"/>
      <c r="K145" s="209"/>
      <c r="L145" s="209"/>
      <c r="M145" s="209"/>
      <c r="N145" s="209"/>
      <c r="O145" s="209"/>
      <c r="P145" s="209"/>
      <c r="Q145" s="209"/>
      <c r="R145" s="209"/>
      <c r="S145" s="209"/>
      <c r="T145" s="209"/>
      <c r="U145" s="209"/>
      <c r="V145" s="209"/>
      <c r="W145" s="209"/>
      <c r="X145" s="209"/>
      <c r="Y145" s="209"/>
      <c r="Z145" s="209"/>
    </row>
    <row r="146" spans="1:26" ht="12.75" customHeight="1" x14ac:dyDescent="0.2">
      <c r="A146" s="209"/>
      <c r="B146" s="209"/>
      <c r="C146" s="209"/>
      <c r="D146" s="209"/>
      <c r="E146" s="209"/>
      <c r="F146" s="209"/>
      <c r="G146" s="209"/>
      <c r="H146" s="209"/>
      <c r="I146" s="209"/>
      <c r="J146" s="210"/>
      <c r="K146" s="209"/>
      <c r="L146" s="209"/>
      <c r="M146" s="209"/>
      <c r="N146" s="209"/>
      <c r="O146" s="209"/>
      <c r="P146" s="209"/>
      <c r="Q146" s="209"/>
      <c r="R146" s="209"/>
      <c r="S146" s="209"/>
      <c r="T146" s="209"/>
      <c r="U146" s="209"/>
      <c r="V146" s="209"/>
      <c r="W146" s="209"/>
      <c r="X146" s="209"/>
      <c r="Y146" s="209"/>
      <c r="Z146" s="209"/>
    </row>
    <row r="147" spans="1:26" ht="12.75" customHeight="1" x14ac:dyDescent="0.2">
      <c r="A147" s="209"/>
      <c r="B147" s="209"/>
      <c r="C147" s="209"/>
      <c r="D147" s="209"/>
      <c r="E147" s="209"/>
      <c r="F147" s="209"/>
      <c r="G147" s="209"/>
      <c r="H147" s="209"/>
      <c r="I147" s="209"/>
      <c r="J147" s="210"/>
      <c r="K147" s="209"/>
      <c r="L147" s="209"/>
      <c r="M147" s="209"/>
      <c r="N147" s="209"/>
      <c r="O147" s="209"/>
      <c r="P147" s="209"/>
      <c r="Q147" s="209"/>
      <c r="R147" s="209"/>
      <c r="S147" s="209"/>
      <c r="T147" s="209"/>
      <c r="U147" s="209"/>
      <c r="V147" s="209"/>
      <c r="W147" s="209"/>
      <c r="X147" s="209"/>
      <c r="Y147" s="209"/>
      <c r="Z147" s="209"/>
    </row>
    <row r="148" spans="1:26" ht="12.75" customHeight="1" x14ac:dyDescent="0.2">
      <c r="A148" s="209"/>
      <c r="B148" s="209"/>
      <c r="C148" s="209"/>
      <c r="D148" s="209"/>
      <c r="E148" s="209"/>
      <c r="F148" s="209"/>
      <c r="G148" s="209"/>
      <c r="H148" s="209"/>
      <c r="I148" s="209"/>
      <c r="J148" s="210"/>
      <c r="K148" s="209"/>
      <c r="L148" s="209"/>
      <c r="M148" s="209"/>
      <c r="N148" s="209"/>
      <c r="O148" s="209"/>
      <c r="P148" s="209"/>
      <c r="Q148" s="209"/>
      <c r="R148" s="209"/>
      <c r="S148" s="209"/>
      <c r="T148" s="209"/>
      <c r="U148" s="209"/>
      <c r="V148" s="209"/>
      <c r="W148" s="209"/>
      <c r="X148" s="209"/>
      <c r="Y148" s="209"/>
      <c r="Z148" s="209"/>
    </row>
    <row r="149" spans="1:26" ht="12.75" customHeight="1" x14ac:dyDescent="0.2">
      <c r="A149" s="209"/>
      <c r="B149" s="209"/>
      <c r="C149" s="209"/>
      <c r="D149" s="209"/>
      <c r="E149" s="209"/>
      <c r="F149" s="209"/>
      <c r="G149" s="209"/>
      <c r="H149" s="209"/>
      <c r="I149" s="209"/>
      <c r="J149" s="210"/>
      <c r="K149" s="209"/>
      <c r="L149" s="209"/>
      <c r="M149" s="209"/>
      <c r="N149" s="209"/>
      <c r="O149" s="209"/>
      <c r="P149" s="209"/>
      <c r="Q149" s="209"/>
      <c r="R149" s="209"/>
      <c r="S149" s="209"/>
      <c r="T149" s="209"/>
      <c r="U149" s="209"/>
      <c r="V149" s="209"/>
      <c r="W149" s="209"/>
      <c r="X149" s="209"/>
      <c r="Y149" s="209"/>
      <c r="Z149" s="209"/>
    </row>
    <row r="150" spans="1:26" ht="12.75" customHeight="1" x14ac:dyDescent="0.2">
      <c r="A150" s="209"/>
      <c r="B150" s="209"/>
      <c r="C150" s="209"/>
      <c r="D150" s="209"/>
      <c r="E150" s="209"/>
      <c r="F150" s="209"/>
      <c r="G150" s="209"/>
      <c r="H150" s="209"/>
      <c r="I150" s="209"/>
      <c r="J150" s="210"/>
      <c r="K150" s="209"/>
      <c r="L150" s="209"/>
      <c r="M150" s="209"/>
      <c r="N150" s="209"/>
      <c r="O150" s="209"/>
      <c r="P150" s="209"/>
      <c r="Q150" s="209"/>
      <c r="R150" s="209"/>
      <c r="S150" s="209"/>
      <c r="T150" s="209"/>
      <c r="U150" s="209"/>
      <c r="V150" s="209"/>
      <c r="W150" s="209"/>
      <c r="X150" s="209"/>
      <c r="Y150" s="209"/>
      <c r="Z150" s="209"/>
    </row>
    <row r="151" spans="1:26" ht="12.75" customHeight="1" x14ac:dyDescent="0.2">
      <c r="A151" s="209"/>
      <c r="B151" s="209"/>
      <c r="C151" s="209"/>
      <c r="D151" s="209"/>
      <c r="E151" s="209"/>
      <c r="F151" s="209"/>
      <c r="G151" s="209"/>
      <c r="H151" s="209"/>
      <c r="I151" s="209"/>
      <c r="J151" s="210"/>
      <c r="K151" s="209"/>
      <c r="L151" s="209"/>
      <c r="M151" s="209"/>
      <c r="N151" s="209"/>
      <c r="O151" s="209"/>
      <c r="P151" s="209"/>
      <c r="Q151" s="209"/>
      <c r="R151" s="209"/>
      <c r="S151" s="209"/>
      <c r="T151" s="209"/>
      <c r="U151" s="209"/>
      <c r="V151" s="209"/>
      <c r="W151" s="209"/>
      <c r="X151" s="209"/>
      <c r="Y151" s="209"/>
      <c r="Z151" s="209"/>
    </row>
    <row r="152" spans="1:26" ht="12.75" customHeight="1" x14ac:dyDescent="0.2">
      <c r="A152" s="209"/>
      <c r="B152" s="209"/>
      <c r="C152" s="209"/>
      <c r="D152" s="209"/>
      <c r="E152" s="209"/>
      <c r="F152" s="209"/>
      <c r="G152" s="209"/>
      <c r="H152" s="209"/>
      <c r="I152" s="209"/>
      <c r="J152" s="210"/>
      <c r="K152" s="209"/>
      <c r="L152" s="209"/>
      <c r="M152" s="209"/>
      <c r="N152" s="209"/>
      <c r="O152" s="209"/>
      <c r="P152" s="209"/>
      <c r="Q152" s="209"/>
      <c r="R152" s="209"/>
      <c r="S152" s="209"/>
      <c r="T152" s="209"/>
      <c r="U152" s="209"/>
      <c r="V152" s="209"/>
      <c r="W152" s="209"/>
      <c r="X152" s="209"/>
      <c r="Y152" s="209"/>
      <c r="Z152" s="209"/>
    </row>
    <row r="153" spans="1:26" ht="12.75" customHeight="1" x14ac:dyDescent="0.2">
      <c r="A153" s="209"/>
      <c r="B153" s="209"/>
      <c r="C153" s="209"/>
      <c r="D153" s="209"/>
      <c r="E153" s="209"/>
      <c r="F153" s="209"/>
      <c r="G153" s="209"/>
      <c r="H153" s="209"/>
      <c r="I153" s="209"/>
      <c r="J153" s="210"/>
      <c r="K153" s="209"/>
      <c r="L153" s="209"/>
      <c r="M153" s="209"/>
      <c r="N153" s="209"/>
      <c r="O153" s="209"/>
      <c r="P153" s="209"/>
      <c r="Q153" s="209"/>
      <c r="R153" s="209"/>
      <c r="S153" s="209"/>
      <c r="T153" s="209"/>
      <c r="U153" s="209"/>
      <c r="V153" s="209"/>
      <c r="W153" s="209"/>
      <c r="X153" s="209"/>
      <c r="Y153" s="209"/>
      <c r="Z153" s="209"/>
    </row>
    <row r="154" spans="1:26" ht="12.75" customHeight="1" x14ac:dyDescent="0.2">
      <c r="A154" s="209"/>
      <c r="B154" s="209"/>
      <c r="C154" s="209"/>
      <c r="D154" s="209"/>
      <c r="E154" s="209"/>
      <c r="F154" s="209"/>
      <c r="G154" s="209"/>
      <c r="H154" s="209"/>
      <c r="I154" s="209"/>
      <c r="J154" s="210"/>
      <c r="K154" s="209"/>
      <c r="L154" s="209"/>
      <c r="M154" s="209"/>
      <c r="N154" s="209"/>
      <c r="O154" s="209"/>
      <c r="P154" s="209"/>
      <c r="Q154" s="209"/>
      <c r="R154" s="209"/>
      <c r="S154" s="209"/>
      <c r="T154" s="209"/>
      <c r="U154" s="209"/>
      <c r="V154" s="209"/>
      <c r="W154" s="209"/>
      <c r="X154" s="209"/>
      <c r="Y154" s="209"/>
      <c r="Z154" s="209"/>
    </row>
    <row r="155" spans="1:26" ht="12.75" customHeight="1" x14ac:dyDescent="0.2">
      <c r="A155" s="209"/>
      <c r="B155" s="209"/>
      <c r="C155" s="209"/>
      <c r="D155" s="209"/>
      <c r="E155" s="209"/>
      <c r="F155" s="209"/>
      <c r="G155" s="209"/>
      <c r="H155" s="209"/>
      <c r="I155" s="209"/>
      <c r="J155" s="210"/>
      <c r="K155" s="209"/>
      <c r="L155" s="209"/>
      <c r="M155" s="209"/>
      <c r="N155" s="209"/>
      <c r="O155" s="209"/>
      <c r="P155" s="209"/>
      <c r="Q155" s="209"/>
      <c r="R155" s="209"/>
      <c r="S155" s="209"/>
      <c r="T155" s="209"/>
      <c r="U155" s="209"/>
      <c r="V155" s="209"/>
      <c r="W155" s="209"/>
      <c r="X155" s="209"/>
      <c r="Y155" s="209"/>
      <c r="Z155" s="209"/>
    </row>
    <row r="156" spans="1:26" ht="12.75" customHeight="1" x14ac:dyDescent="0.2">
      <c r="A156" s="209"/>
      <c r="B156" s="209"/>
      <c r="C156" s="209"/>
      <c r="D156" s="209"/>
      <c r="E156" s="209"/>
      <c r="F156" s="209"/>
      <c r="G156" s="209"/>
      <c r="H156" s="209"/>
      <c r="I156" s="209"/>
      <c r="J156" s="210"/>
      <c r="K156" s="209"/>
      <c r="L156" s="209"/>
      <c r="M156" s="209"/>
      <c r="N156" s="209"/>
      <c r="O156" s="209"/>
      <c r="P156" s="209"/>
      <c r="Q156" s="209"/>
      <c r="R156" s="209"/>
      <c r="S156" s="209"/>
      <c r="T156" s="209"/>
      <c r="U156" s="209"/>
      <c r="V156" s="209"/>
      <c r="W156" s="209"/>
      <c r="X156" s="209"/>
      <c r="Y156" s="209"/>
      <c r="Z156" s="209"/>
    </row>
    <row r="157" spans="1:26" ht="12.75" customHeight="1" x14ac:dyDescent="0.2">
      <c r="A157" s="209"/>
      <c r="B157" s="209"/>
      <c r="C157" s="209"/>
      <c r="D157" s="209"/>
      <c r="E157" s="209"/>
      <c r="F157" s="209"/>
      <c r="G157" s="209"/>
      <c r="H157" s="209"/>
      <c r="I157" s="209"/>
      <c r="J157" s="210"/>
      <c r="K157" s="209"/>
      <c r="L157" s="209"/>
      <c r="M157" s="209"/>
      <c r="N157" s="209"/>
      <c r="O157" s="209"/>
      <c r="P157" s="209"/>
      <c r="Q157" s="209"/>
      <c r="R157" s="209"/>
      <c r="S157" s="209"/>
      <c r="T157" s="209"/>
      <c r="U157" s="209"/>
      <c r="V157" s="209"/>
      <c r="W157" s="209"/>
      <c r="X157" s="209"/>
      <c r="Y157" s="209"/>
      <c r="Z157" s="209"/>
    </row>
    <row r="158" spans="1:26" ht="12.75" customHeight="1" x14ac:dyDescent="0.2">
      <c r="A158" s="209"/>
      <c r="B158" s="209"/>
      <c r="C158" s="209"/>
      <c r="D158" s="209"/>
      <c r="E158" s="209"/>
      <c r="F158" s="209"/>
      <c r="G158" s="209"/>
      <c r="H158" s="209"/>
      <c r="I158" s="209"/>
      <c r="J158" s="210"/>
      <c r="K158" s="209"/>
      <c r="L158" s="209"/>
      <c r="M158" s="209"/>
      <c r="N158" s="209"/>
      <c r="O158" s="209"/>
      <c r="P158" s="209"/>
      <c r="Q158" s="209"/>
      <c r="R158" s="209"/>
      <c r="S158" s="209"/>
      <c r="T158" s="209"/>
      <c r="U158" s="209"/>
      <c r="V158" s="209"/>
      <c r="W158" s="209"/>
      <c r="X158" s="209"/>
      <c r="Y158" s="209"/>
      <c r="Z158" s="209"/>
    </row>
    <row r="159" spans="1:26" ht="12.75" customHeight="1" x14ac:dyDescent="0.2">
      <c r="A159" s="209"/>
      <c r="B159" s="209"/>
      <c r="C159" s="209"/>
      <c r="D159" s="209"/>
      <c r="E159" s="209"/>
      <c r="F159" s="209"/>
      <c r="G159" s="209"/>
      <c r="H159" s="209"/>
      <c r="I159" s="209"/>
      <c r="J159" s="210"/>
      <c r="K159" s="209"/>
      <c r="L159" s="209"/>
      <c r="M159" s="209"/>
      <c r="N159" s="209"/>
      <c r="O159" s="209"/>
      <c r="P159" s="209"/>
      <c r="Q159" s="209"/>
      <c r="R159" s="209"/>
      <c r="S159" s="209"/>
      <c r="T159" s="209"/>
      <c r="U159" s="209"/>
      <c r="V159" s="209"/>
      <c r="W159" s="209"/>
      <c r="X159" s="209"/>
      <c r="Y159" s="209"/>
      <c r="Z159" s="209"/>
    </row>
    <row r="160" spans="1:26" ht="12.75" customHeight="1" x14ac:dyDescent="0.2">
      <c r="A160" s="209"/>
      <c r="B160" s="209"/>
      <c r="C160" s="209"/>
      <c r="D160" s="209"/>
      <c r="E160" s="209"/>
      <c r="F160" s="209"/>
      <c r="G160" s="209"/>
      <c r="H160" s="209"/>
      <c r="I160" s="209"/>
      <c r="J160" s="210"/>
      <c r="K160" s="209"/>
      <c r="L160" s="209"/>
      <c r="M160" s="209"/>
      <c r="N160" s="209"/>
      <c r="O160" s="209"/>
      <c r="P160" s="209"/>
      <c r="Q160" s="209"/>
      <c r="R160" s="209"/>
      <c r="S160" s="209"/>
      <c r="T160" s="209"/>
      <c r="U160" s="209"/>
      <c r="V160" s="209"/>
      <c r="W160" s="209"/>
      <c r="X160" s="209"/>
      <c r="Y160" s="209"/>
      <c r="Z160" s="209"/>
    </row>
    <row r="161" spans="1:26" ht="12.75" customHeight="1" x14ac:dyDescent="0.2">
      <c r="A161" s="209"/>
      <c r="B161" s="209"/>
      <c r="C161" s="209"/>
      <c r="D161" s="209"/>
      <c r="E161" s="209"/>
      <c r="F161" s="209"/>
      <c r="G161" s="209"/>
      <c r="H161" s="209"/>
      <c r="I161" s="209"/>
      <c r="J161" s="210"/>
      <c r="K161" s="209"/>
      <c r="L161" s="209"/>
      <c r="M161" s="209"/>
      <c r="N161" s="209"/>
      <c r="O161" s="209"/>
      <c r="P161" s="209"/>
      <c r="Q161" s="209"/>
      <c r="R161" s="209"/>
      <c r="S161" s="209"/>
      <c r="T161" s="209"/>
      <c r="U161" s="209"/>
      <c r="V161" s="209"/>
      <c r="W161" s="209"/>
      <c r="X161" s="209"/>
      <c r="Y161" s="209"/>
      <c r="Z161" s="209"/>
    </row>
    <row r="162" spans="1:26" ht="12.75" customHeight="1" x14ac:dyDescent="0.2">
      <c r="A162" s="209"/>
      <c r="B162" s="209"/>
      <c r="C162" s="209"/>
      <c r="D162" s="209"/>
      <c r="E162" s="209"/>
      <c r="F162" s="209"/>
      <c r="G162" s="209"/>
      <c r="H162" s="209"/>
      <c r="I162" s="209"/>
      <c r="J162" s="210"/>
      <c r="K162" s="209"/>
      <c r="L162" s="209"/>
      <c r="M162" s="209"/>
      <c r="N162" s="209"/>
      <c r="O162" s="209"/>
      <c r="P162" s="209"/>
      <c r="Q162" s="209"/>
      <c r="R162" s="209"/>
      <c r="S162" s="209"/>
      <c r="T162" s="209"/>
      <c r="U162" s="209"/>
      <c r="V162" s="209"/>
      <c r="W162" s="209"/>
      <c r="X162" s="209"/>
      <c r="Y162" s="209"/>
      <c r="Z162" s="209"/>
    </row>
    <row r="163" spans="1:26" ht="12.75" customHeight="1" x14ac:dyDescent="0.2">
      <c r="A163" s="209"/>
      <c r="B163" s="209"/>
      <c r="C163" s="209"/>
      <c r="D163" s="209"/>
      <c r="E163" s="209"/>
      <c r="F163" s="209"/>
      <c r="G163" s="209"/>
      <c r="H163" s="209"/>
      <c r="I163" s="209"/>
      <c r="J163" s="210"/>
      <c r="K163" s="209"/>
      <c r="L163" s="209"/>
      <c r="M163" s="209"/>
      <c r="N163" s="209"/>
      <c r="O163" s="209"/>
      <c r="P163" s="209"/>
      <c r="Q163" s="209"/>
      <c r="R163" s="209"/>
      <c r="S163" s="209"/>
      <c r="T163" s="209"/>
      <c r="U163" s="209"/>
      <c r="V163" s="209"/>
      <c r="W163" s="209"/>
      <c r="X163" s="209"/>
      <c r="Y163" s="209"/>
      <c r="Z163" s="209"/>
    </row>
    <row r="164" spans="1:26" ht="12.75" customHeight="1" x14ac:dyDescent="0.2">
      <c r="A164" s="209"/>
      <c r="B164" s="209"/>
      <c r="C164" s="209"/>
      <c r="D164" s="209"/>
      <c r="E164" s="209"/>
      <c r="F164" s="209"/>
      <c r="G164" s="209"/>
      <c r="H164" s="209"/>
      <c r="I164" s="209"/>
      <c r="J164" s="210"/>
      <c r="K164" s="209"/>
      <c r="L164" s="209"/>
      <c r="M164" s="209"/>
      <c r="N164" s="209"/>
      <c r="O164" s="209"/>
      <c r="P164" s="209"/>
      <c r="Q164" s="209"/>
      <c r="R164" s="209"/>
      <c r="S164" s="209"/>
      <c r="T164" s="209"/>
      <c r="U164" s="209"/>
      <c r="V164" s="209"/>
      <c r="W164" s="209"/>
      <c r="X164" s="209"/>
      <c r="Y164" s="209"/>
      <c r="Z164" s="209"/>
    </row>
    <row r="165" spans="1:26" ht="12.75" customHeight="1" x14ac:dyDescent="0.2">
      <c r="A165" s="209"/>
      <c r="B165" s="209"/>
      <c r="C165" s="209"/>
      <c r="D165" s="209"/>
      <c r="E165" s="209"/>
      <c r="F165" s="209"/>
      <c r="G165" s="209"/>
      <c r="H165" s="209"/>
      <c r="I165" s="209"/>
      <c r="J165" s="210"/>
      <c r="K165" s="209"/>
      <c r="L165" s="209"/>
      <c r="M165" s="209"/>
      <c r="N165" s="209"/>
      <c r="O165" s="209"/>
      <c r="P165" s="209"/>
      <c r="Q165" s="209"/>
      <c r="R165" s="209"/>
      <c r="S165" s="209"/>
      <c r="T165" s="209"/>
      <c r="U165" s="209"/>
      <c r="V165" s="209"/>
      <c r="W165" s="209"/>
      <c r="X165" s="209"/>
      <c r="Y165" s="209"/>
      <c r="Z165" s="209"/>
    </row>
    <row r="166" spans="1:26" ht="12.75" customHeight="1" x14ac:dyDescent="0.2">
      <c r="A166" s="209"/>
      <c r="B166" s="209"/>
      <c r="C166" s="209"/>
      <c r="D166" s="209"/>
      <c r="E166" s="209"/>
      <c r="F166" s="209"/>
      <c r="G166" s="209"/>
      <c r="H166" s="209"/>
      <c r="I166" s="209"/>
      <c r="J166" s="210"/>
      <c r="K166" s="209"/>
      <c r="L166" s="209"/>
      <c r="M166" s="209"/>
      <c r="N166" s="209"/>
      <c r="O166" s="209"/>
      <c r="P166" s="209"/>
      <c r="Q166" s="209"/>
      <c r="R166" s="209"/>
      <c r="S166" s="209"/>
      <c r="T166" s="209"/>
      <c r="U166" s="209"/>
      <c r="V166" s="209"/>
      <c r="W166" s="209"/>
      <c r="X166" s="209"/>
      <c r="Y166" s="209"/>
      <c r="Z166" s="209"/>
    </row>
    <row r="167" spans="1:26" ht="12.75" customHeight="1" x14ac:dyDescent="0.2">
      <c r="A167" s="209"/>
      <c r="B167" s="209"/>
      <c r="C167" s="209"/>
      <c r="D167" s="209"/>
      <c r="E167" s="209"/>
      <c r="F167" s="209"/>
      <c r="G167" s="209"/>
      <c r="H167" s="209"/>
      <c r="I167" s="209"/>
      <c r="J167" s="210"/>
      <c r="K167" s="209"/>
      <c r="L167" s="209"/>
      <c r="M167" s="209"/>
      <c r="N167" s="209"/>
      <c r="O167" s="209"/>
      <c r="P167" s="209"/>
      <c r="Q167" s="209"/>
      <c r="R167" s="209"/>
      <c r="S167" s="209"/>
      <c r="T167" s="209"/>
      <c r="U167" s="209"/>
      <c r="V167" s="209"/>
      <c r="W167" s="209"/>
      <c r="X167" s="209"/>
      <c r="Y167" s="209"/>
      <c r="Z167" s="209"/>
    </row>
    <row r="168" spans="1:26" ht="12.75" customHeight="1" x14ac:dyDescent="0.2">
      <c r="A168" s="209"/>
      <c r="B168" s="209"/>
      <c r="C168" s="209"/>
      <c r="D168" s="209"/>
      <c r="E168" s="209"/>
      <c r="F168" s="209"/>
      <c r="G168" s="209"/>
      <c r="H168" s="209"/>
      <c r="I168" s="209"/>
      <c r="J168" s="210"/>
      <c r="K168" s="209"/>
      <c r="L168" s="209"/>
      <c r="M168" s="209"/>
      <c r="N168" s="209"/>
      <c r="O168" s="209"/>
      <c r="P168" s="209"/>
      <c r="Q168" s="209"/>
      <c r="R168" s="209"/>
      <c r="S168" s="209"/>
      <c r="T168" s="209"/>
      <c r="U168" s="209"/>
      <c r="V168" s="209"/>
      <c r="W168" s="209"/>
      <c r="X168" s="209"/>
      <c r="Y168" s="209"/>
      <c r="Z168" s="209"/>
    </row>
    <row r="169" spans="1:26" ht="12.75" customHeight="1" x14ac:dyDescent="0.2">
      <c r="A169" s="209"/>
      <c r="B169" s="209"/>
      <c r="C169" s="209"/>
      <c r="D169" s="209"/>
      <c r="E169" s="209"/>
      <c r="F169" s="209"/>
      <c r="G169" s="209"/>
      <c r="H169" s="209"/>
      <c r="I169" s="209"/>
      <c r="J169" s="210"/>
      <c r="K169" s="209"/>
      <c r="L169" s="209"/>
      <c r="M169" s="209"/>
      <c r="N169" s="209"/>
      <c r="O169" s="209"/>
      <c r="P169" s="209"/>
      <c r="Q169" s="209"/>
      <c r="R169" s="209"/>
      <c r="S169" s="209"/>
      <c r="T169" s="209"/>
      <c r="U169" s="209"/>
      <c r="V169" s="209"/>
      <c r="W169" s="209"/>
      <c r="X169" s="209"/>
      <c r="Y169" s="209"/>
      <c r="Z169" s="209"/>
    </row>
    <row r="170" spans="1:26" ht="12.75" customHeight="1" x14ac:dyDescent="0.2">
      <c r="A170" s="209"/>
      <c r="B170" s="209"/>
      <c r="C170" s="209"/>
      <c r="D170" s="209"/>
      <c r="E170" s="209"/>
      <c r="F170" s="209"/>
      <c r="G170" s="209"/>
      <c r="H170" s="209"/>
      <c r="I170" s="209"/>
      <c r="J170" s="210"/>
      <c r="K170" s="209"/>
      <c r="L170" s="209"/>
      <c r="M170" s="209"/>
      <c r="N170" s="209"/>
      <c r="O170" s="209"/>
      <c r="P170" s="209"/>
      <c r="Q170" s="209"/>
      <c r="R170" s="209"/>
      <c r="S170" s="209"/>
      <c r="T170" s="209"/>
      <c r="U170" s="209"/>
      <c r="V170" s="209"/>
      <c r="W170" s="209"/>
      <c r="X170" s="209"/>
      <c r="Y170" s="209"/>
      <c r="Z170" s="209"/>
    </row>
    <row r="171" spans="1:26" ht="12.75" customHeight="1" x14ac:dyDescent="0.2">
      <c r="A171" s="209"/>
      <c r="B171" s="209"/>
      <c r="C171" s="209"/>
      <c r="D171" s="209"/>
      <c r="E171" s="209"/>
      <c r="F171" s="209"/>
      <c r="G171" s="209"/>
      <c r="H171" s="209"/>
      <c r="I171" s="209"/>
      <c r="J171" s="210"/>
      <c r="K171" s="209"/>
      <c r="L171" s="209"/>
      <c r="M171" s="209"/>
      <c r="N171" s="209"/>
      <c r="O171" s="209"/>
      <c r="P171" s="209"/>
      <c r="Q171" s="209"/>
      <c r="R171" s="209"/>
      <c r="S171" s="209"/>
      <c r="T171" s="209"/>
      <c r="U171" s="209"/>
      <c r="V171" s="209"/>
      <c r="W171" s="209"/>
      <c r="X171" s="209"/>
      <c r="Y171" s="209"/>
      <c r="Z171" s="209"/>
    </row>
    <row r="172" spans="1:26" ht="12.75" customHeight="1" x14ac:dyDescent="0.2">
      <c r="A172" s="209"/>
      <c r="B172" s="209"/>
      <c r="C172" s="209"/>
      <c r="D172" s="209"/>
      <c r="E172" s="209"/>
      <c r="F172" s="209"/>
      <c r="G172" s="209"/>
      <c r="H172" s="209"/>
      <c r="I172" s="209"/>
      <c r="J172" s="210"/>
      <c r="K172" s="209"/>
      <c r="L172" s="209"/>
      <c r="M172" s="209"/>
      <c r="N172" s="209"/>
      <c r="O172" s="209"/>
      <c r="P172" s="209"/>
      <c r="Q172" s="209"/>
      <c r="R172" s="209"/>
      <c r="S172" s="209"/>
      <c r="T172" s="209"/>
      <c r="U172" s="209"/>
      <c r="V172" s="209"/>
      <c r="W172" s="209"/>
      <c r="X172" s="209"/>
      <c r="Y172" s="209"/>
      <c r="Z172" s="209"/>
    </row>
    <row r="173" spans="1:26" ht="12.75" customHeight="1" x14ac:dyDescent="0.2">
      <c r="A173" s="209"/>
      <c r="B173" s="209"/>
      <c r="C173" s="209"/>
      <c r="D173" s="209"/>
      <c r="E173" s="209"/>
      <c r="F173" s="209"/>
      <c r="G173" s="209"/>
      <c r="H173" s="209"/>
      <c r="I173" s="209"/>
      <c r="J173" s="210"/>
      <c r="K173" s="209"/>
      <c r="L173" s="209"/>
      <c r="M173" s="209"/>
      <c r="N173" s="209"/>
      <c r="O173" s="209"/>
      <c r="P173" s="209"/>
      <c r="Q173" s="209"/>
      <c r="R173" s="209"/>
      <c r="S173" s="209"/>
      <c r="T173" s="209"/>
      <c r="U173" s="209"/>
      <c r="V173" s="209"/>
      <c r="W173" s="209"/>
      <c r="X173" s="209"/>
      <c r="Y173" s="209"/>
      <c r="Z173" s="209"/>
    </row>
    <row r="174" spans="1:26" ht="12.75" customHeight="1" x14ac:dyDescent="0.2">
      <c r="A174" s="209"/>
      <c r="B174" s="209"/>
      <c r="C174" s="209"/>
      <c r="D174" s="209"/>
      <c r="E174" s="209"/>
      <c r="F174" s="209"/>
      <c r="G174" s="209"/>
      <c r="H174" s="209"/>
      <c r="I174" s="209"/>
      <c r="J174" s="210"/>
      <c r="K174" s="209"/>
      <c r="L174" s="209"/>
      <c r="M174" s="209"/>
      <c r="N174" s="209"/>
      <c r="O174" s="209"/>
      <c r="P174" s="209"/>
      <c r="Q174" s="209"/>
      <c r="R174" s="209"/>
      <c r="S174" s="209"/>
      <c r="T174" s="209"/>
      <c r="U174" s="209"/>
      <c r="V174" s="209"/>
      <c r="W174" s="209"/>
      <c r="X174" s="209"/>
      <c r="Y174" s="209"/>
      <c r="Z174" s="209"/>
    </row>
    <row r="175" spans="1:26" ht="12.75" customHeight="1" x14ac:dyDescent="0.2">
      <c r="A175" s="209"/>
      <c r="B175" s="209"/>
      <c r="C175" s="209"/>
      <c r="D175" s="209"/>
      <c r="E175" s="209"/>
      <c r="F175" s="209"/>
      <c r="G175" s="209"/>
      <c r="H175" s="209"/>
      <c r="I175" s="209"/>
      <c r="J175" s="210"/>
      <c r="K175" s="209"/>
      <c r="L175" s="209"/>
      <c r="M175" s="209"/>
      <c r="N175" s="209"/>
      <c r="O175" s="209"/>
      <c r="P175" s="209"/>
      <c r="Q175" s="209"/>
      <c r="R175" s="209"/>
      <c r="S175" s="209"/>
      <c r="T175" s="209"/>
      <c r="U175" s="209"/>
      <c r="V175" s="209"/>
      <c r="W175" s="209"/>
      <c r="X175" s="209"/>
      <c r="Y175" s="209"/>
      <c r="Z175" s="209"/>
    </row>
    <row r="176" spans="1:26" ht="12.75" customHeight="1" x14ac:dyDescent="0.2">
      <c r="A176" s="209"/>
      <c r="B176" s="209"/>
      <c r="C176" s="209"/>
      <c r="D176" s="209"/>
      <c r="E176" s="209"/>
      <c r="F176" s="209"/>
      <c r="G176" s="209"/>
      <c r="H176" s="209"/>
      <c r="I176" s="209"/>
      <c r="J176" s="210"/>
      <c r="K176" s="209"/>
      <c r="L176" s="209"/>
      <c r="M176" s="209"/>
      <c r="N176" s="209"/>
      <c r="O176" s="209"/>
      <c r="P176" s="209"/>
      <c r="Q176" s="209"/>
      <c r="R176" s="209"/>
      <c r="S176" s="209"/>
      <c r="T176" s="209"/>
      <c r="U176" s="209"/>
      <c r="V176" s="209"/>
      <c r="W176" s="209"/>
      <c r="X176" s="209"/>
      <c r="Y176" s="209"/>
      <c r="Z176" s="209"/>
    </row>
    <row r="177" spans="1:26" ht="12.75" customHeight="1" x14ac:dyDescent="0.2">
      <c r="A177" s="209"/>
      <c r="B177" s="209"/>
      <c r="C177" s="209"/>
      <c r="D177" s="209"/>
      <c r="E177" s="209"/>
      <c r="F177" s="209"/>
      <c r="G177" s="209"/>
      <c r="H177" s="209"/>
      <c r="I177" s="209"/>
      <c r="J177" s="210"/>
      <c r="K177" s="209"/>
      <c r="L177" s="209"/>
      <c r="M177" s="209"/>
      <c r="N177" s="209"/>
      <c r="O177" s="209"/>
      <c r="P177" s="209"/>
      <c r="Q177" s="209"/>
      <c r="R177" s="209"/>
      <c r="S177" s="209"/>
      <c r="T177" s="209"/>
      <c r="U177" s="209"/>
      <c r="V177" s="209"/>
      <c r="W177" s="209"/>
      <c r="X177" s="209"/>
      <c r="Y177" s="209"/>
      <c r="Z177" s="209"/>
    </row>
    <row r="178" spans="1:26" ht="12.75" customHeight="1" x14ac:dyDescent="0.2">
      <c r="A178" s="209"/>
      <c r="B178" s="209"/>
      <c r="C178" s="209"/>
      <c r="D178" s="209"/>
      <c r="E178" s="209"/>
      <c r="F178" s="209"/>
      <c r="G178" s="209"/>
      <c r="H178" s="209"/>
      <c r="I178" s="209"/>
      <c r="J178" s="210"/>
      <c r="K178" s="209"/>
      <c r="L178" s="209"/>
      <c r="M178" s="209"/>
      <c r="N178" s="209"/>
      <c r="O178" s="209"/>
      <c r="P178" s="209"/>
      <c r="Q178" s="209"/>
      <c r="R178" s="209"/>
      <c r="S178" s="209"/>
      <c r="T178" s="209"/>
      <c r="U178" s="209"/>
      <c r="V178" s="209"/>
      <c r="W178" s="209"/>
      <c r="X178" s="209"/>
      <c r="Y178" s="209"/>
      <c r="Z178" s="209"/>
    </row>
    <row r="179" spans="1:26" ht="12.75" customHeight="1" x14ac:dyDescent="0.2">
      <c r="A179" s="209"/>
      <c r="B179" s="209"/>
      <c r="C179" s="209"/>
      <c r="D179" s="209"/>
      <c r="E179" s="209"/>
      <c r="F179" s="209"/>
      <c r="G179" s="209"/>
      <c r="H179" s="209"/>
      <c r="I179" s="209"/>
      <c r="J179" s="210"/>
      <c r="K179" s="209"/>
      <c r="L179" s="209"/>
      <c r="M179" s="209"/>
      <c r="N179" s="209"/>
      <c r="O179" s="209"/>
      <c r="P179" s="209"/>
      <c r="Q179" s="209"/>
      <c r="R179" s="209"/>
      <c r="S179" s="209"/>
      <c r="T179" s="209"/>
      <c r="U179" s="209"/>
      <c r="V179" s="209"/>
      <c r="W179" s="209"/>
      <c r="X179" s="209"/>
      <c r="Y179" s="209"/>
      <c r="Z179" s="209"/>
    </row>
    <row r="180" spans="1:26" ht="12.75" customHeight="1" x14ac:dyDescent="0.2">
      <c r="A180" s="209"/>
      <c r="B180" s="209"/>
      <c r="C180" s="209"/>
      <c r="D180" s="209"/>
      <c r="E180" s="209"/>
      <c r="F180" s="209"/>
      <c r="G180" s="209"/>
      <c r="H180" s="209"/>
      <c r="I180" s="209"/>
      <c r="J180" s="210"/>
      <c r="K180" s="209"/>
      <c r="L180" s="209"/>
      <c r="M180" s="209"/>
      <c r="N180" s="209"/>
      <c r="O180" s="209"/>
      <c r="P180" s="209"/>
      <c r="Q180" s="209"/>
      <c r="R180" s="209"/>
      <c r="S180" s="209"/>
      <c r="T180" s="209"/>
      <c r="U180" s="209"/>
      <c r="V180" s="209"/>
      <c r="W180" s="209"/>
      <c r="X180" s="209"/>
      <c r="Y180" s="209"/>
      <c r="Z180" s="209"/>
    </row>
    <row r="181" spans="1:26" ht="12.75" customHeight="1" x14ac:dyDescent="0.2">
      <c r="A181" s="209"/>
      <c r="B181" s="209"/>
      <c r="C181" s="209"/>
      <c r="D181" s="209"/>
      <c r="E181" s="209"/>
      <c r="F181" s="209"/>
      <c r="G181" s="209"/>
      <c r="H181" s="209"/>
      <c r="I181" s="209"/>
      <c r="J181" s="210"/>
      <c r="K181" s="209"/>
      <c r="L181" s="209"/>
      <c r="M181" s="209"/>
      <c r="N181" s="209"/>
      <c r="O181" s="209"/>
      <c r="P181" s="209"/>
      <c r="Q181" s="209"/>
      <c r="R181" s="209"/>
      <c r="S181" s="209"/>
      <c r="T181" s="209"/>
      <c r="U181" s="209"/>
      <c r="V181" s="209"/>
      <c r="W181" s="209"/>
      <c r="X181" s="209"/>
      <c r="Y181" s="209"/>
      <c r="Z181" s="209"/>
    </row>
    <row r="182" spans="1:26" ht="12.75" customHeight="1" x14ac:dyDescent="0.2">
      <c r="A182" s="209"/>
      <c r="B182" s="209"/>
      <c r="C182" s="209"/>
      <c r="D182" s="209"/>
      <c r="E182" s="209"/>
      <c r="F182" s="209"/>
      <c r="G182" s="209"/>
      <c r="H182" s="209"/>
      <c r="I182" s="209"/>
      <c r="J182" s="210"/>
      <c r="K182" s="209"/>
      <c r="L182" s="209"/>
      <c r="M182" s="209"/>
      <c r="N182" s="209"/>
      <c r="O182" s="209"/>
      <c r="P182" s="209"/>
      <c r="Q182" s="209"/>
      <c r="R182" s="209"/>
      <c r="S182" s="209"/>
      <c r="T182" s="209"/>
      <c r="U182" s="209"/>
      <c r="V182" s="209"/>
      <c r="W182" s="209"/>
      <c r="X182" s="209"/>
      <c r="Y182" s="209"/>
      <c r="Z182" s="209"/>
    </row>
    <row r="183" spans="1:26" ht="12.75" customHeight="1" x14ac:dyDescent="0.2">
      <c r="A183" s="209"/>
      <c r="B183" s="209"/>
      <c r="C183" s="209"/>
      <c r="D183" s="209"/>
      <c r="E183" s="209"/>
      <c r="F183" s="209"/>
      <c r="G183" s="209"/>
      <c r="H183" s="209"/>
      <c r="I183" s="209"/>
      <c r="J183" s="210"/>
      <c r="K183" s="209"/>
      <c r="L183" s="209"/>
      <c r="M183" s="209"/>
      <c r="N183" s="209"/>
      <c r="O183" s="209"/>
      <c r="P183" s="209"/>
      <c r="Q183" s="209"/>
      <c r="R183" s="209"/>
      <c r="S183" s="209"/>
      <c r="T183" s="209"/>
      <c r="U183" s="209"/>
      <c r="V183" s="209"/>
      <c r="W183" s="209"/>
      <c r="X183" s="209"/>
      <c r="Y183" s="209"/>
      <c r="Z183" s="209"/>
    </row>
    <row r="184" spans="1:26" ht="12.75" customHeight="1" x14ac:dyDescent="0.2">
      <c r="A184" s="209"/>
      <c r="B184" s="209"/>
      <c r="C184" s="209"/>
      <c r="D184" s="209"/>
      <c r="E184" s="209"/>
      <c r="F184" s="209"/>
      <c r="G184" s="209"/>
      <c r="H184" s="209"/>
      <c r="I184" s="209"/>
      <c r="J184" s="210"/>
      <c r="K184" s="209"/>
      <c r="L184" s="209"/>
      <c r="M184" s="209"/>
      <c r="N184" s="209"/>
      <c r="O184" s="209"/>
      <c r="P184" s="209"/>
      <c r="Q184" s="209"/>
      <c r="R184" s="209"/>
      <c r="S184" s="209"/>
      <c r="T184" s="209"/>
      <c r="U184" s="209"/>
      <c r="V184" s="209"/>
      <c r="W184" s="209"/>
      <c r="X184" s="209"/>
      <c r="Y184" s="209"/>
      <c r="Z184" s="209"/>
    </row>
    <row r="185" spans="1:26" ht="12.75" customHeight="1" x14ac:dyDescent="0.2">
      <c r="A185" s="209"/>
      <c r="B185" s="209"/>
      <c r="C185" s="209"/>
      <c r="D185" s="209"/>
      <c r="E185" s="209"/>
      <c r="F185" s="209"/>
      <c r="G185" s="209"/>
      <c r="H185" s="209"/>
      <c r="I185" s="209"/>
      <c r="J185" s="210"/>
      <c r="K185" s="209"/>
      <c r="L185" s="209"/>
      <c r="M185" s="209"/>
      <c r="N185" s="209"/>
      <c r="O185" s="209"/>
      <c r="P185" s="209"/>
      <c r="Q185" s="209"/>
      <c r="R185" s="209"/>
      <c r="S185" s="209"/>
      <c r="T185" s="209"/>
      <c r="U185" s="209"/>
      <c r="V185" s="209"/>
      <c r="W185" s="209"/>
      <c r="X185" s="209"/>
      <c r="Y185" s="209"/>
      <c r="Z185" s="209"/>
    </row>
    <row r="186" spans="1:26" ht="12.75" customHeight="1" x14ac:dyDescent="0.2">
      <c r="A186" s="209"/>
      <c r="B186" s="209"/>
      <c r="C186" s="209"/>
      <c r="D186" s="209"/>
      <c r="E186" s="209"/>
      <c r="F186" s="209"/>
      <c r="G186" s="209"/>
      <c r="H186" s="209"/>
      <c r="I186" s="209"/>
      <c r="J186" s="210"/>
      <c r="K186" s="209"/>
      <c r="L186" s="209"/>
      <c r="M186" s="209"/>
      <c r="N186" s="209"/>
      <c r="O186" s="209"/>
      <c r="P186" s="209"/>
      <c r="Q186" s="209"/>
      <c r="R186" s="209"/>
      <c r="S186" s="209"/>
      <c r="T186" s="209"/>
      <c r="U186" s="209"/>
      <c r="V186" s="209"/>
      <c r="W186" s="209"/>
      <c r="X186" s="209"/>
      <c r="Y186" s="209"/>
      <c r="Z186" s="209"/>
    </row>
    <row r="187" spans="1:26" ht="12.75" customHeight="1" x14ac:dyDescent="0.2">
      <c r="A187" s="209"/>
      <c r="B187" s="209"/>
      <c r="C187" s="209"/>
      <c r="D187" s="209"/>
      <c r="E187" s="209"/>
      <c r="F187" s="209"/>
      <c r="G187" s="209"/>
      <c r="H187" s="209"/>
      <c r="I187" s="209"/>
      <c r="J187" s="210"/>
      <c r="K187" s="209"/>
      <c r="L187" s="209"/>
      <c r="M187" s="209"/>
      <c r="N187" s="209"/>
      <c r="O187" s="209"/>
      <c r="P187" s="209"/>
      <c r="Q187" s="209"/>
      <c r="R187" s="209"/>
      <c r="S187" s="209"/>
      <c r="T187" s="209"/>
      <c r="U187" s="209"/>
      <c r="V187" s="209"/>
      <c r="W187" s="209"/>
      <c r="X187" s="209"/>
      <c r="Y187" s="209"/>
      <c r="Z187" s="209"/>
    </row>
    <row r="188" spans="1:26" ht="12.75" customHeight="1" x14ac:dyDescent="0.2">
      <c r="A188" s="209"/>
      <c r="B188" s="209"/>
      <c r="C188" s="209"/>
      <c r="D188" s="209"/>
      <c r="E188" s="209"/>
      <c r="F188" s="209"/>
      <c r="G188" s="209"/>
      <c r="H188" s="209"/>
      <c r="I188" s="209"/>
      <c r="J188" s="210"/>
      <c r="K188" s="209"/>
      <c r="L188" s="209"/>
      <c r="M188" s="209"/>
      <c r="N188" s="209"/>
      <c r="O188" s="209"/>
      <c r="P188" s="209"/>
      <c r="Q188" s="209"/>
      <c r="R188" s="209"/>
      <c r="S188" s="209"/>
      <c r="T188" s="209"/>
      <c r="U188" s="209"/>
      <c r="V188" s="209"/>
      <c r="W188" s="209"/>
      <c r="X188" s="209"/>
      <c r="Y188" s="209"/>
      <c r="Z188" s="209"/>
    </row>
    <row r="189" spans="1:26" ht="12.75" customHeight="1" x14ac:dyDescent="0.2">
      <c r="A189" s="209"/>
      <c r="B189" s="209"/>
      <c r="C189" s="209"/>
      <c r="D189" s="209"/>
      <c r="E189" s="209"/>
      <c r="F189" s="209"/>
      <c r="G189" s="209"/>
      <c r="H189" s="209"/>
      <c r="I189" s="209"/>
      <c r="J189" s="210"/>
      <c r="K189" s="209"/>
      <c r="L189" s="209"/>
      <c r="M189" s="209"/>
      <c r="N189" s="209"/>
      <c r="O189" s="209"/>
      <c r="P189" s="209"/>
      <c r="Q189" s="209"/>
      <c r="R189" s="209"/>
      <c r="S189" s="209"/>
      <c r="T189" s="209"/>
      <c r="U189" s="209"/>
      <c r="V189" s="209"/>
      <c r="W189" s="209"/>
      <c r="X189" s="209"/>
      <c r="Y189" s="209"/>
      <c r="Z189" s="209"/>
    </row>
    <row r="190" spans="1:26" ht="12.75" customHeight="1" x14ac:dyDescent="0.2">
      <c r="A190" s="209"/>
      <c r="B190" s="209"/>
      <c r="C190" s="209"/>
      <c r="D190" s="209"/>
      <c r="E190" s="209"/>
      <c r="F190" s="209"/>
      <c r="G190" s="209"/>
      <c r="H190" s="209"/>
      <c r="I190" s="209"/>
      <c r="J190" s="210"/>
      <c r="K190" s="209"/>
      <c r="L190" s="209"/>
      <c r="M190" s="209"/>
      <c r="N190" s="209"/>
      <c r="O190" s="209"/>
      <c r="P190" s="209"/>
      <c r="Q190" s="209"/>
      <c r="R190" s="209"/>
      <c r="S190" s="209"/>
      <c r="T190" s="209"/>
      <c r="U190" s="209"/>
      <c r="V190" s="209"/>
      <c r="W190" s="209"/>
      <c r="X190" s="209"/>
      <c r="Y190" s="209"/>
      <c r="Z190" s="209"/>
    </row>
    <row r="191" spans="1:26" ht="12.75" customHeight="1" x14ac:dyDescent="0.2">
      <c r="A191" s="209"/>
      <c r="B191" s="209"/>
      <c r="C191" s="209"/>
      <c r="D191" s="209"/>
      <c r="E191" s="209"/>
      <c r="F191" s="209"/>
      <c r="G191" s="209"/>
      <c r="H191" s="209"/>
      <c r="I191" s="209"/>
      <c r="J191" s="210"/>
      <c r="K191" s="209"/>
      <c r="L191" s="209"/>
      <c r="M191" s="209"/>
      <c r="N191" s="209"/>
      <c r="O191" s="209"/>
      <c r="P191" s="209"/>
      <c r="Q191" s="209"/>
      <c r="R191" s="209"/>
      <c r="S191" s="209"/>
      <c r="T191" s="209"/>
      <c r="U191" s="209"/>
      <c r="V191" s="209"/>
      <c r="W191" s="209"/>
      <c r="X191" s="209"/>
      <c r="Y191" s="209"/>
      <c r="Z191" s="209"/>
    </row>
    <row r="192" spans="1:26" ht="12.75" customHeight="1" x14ac:dyDescent="0.2">
      <c r="A192" s="209"/>
      <c r="B192" s="209"/>
      <c r="C192" s="209"/>
      <c r="D192" s="209"/>
      <c r="E192" s="209"/>
      <c r="F192" s="209"/>
      <c r="G192" s="209"/>
      <c r="H192" s="209"/>
      <c r="I192" s="209"/>
      <c r="J192" s="210"/>
      <c r="K192" s="209"/>
      <c r="L192" s="209"/>
      <c r="M192" s="209"/>
      <c r="N192" s="209"/>
      <c r="O192" s="209"/>
      <c r="P192" s="209"/>
      <c r="Q192" s="209"/>
      <c r="R192" s="209"/>
      <c r="S192" s="209"/>
      <c r="T192" s="209"/>
      <c r="U192" s="209"/>
      <c r="V192" s="209"/>
      <c r="W192" s="209"/>
      <c r="X192" s="209"/>
      <c r="Y192" s="209"/>
      <c r="Z192" s="209"/>
    </row>
    <row r="193" spans="1:26" ht="12.75" customHeight="1" x14ac:dyDescent="0.2">
      <c r="A193" s="209"/>
      <c r="B193" s="209"/>
      <c r="C193" s="209"/>
      <c r="D193" s="209"/>
      <c r="E193" s="209"/>
      <c r="F193" s="209"/>
      <c r="G193" s="209"/>
      <c r="H193" s="209"/>
      <c r="I193" s="209"/>
      <c r="J193" s="210"/>
      <c r="K193" s="209"/>
      <c r="L193" s="209"/>
      <c r="M193" s="209"/>
      <c r="N193" s="209"/>
      <c r="O193" s="209"/>
      <c r="P193" s="209"/>
      <c r="Q193" s="209"/>
      <c r="R193" s="209"/>
      <c r="S193" s="209"/>
      <c r="T193" s="209"/>
      <c r="U193" s="209"/>
      <c r="V193" s="209"/>
      <c r="W193" s="209"/>
      <c r="X193" s="209"/>
      <c r="Y193" s="209"/>
      <c r="Z193" s="209"/>
    </row>
    <row r="194" spans="1:26" ht="12.75" customHeight="1" x14ac:dyDescent="0.2">
      <c r="A194" s="209"/>
      <c r="B194" s="209"/>
      <c r="C194" s="209"/>
      <c r="D194" s="209"/>
      <c r="E194" s="209"/>
      <c r="F194" s="209"/>
      <c r="G194" s="209"/>
      <c r="H194" s="209"/>
      <c r="I194" s="209"/>
      <c r="J194" s="210"/>
      <c r="K194" s="209"/>
      <c r="L194" s="209"/>
      <c r="M194" s="209"/>
      <c r="N194" s="209"/>
      <c r="O194" s="209"/>
      <c r="P194" s="209"/>
      <c r="Q194" s="209"/>
      <c r="R194" s="209"/>
      <c r="S194" s="209"/>
      <c r="T194" s="209"/>
      <c r="U194" s="209"/>
      <c r="V194" s="209"/>
      <c r="W194" s="209"/>
      <c r="X194" s="209"/>
      <c r="Y194" s="209"/>
      <c r="Z194" s="209"/>
    </row>
    <row r="195" spans="1:26" ht="12.75" customHeight="1" x14ac:dyDescent="0.2">
      <c r="A195" s="209"/>
      <c r="B195" s="209"/>
      <c r="C195" s="209"/>
      <c r="D195" s="209"/>
      <c r="E195" s="209"/>
      <c r="F195" s="209"/>
      <c r="G195" s="209"/>
      <c r="H195" s="209"/>
      <c r="I195" s="209"/>
      <c r="J195" s="210"/>
      <c r="K195" s="209"/>
      <c r="L195" s="209"/>
      <c r="M195" s="209"/>
      <c r="N195" s="209"/>
      <c r="O195" s="209"/>
      <c r="P195" s="209"/>
      <c r="Q195" s="209"/>
      <c r="R195" s="209"/>
      <c r="S195" s="209"/>
      <c r="T195" s="209"/>
      <c r="U195" s="209"/>
      <c r="V195" s="209"/>
      <c r="W195" s="209"/>
      <c r="X195" s="209"/>
      <c r="Y195" s="209"/>
      <c r="Z195" s="209"/>
    </row>
    <row r="196" spans="1:26" ht="12.75" customHeight="1" x14ac:dyDescent="0.2">
      <c r="A196" s="209"/>
      <c r="B196" s="209"/>
      <c r="C196" s="209"/>
      <c r="D196" s="209"/>
      <c r="E196" s="209"/>
      <c r="F196" s="209"/>
      <c r="G196" s="209"/>
      <c r="H196" s="209"/>
      <c r="I196" s="209"/>
      <c r="J196" s="210"/>
      <c r="K196" s="209"/>
      <c r="L196" s="209"/>
      <c r="M196" s="209"/>
      <c r="N196" s="209"/>
      <c r="O196" s="209"/>
      <c r="P196" s="209"/>
      <c r="Q196" s="209"/>
      <c r="R196" s="209"/>
      <c r="S196" s="209"/>
      <c r="T196" s="209"/>
      <c r="U196" s="209"/>
      <c r="V196" s="209"/>
      <c r="W196" s="209"/>
      <c r="X196" s="209"/>
      <c r="Y196" s="209"/>
      <c r="Z196" s="209"/>
    </row>
    <row r="197" spans="1:26" ht="12.75" customHeight="1" x14ac:dyDescent="0.2">
      <c r="A197" s="209"/>
      <c r="B197" s="209"/>
      <c r="C197" s="209"/>
      <c r="D197" s="209"/>
      <c r="E197" s="209"/>
      <c r="F197" s="209"/>
      <c r="G197" s="209"/>
      <c r="H197" s="209"/>
      <c r="I197" s="209"/>
      <c r="J197" s="210"/>
      <c r="K197" s="209"/>
      <c r="L197" s="209"/>
      <c r="M197" s="209"/>
      <c r="N197" s="209"/>
      <c r="O197" s="209"/>
      <c r="P197" s="209"/>
      <c r="Q197" s="209"/>
      <c r="R197" s="209"/>
      <c r="S197" s="209"/>
      <c r="T197" s="209"/>
      <c r="U197" s="209"/>
      <c r="V197" s="209"/>
      <c r="W197" s="209"/>
      <c r="X197" s="209"/>
      <c r="Y197" s="209"/>
      <c r="Z197" s="209"/>
    </row>
    <row r="198" spans="1:26" ht="12.75" customHeight="1" x14ac:dyDescent="0.2">
      <c r="A198" s="209"/>
      <c r="B198" s="209"/>
      <c r="C198" s="209"/>
      <c r="D198" s="209"/>
      <c r="E198" s="209"/>
      <c r="F198" s="209"/>
      <c r="G198" s="209"/>
      <c r="H198" s="209"/>
      <c r="I198" s="209"/>
      <c r="J198" s="210"/>
      <c r="K198" s="209"/>
      <c r="L198" s="209"/>
      <c r="M198" s="209"/>
      <c r="N198" s="209"/>
      <c r="O198" s="209"/>
      <c r="P198" s="209"/>
      <c r="Q198" s="209"/>
      <c r="R198" s="209"/>
      <c r="S198" s="209"/>
      <c r="T198" s="209"/>
      <c r="U198" s="209"/>
      <c r="V198" s="209"/>
      <c r="W198" s="209"/>
      <c r="X198" s="209"/>
      <c r="Y198" s="209"/>
      <c r="Z198" s="209"/>
    </row>
    <row r="199" spans="1:26" ht="12.75" customHeight="1" x14ac:dyDescent="0.2">
      <c r="A199" s="209"/>
      <c r="B199" s="209"/>
      <c r="C199" s="209"/>
      <c r="D199" s="209"/>
      <c r="E199" s="209"/>
      <c r="F199" s="209"/>
      <c r="G199" s="209"/>
      <c r="H199" s="209"/>
      <c r="I199" s="209"/>
      <c r="J199" s="210"/>
      <c r="K199" s="209"/>
      <c r="L199" s="209"/>
      <c r="M199" s="209"/>
      <c r="N199" s="209"/>
      <c r="O199" s="209"/>
      <c r="P199" s="209"/>
      <c r="Q199" s="209"/>
      <c r="R199" s="209"/>
      <c r="S199" s="209"/>
      <c r="T199" s="209"/>
      <c r="U199" s="209"/>
      <c r="V199" s="209"/>
      <c r="W199" s="209"/>
      <c r="X199" s="209"/>
      <c r="Y199" s="209"/>
      <c r="Z199" s="209"/>
    </row>
    <row r="200" spans="1:26" ht="12.75" customHeight="1" x14ac:dyDescent="0.2">
      <c r="A200" s="209"/>
      <c r="B200" s="209"/>
      <c r="C200" s="209"/>
      <c r="D200" s="209"/>
      <c r="E200" s="209"/>
      <c r="F200" s="209"/>
      <c r="G200" s="209"/>
      <c r="H200" s="209"/>
      <c r="I200" s="209"/>
      <c r="J200" s="210"/>
      <c r="K200" s="209"/>
      <c r="L200" s="209"/>
      <c r="M200" s="209"/>
      <c r="N200" s="209"/>
      <c r="O200" s="209"/>
      <c r="P200" s="209"/>
      <c r="Q200" s="209"/>
      <c r="R200" s="209"/>
      <c r="S200" s="209"/>
      <c r="T200" s="209"/>
      <c r="U200" s="209"/>
      <c r="V200" s="209"/>
      <c r="W200" s="209"/>
      <c r="X200" s="209"/>
      <c r="Y200" s="209"/>
      <c r="Z200" s="209"/>
    </row>
    <row r="201" spans="1:26" ht="12.75" customHeight="1" x14ac:dyDescent="0.2">
      <c r="A201" s="209"/>
      <c r="B201" s="209"/>
      <c r="C201" s="209"/>
      <c r="D201" s="209"/>
      <c r="E201" s="209"/>
      <c r="F201" s="209"/>
      <c r="G201" s="209"/>
      <c r="H201" s="209"/>
      <c r="I201" s="209"/>
      <c r="J201" s="210"/>
      <c r="K201" s="209"/>
      <c r="L201" s="209"/>
      <c r="M201" s="209"/>
      <c r="N201" s="209"/>
      <c r="O201" s="209"/>
      <c r="P201" s="209"/>
      <c r="Q201" s="209"/>
      <c r="R201" s="209"/>
      <c r="S201" s="209"/>
      <c r="T201" s="209"/>
      <c r="U201" s="209"/>
      <c r="V201" s="209"/>
      <c r="W201" s="209"/>
      <c r="X201" s="209"/>
      <c r="Y201" s="209"/>
      <c r="Z201" s="209"/>
    </row>
    <row r="202" spans="1:26" ht="12.75" customHeight="1" x14ac:dyDescent="0.2">
      <c r="A202" s="209"/>
      <c r="B202" s="209"/>
      <c r="C202" s="209"/>
      <c r="D202" s="209"/>
      <c r="E202" s="209"/>
      <c r="F202" s="209"/>
      <c r="G202" s="209"/>
      <c r="H202" s="209"/>
      <c r="I202" s="209"/>
      <c r="J202" s="210"/>
      <c r="K202" s="209"/>
      <c r="L202" s="209"/>
      <c r="M202" s="209"/>
      <c r="N202" s="209"/>
      <c r="O202" s="209"/>
      <c r="P202" s="209"/>
      <c r="Q202" s="209"/>
      <c r="R202" s="209"/>
      <c r="S202" s="209"/>
      <c r="T202" s="209"/>
      <c r="U202" s="209"/>
      <c r="V202" s="209"/>
      <c r="W202" s="209"/>
      <c r="X202" s="209"/>
      <c r="Y202" s="209"/>
      <c r="Z202" s="209"/>
    </row>
    <row r="203" spans="1:26" ht="12.75" customHeight="1" x14ac:dyDescent="0.2">
      <c r="A203" s="209"/>
      <c r="B203" s="209"/>
      <c r="C203" s="209"/>
      <c r="D203" s="209"/>
      <c r="E203" s="209"/>
      <c r="F203" s="209"/>
      <c r="G203" s="209"/>
      <c r="H203" s="209"/>
      <c r="I203" s="209"/>
      <c r="J203" s="210"/>
      <c r="K203" s="209"/>
      <c r="L203" s="209"/>
      <c r="M203" s="209"/>
      <c r="N203" s="209"/>
      <c r="O203" s="209"/>
      <c r="P203" s="209"/>
      <c r="Q203" s="209"/>
      <c r="R203" s="209"/>
      <c r="S203" s="209"/>
      <c r="T203" s="209"/>
      <c r="U203" s="209"/>
      <c r="V203" s="209"/>
      <c r="W203" s="209"/>
      <c r="X203" s="209"/>
      <c r="Y203" s="209"/>
      <c r="Z203" s="209"/>
    </row>
    <row r="204" spans="1:26" ht="12.75" customHeight="1" x14ac:dyDescent="0.2">
      <c r="A204" s="209"/>
      <c r="B204" s="209"/>
      <c r="C204" s="209"/>
      <c r="D204" s="209"/>
      <c r="E204" s="209"/>
      <c r="F204" s="209"/>
      <c r="G204" s="209"/>
      <c r="H204" s="209"/>
      <c r="I204" s="209"/>
      <c r="J204" s="210"/>
      <c r="K204" s="209"/>
      <c r="L204" s="209"/>
      <c r="M204" s="209"/>
      <c r="N204" s="209"/>
      <c r="O204" s="209"/>
      <c r="P204" s="209"/>
      <c r="Q204" s="209"/>
      <c r="R204" s="209"/>
      <c r="S204" s="209"/>
      <c r="T204" s="209"/>
      <c r="U204" s="209"/>
      <c r="V204" s="209"/>
      <c r="W204" s="209"/>
      <c r="X204" s="209"/>
      <c r="Y204" s="209"/>
      <c r="Z204" s="209"/>
    </row>
    <row r="205" spans="1:26" ht="12.75" customHeight="1" x14ac:dyDescent="0.2">
      <c r="A205" s="209"/>
      <c r="B205" s="209"/>
      <c r="C205" s="209"/>
      <c r="D205" s="209"/>
      <c r="E205" s="209"/>
      <c r="F205" s="209"/>
      <c r="G205" s="209"/>
      <c r="H205" s="209"/>
      <c r="I205" s="209"/>
      <c r="J205" s="210"/>
      <c r="K205" s="209"/>
      <c r="L205" s="209"/>
      <c r="M205" s="209"/>
      <c r="N205" s="209"/>
      <c r="O205" s="209"/>
      <c r="P205" s="209"/>
      <c r="Q205" s="209"/>
      <c r="R205" s="209"/>
      <c r="S205" s="209"/>
      <c r="T205" s="209"/>
      <c r="U205" s="209"/>
      <c r="V205" s="209"/>
      <c r="W205" s="209"/>
      <c r="X205" s="209"/>
      <c r="Y205" s="209"/>
      <c r="Z205" s="209"/>
    </row>
    <row r="206" spans="1:26" ht="12.75" customHeight="1" x14ac:dyDescent="0.2">
      <c r="A206" s="209"/>
      <c r="B206" s="209"/>
      <c r="C206" s="209"/>
      <c r="D206" s="209"/>
      <c r="E206" s="209"/>
      <c r="F206" s="209"/>
      <c r="G206" s="209"/>
      <c r="H206" s="209"/>
      <c r="I206" s="209"/>
      <c r="J206" s="210"/>
      <c r="K206" s="209"/>
      <c r="L206" s="209"/>
      <c r="M206" s="209"/>
      <c r="N206" s="209"/>
      <c r="O206" s="209"/>
      <c r="P206" s="209"/>
      <c r="Q206" s="209"/>
      <c r="R206" s="209"/>
      <c r="S206" s="209"/>
      <c r="T206" s="209"/>
      <c r="U206" s="209"/>
      <c r="V206" s="209"/>
      <c r="W206" s="209"/>
      <c r="X206" s="209"/>
      <c r="Y206" s="209"/>
      <c r="Z206" s="209"/>
    </row>
    <row r="207" spans="1:26" ht="12.75" customHeight="1" x14ac:dyDescent="0.2">
      <c r="A207" s="209"/>
      <c r="B207" s="209"/>
      <c r="C207" s="209"/>
      <c r="D207" s="209"/>
      <c r="E207" s="209"/>
      <c r="F207" s="209"/>
      <c r="G207" s="209"/>
      <c r="H207" s="209"/>
      <c r="I207" s="209"/>
      <c r="J207" s="210"/>
      <c r="K207" s="209"/>
      <c r="L207" s="209"/>
      <c r="M207" s="209"/>
      <c r="N207" s="209"/>
      <c r="O207" s="209"/>
      <c r="P207" s="209"/>
      <c r="Q207" s="209"/>
      <c r="R207" s="209"/>
      <c r="S207" s="209"/>
      <c r="T207" s="209"/>
      <c r="U207" s="209"/>
      <c r="V207" s="209"/>
      <c r="W207" s="209"/>
      <c r="X207" s="209"/>
      <c r="Y207" s="209"/>
      <c r="Z207" s="209"/>
    </row>
    <row r="208" spans="1:26" ht="12.75" customHeight="1" x14ac:dyDescent="0.2">
      <c r="A208" s="209"/>
      <c r="B208" s="209"/>
      <c r="C208" s="209"/>
      <c r="D208" s="209"/>
      <c r="E208" s="209"/>
      <c r="F208" s="209"/>
      <c r="G208" s="209"/>
      <c r="H208" s="209"/>
      <c r="I208" s="209"/>
      <c r="J208" s="210"/>
      <c r="K208" s="209"/>
      <c r="L208" s="209"/>
      <c r="M208" s="209"/>
      <c r="N208" s="209"/>
      <c r="O208" s="209"/>
      <c r="P208" s="209"/>
      <c r="Q208" s="209"/>
      <c r="R208" s="209"/>
      <c r="S208" s="209"/>
      <c r="T208" s="209"/>
      <c r="U208" s="209"/>
      <c r="V208" s="209"/>
      <c r="W208" s="209"/>
      <c r="X208" s="209"/>
      <c r="Y208" s="209"/>
      <c r="Z208" s="209"/>
    </row>
    <row r="209" spans="1:26" ht="12.75" customHeight="1" x14ac:dyDescent="0.2">
      <c r="A209" s="209"/>
      <c r="B209" s="209"/>
      <c r="C209" s="209"/>
      <c r="D209" s="209"/>
      <c r="E209" s="209"/>
      <c r="F209" s="209"/>
      <c r="G209" s="209"/>
      <c r="H209" s="209"/>
      <c r="I209" s="209"/>
      <c r="J209" s="210"/>
      <c r="K209" s="209"/>
      <c r="L209" s="209"/>
      <c r="M209" s="209"/>
      <c r="N209" s="209"/>
      <c r="O209" s="209"/>
      <c r="P209" s="209"/>
      <c r="Q209" s="209"/>
      <c r="R209" s="209"/>
      <c r="S209" s="209"/>
      <c r="T209" s="209"/>
      <c r="U209" s="209"/>
      <c r="V209" s="209"/>
      <c r="W209" s="209"/>
      <c r="X209" s="209"/>
      <c r="Y209" s="209"/>
      <c r="Z209" s="209"/>
    </row>
    <row r="210" spans="1:26" ht="12.75" customHeight="1" x14ac:dyDescent="0.2">
      <c r="A210" s="209"/>
      <c r="B210" s="209"/>
      <c r="C210" s="209"/>
      <c r="D210" s="209"/>
      <c r="E210" s="209"/>
      <c r="F210" s="209"/>
      <c r="G210" s="209"/>
      <c r="H210" s="209"/>
      <c r="I210" s="209"/>
      <c r="J210" s="210"/>
      <c r="K210" s="209"/>
      <c r="L210" s="209"/>
      <c r="M210" s="209"/>
      <c r="N210" s="209"/>
      <c r="O210" s="209"/>
      <c r="P210" s="209"/>
      <c r="Q210" s="209"/>
      <c r="R210" s="209"/>
      <c r="S210" s="209"/>
      <c r="T210" s="209"/>
      <c r="U210" s="209"/>
      <c r="V210" s="209"/>
      <c r="W210" s="209"/>
      <c r="X210" s="209"/>
      <c r="Y210" s="209"/>
      <c r="Z210" s="209"/>
    </row>
    <row r="211" spans="1:26" ht="12.75" customHeight="1" x14ac:dyDescent="0.2">
      <c r="A211" s="209"/>
      <c r="B211" s="209"/>
      <c r="C211" s="209"/>
      <c r="D211" s="209"/>
      <c r="E211" s="209"/>
      <c r="F211" s="209"/>
      <c r="G211" s="209"/>
      <c r="H211" s="209"/>
      <c r="I211" s="209"/>
      <c r="J211" s="210"/>
      <c r="K211" s="209"/>
      <c r="L211" s="209"/>
      <c r="M211" s="209"/>
      <c r="N211" s="209"/>
      <c r="O211" s="209"/>
      <c r="P211" s="209"/>
      <c r="Q211" s="209"/>
      <c r="R211" s="209"/>
      <c r="S211" s="209"/>
      <c r="T211" s="209"/>
      <c r="U211" s="209"/>
      <c r="V211" s="209"/>
      <c r="W211" s="209"/>
      <c r="X211" s="209"/>
      <c r="Y211" s="209"/>
      <c r="Z211" s="209"/>
    </row>
    <row r="212" spans="1:26" ht="12.75" customHeight="1" x14ac:dyDescent="0.2">
      <c r="A212" s="209"/>
      <c r="B212" s="209"/>
      <c r="C212" s="209"/>
      <c r="D212" s="209"/>
      <c r="E212" s="209"/>
      <c r="F212" s="209"/>
      <c r="G212" s="209"/>
      <c r="H212" s="209"/>
      <c r="I212" s="209"/>
      <c r="J212" s="210"/>
      <c r="K212" s="209"/>
      <c r="L212" s="209"/>
      <c r="M212" s="209"/>
      <c r="N212" s="209"/>
      <c r="O212" s="209"/>
      <c r="P212" s="209"/>
      <c r="Q212" s="209"/>
      <c r="R212" s="209"/>
      <c r="S212" s="209"/>
      <c r="T212" s="209"/>
      <c r="U212" s="209"/>
      <c r="V212" s="209"/>
      <c r="W212" s="209"/>
      <c r="X212" s="209"/>
      <c r="Y212" s="209"/>
      <c r="Z212" s="209"/>
    </row>
    <row r="213" spans="1:26" ht="12.75" customHeight="1" x14ac:dyDescent="0.2">
      <c r="A213" s="209"/>
      <c r="B213" s="209"/>
      <c r="C213" s="209"/>
      <c r="D213" s="209"/>
      <c r="E213" s="209"/>
      <c r="F213" s="209"/>
      <c r="G213" s="209"/>
      <c r="H213" s="209"/>
      <c r="I213" s="209"/>
      <c r="J213" s="210"/>
      <c r="K213" s="209"/>
      <c r="L213" s="209"/>
      <c r="M213" s="209"/>
      <c r="N213" s="209"/>
      <c r="O213" s="209"/>
      <c r="P213" s="209"/>
      <c r="Q213" s="209"/>
      <c r="R213" s="209"/>
      <c r="S213" s="209"/>
      <c r="T213" s="209"/>
      <c r="U213" s="209"/>
      <c r="V213" s="209"/>
      <c r="W213" s="209"/>
      <c r="X213" s="209"/>
      <c r="Y213" s="209"/>
      <c r="Z213" s="209"/>
    </row>
    <row r="214" spans="1:26" ht="12.75" customHeight="1" x14ac:dyDescent="0.2">
      <c r="A214" s="209"/>
      <c r="B214" s="209"/>
      <c r="C214" s="209"/>
      <c r="D214" s="209"/>
      <c r="E214" s="209"/>
      <c r="F214" s="209"/>
      <c r="G214" s="209"/>
      <c r="H214" s="209"/>
      <c r="I214" s="209"/>
      <c r="J214" s="210"/>
      <c r="K214" s="209"/>
      <c r="L214" s="209"/>
      <c r="M214" s="209"/>
      <c r="N214" s="209"/>
      <c r="O214" s="209"/>
      <c r="P214" s="209"/>
      <c r="Q214" s="209"/>
      <c r="R214" s="209"/>
      <c r="S214" s="209"/>
      <c r="T214" s="209"/>
      <c r="U214" s="209"/>
      <c r="V214" s="209"/>
      <c r="W214" s="209"/>
      <c r="X214" s="209"/>
      <c r="Y214" s="209"/>
      <c r="Z214" s="209"/>
    </row>
    <row r="215" spans="1:26" ht="12.75" customHeight="1" x14ac:dyDescent="0.2">
      <c r="A215" s="209"/>
      <c r="B215" s="209"/>
      <c r="C215" s="209"/>
      <c r="D215" s="209"/>
      <c r="E215" s="209"/>
      <c r="F215" s="209"/>
      <c r="G215" s="209"/>
      <c r="H215" s="209"/>
      <c r="I215" s="209"/>
      <c r="J215" s="210"/>
      <c r="K215" s="209"/>
      <c r="L215" s="209"/>
      <c r="M215" s="209"/>
      <c r="N215" s="209"/>
      <c r="O215" s="209"/>
      <c r="P215" s="209"/>
      <c r="Q215" s="209"/>
      <c r="R215" s="209"/>
      <c r="S215" s="209"/>
      <c r="T215" s="209"/>
      <c r="U215" s="209"/>
      <c r="V215" s="209"/>
      <c r="W215" s="209"/>
      <c r="X215" s="209"/>
      <c r="Y215" s="209"/>
      <c r="Z215" s="209"/>
    </row>
    <row r="216" spans="1:26" ht="12.75" customHeight="1" x14ac:dyDescent="0.2">
      <c r="A216" s="209"/>
      <c r="B216" s="209"/>
      <c r="C216" s="209"/>
      <c r="D216" s="209"/>
      <c r="E216" s="209"/>
      <c r="F216" s="209"/>
      <c r="G216" s="209"/>
      <c r="H216" s="209"/>
      <c r="I216" s="209"/>
      <c r="J216" s="210"/>
      <c r="K216" s="209"/>
      <c r="L216" s="209"/>
      <c r="M216" s="209"/>
      <c r="N216" s="209"/>
      <c r="O216" s="209"/>
      <c r="P216" s="209"/>
      <c r="Q216" s="209"/>
      <c r="R216" s="209"/>
      <c r="S216" s="209"/>
      <c r="T216" s="209"/>
      <c r="U216" s="209"/>
      <c r="V216" s="209"/>
      <c r="W216" s="209"/>
      <c r="X216" s="209"/>
      <c r="Y216" s="209"/>
      <c r="Z216" s="209"/>
    </row>
    <row r="217" spans="1:26" ht="12.75" customHeight="1" x14ac:dyDescent="0.2">
      <c r="A217" s="209"/>
      <c r="B217" s="209"/>
      <c r="C217" s="209"/>
      <c r="D217" s="209"/>
      <c r="E217" s="209"/>
      <c r="F217" s="209"/>
      <c r="G217" s="209"/>
      <c r="H217" s="209"/>
      <c r="I217" s="209"/>
      <c r="J217" s="210"/>
      <c r="K217" s="209"/>
      <c r="L217" s="209"/>
      <c r="M217" s="209"/>
      <c r="N217" s="209"/>
      <c r="O217" s="209"/>
      <c r="P217" s="209"/>
      <c r="Q217" s="209"/>
      <c r="R217" s="209"/>
      <c r="S217" s="209"/>
      <c r="T217" s="209"/>
      <c r="U217" s="209"/>
      <c r="V217" s="209"/>
      <c r="W217" s="209"/>
      <c r="X217" s="209"/>
      <c r="Y217" s="209"/>
      <c r="Z217" s="209"/>
    </row>
    <row r="218" spans="1:26" ht="12.75" customHeight="1" x14ac:dyDescent="0.2">
      <c r="A218" s="209"/>
      <c r="B218" s="209"/>
      <c r="C218" s="209"/>
      <c r="D218" s="209"/>
      <c r="E218" s="209"/>
      <c r="F218" s="209"/>
      <c r="G218" s="209"/>
      <c r="H218" s="209"/>
      <c r="I218" s="209"/>
      <c r="J218" s="210"/>
      <c r="K218" s="209"/>
      <c r="L218" s="209"/>
      <c r="M218" s="209"/>
      <c r="N218" s="209"/>
      <c r="O218" s="209"/>
      <c r="P218" s="209"/>
      <c r="Q218" s="209"/>
      <c r="R218" s="209"/>
      <c r="S218" s="209"/>
      <c r="T218" s="209"/>
      <c r="U218" s="209"/>
      <c r="V218" s="209"/>
      <c r="W218" s="209"/>
      <c r="X218" s="209"/>
      <c r="Y218" s="209"/>
      <c r="Z218" s="209"/>
    </row>
    <row r="219" spans="1:26" ht="12.75" customHeight="1" x14ac:dyDescent="0.2">
      <c r="A219" s="209"/>
      <c r="B219" s="209"/>
      <c r="C219" s="209"/>
      <c r="D219" s="209"/>
      <c r="E219" s="209"/>
      <c r="F219" s="209"/>
      <c r="G219" s="209"/>
      <c r="H219" s="209"/>
      <c r="I219" s="209"/>
      <c r="J219" s="210"/>
      <c r="K219" s="209"/>
      <c r="L219" s="209"/>
      <c r="M219" s="209"/>
      <c r="N219" s="209"/>
      <c r="O219" s="209"/>
      <c r="P219" s="209"/>
      <c r="Q219" s="209"/>
      <c r="R219" s="209"/>
      <c r="S219" s="209"/>
      <c r="T219" s="209"/>
      <c r="U219" s="209"/>
      <c r="V219" s="209"/>
      <c r="W219" s="209"/>
      <c r="X219" s="209"/>
      <c r="Y219" s="209"/>
      <c r="Z219" s="209"/>
    </row>
    <row r="220" spans="1:26" ht="12.75" customHeight="1" x14ac:dyDescent="0.2">
      <c r="A220" s="209"/>
      <c r="B220" s="209"/>
      <c r="C220" s="209"/>
      <c r="D220" s="209"/>
      <c r="E220" s="209"/>
      <c r="F220" s="209"/>
      <c r="G220" s="209"/>
      <c r="H220" s="209"/>
      <c r="I220" s="209"/>
      <c r="J220" s="210"/>
      <c r="K220" s="209"/>
      <c r="L220" s="209"/>
      <c r="M220" s="209"/>
      <c r="N220" s="209"/>
      <c r="O220" s="209"/>
      <c r="P220" s="209"/>
      <c r="Q220" s="209"/>
      <c r="R220" s="209"/>
      <c r="S220" s="209"/>
      <c r="T220" s="209"/>
      <c r="U220" s="209"/>
      <c r="V220" s="209"/>
      <c r="W220" s="209"/>
      <c r="X220" s="209"/>
      <c r="Y220" s="209"/>
      <c r="Z220" s="209"/>
    </row>
    <row r="221" spans="1:26" ht="12.75" customHeight="1" x14ac:dyDescent="0.2">
      <c r="A221" s="209"/>
      <c r="B221" s="209"/>
      <c r="C221" s="209"/>
      <c r="D221" s="209"/>
      <c r="E221" s="209"/>
      <c r="F221" s="209"/>
      <c r="G221" s="209"/>
      <c r="H221" s="209"/>
      <c r="I221" s="209"/>
      <c r="J221" s="210"/>
      <c r="K221" s="209"/>
      <c r="L221" s="209"/>
      <c r="M221" s="209"/>
      <c r="N221" s="209"/>
      <c r="O221" s="209"/>
      <c r="P221" s="209"/>
      <c r="Q221" s="209"/>
      <c r="R221" s="209"/>
      <c r="S221" s="209"/>
      <c r="T221" s="209"/>
      <c r="U221" s="209"/>
      <c r="V221" s="209"/>
      <c r="W221" s="209"/>
      <c r="X221" s="209"/>
      <c r="Y221" s="209"/>
      <c r="Z221" s="209"/>
    </row>
    <row r="222" spans="1:26" ht="12.75" customHeight="1" x14ac:dyDescent="0.2">
      <c r="A222" s="209"/>
      <c r="B222" s="209"/>
      <c r="C222" s="209"/>
      <c r="D222" s="209"/>
      <c r="E222" s="209"/>
      <c r="F222" s="209"/>
      <c r="G222" s="209"/>
      <c r="H222" s="209"/>
      <c r="I222" s="209"/>
      <c r="J222" s="210"/>
      <c r="K222" s="209"/>
      <c r="L222" s="209"/>
      <c r="M222" s="209"/>
      <c r="N222" s="209"/>
      <c r="O222" s="209"/>
      <c r="P222" s="209"/>
      <c r="Q222" s="209"/>
      <c r="R222" s="209"/>
      <c r="S222" s="209"/>
      <c r="T222" s="209"/>
      <c r="U222" s="209"/>
      <c r="V222" s="209"/>
      <c r="W222" s="209"/>
      <c r="X222" s="209"/>
      <c r="Y222" s="209"/>
      <c r="Z222" s="209"/>
    </row>
    <row r="223" spans="1:26" ht="12.75" customHeight="1" x14ac:dyDescent="0.2">
      <c r="A223" s="209"/>
      <c r="B223" s="209"/>
      <c r="C223" s="209"/>
      <c r="D223" s="209"/>
      <c r="E223" s="209"/>
      <c r="F223" s="209"/>
      <c r="G223" s="209"/>
      <c r="H223" s="209"/>
      <c r="I223" s="209"/>
      <c r="J223" s="210"/>
      <c r="K223" s="209"/>
      <c r="L223" s="209"/>
      <c r="M223" s="209"/>
      <c r="N223" s="209"/>
      <c r="O223" s="209"/>
      <c r="P223" s="209"/>
      <c r="Q223" s="209"/>
      <c r="R223" s="209"/>
      <c r="S223" s="209"/>
      <c r="T223" s="209"/>
      <c r="U223" s="209"/>
      <c r="V223" s="209"/>
      <c r="W223" s="209"/>
      <c r="X223" s="209"/>
      <c r="Y223" s="209"/>
      <c r="Z223" s="209"/>
    </row>
    <row r="224" spans="1:26" ht="12.75" customHeight="1" x14ac:dyDescent="0.2">
      <c r="A224" s="209"/>
      <c r="B224" s="209"/>
      <c r="C224" s="209"/>
      <c r="D224" s="209"/>
      <c r="E224" s="209"/>
      <c r="F224" s="209"/>
      <c r="G224" s="209"/>
      <c r="H224" s="209"/>
      <c r="I224" s="209"/>
      <c r="J224" s="210"/>
      <c r="K224" s="209"/>
      <c r="L224" s="209"/>
      <c r="M224" s="209"/>
      <c r="N224" s="209"/>
      <c r="O224" s="209"/>
      <c r="P224" s="209"/>
      <c r="Q224" s="209"/>
      <c r="R224" s="209"/>
      <c r="S224" s="209"/>
      <c r="T224" s="209"/>
      <c r="U224" s="209"/>
      <c r="V224" s="209"/>
      <c r="W224" s="209"/>
      <c r="X224" s="209"/>
      <c r="Y224" s="209"/>
      <c r="Z224" s="209"/>
    </row>
    <row r="225" spans="1:26" ht="12.75" customHeight="1" x14ac:dyDescent="0.2">
      <c r="A225" s="209"/>
      <c r="B225" s="209"/>
      <c r="C225" s="209"/>
      <c r="D225" s="209"/>
      <c r="E225" s="209"/>
      <c r="F225" s="209"/>
      <c r="G225" s="209"/>
      <c r="H225" s="209"/>
      <c r="I225" s="209"/>
      <c r="J225" s="210"/>
      <c r="K225" s="209"/>
      <c r="L225" s="209"/>
      <c r="M225" s="209"/>
      <c r="N225" s="209"/>
      <c r="O225" s="209"/>
      <c r="P225" s="209"/>
      <c r="Q225" s="209"/>
      <c r="R225" s="209"/>
      <c r="S225" s="209"/>
      <c r="T225" s="209"/>
      <c r="U225" s="209"/>
      <c r="V225" s="209"/>
      <c r="W225" s="209"/>
      <c r="X225" s="209"/>
      <c r="Y225" s="209"/>
      <c r="Z225" s="209"/>
    </row>
    <row r="226" spans="1:26" ht="12.75" customHeight="1" x14ac:dyDescent="0.2">
      <c r="A226" s="209"/>
      <c r="B226" s="209"/>
      <c r="C226" s="209"/>
      <c r="D226" s="209"/>
      <c r="E226" s="209"/>
      <c r="F226" s="209"/>
      <c r="G226" s="209"/>
      <c r="H226" s="209"/>
      <c r="I226" s="209"/>
      <c r="J226" s="210"/>
      <c r="K226" s="209"/>
      <c r="L226" s="209"/>
      <c r="M226" s="209"/>
      <c r="N226" s="209"/>
      <c r="O226" s="209"/>
      <c r="P226" s="209"/>
      <c r="Q226" s="209"/>
      <c r="R226" s="209"/>
      <c r="S226" s="209"/>
      <c r="T226" s="209"/>
      <c r="U226" s="209"/>
      <c r="V226" s="209"/>
      <c r="W226" s="209"/>
      <c r="X226" s="209"/>
      <c r="Y226" s="209"/>
      <c r="Z226" s="209"/>
    </row>
    <row r="227" spans="1:26" ht="12.75" customHeight="1" x14ac:dyDescent="0.2">
      <c r="A227" s="209"/>
      <c r="B227" s="209"/>
      <c r="C227" s="209"/>
      <c r="D227" s="209"/>
      <c r="E227" s="209"/>
      <c r="F227" s="209"/>
      <c r="G227" s="209"/>
      <c r="H227" s="209"/>
      <c r="I227" s="209"/>
      <c r="J227" s="210"/>
      <c r="K227" s="209"/>
      <c r="L227" s="209"/>
      <c r="M227" s="209"/>
      <c r="N227" s="209"/>
      <c r="O227" s="209"/>
      <c r="P227" s="209"/>
      <c r="Q227" s="209"/>
      <c r="R227" s="209"/>
      <c r="S227" s="209"/>
      <c r="T227" s="209"/>
      <c r="U227" s="209"/>
      <c r="V227" s="209"/>
      <c r="W227" s="209"/>
      <c r="X227" s="209"/>
      <c r="Y227" s="209"/>
      <c r="Z227" s="209"/>
    </row>
    <row r="228" spans="1:26" ht="12.75" customHeight="1" x14ac:dyDescent="0.2">
      <c r="A228" s="209"/>
      <c r="B228" s="209"/>
      <c r="C228" s="209"/>
      <c r="D228" s="209"/>
      <c r="E228" s="209"/>
      <c r="F228" s="209"/>
      <c r="G228" s="209"/>
      <c r="H228" s="209"/>
      <c r="I228" s="209"/>
      <c r="J228" s="210"/>
      <c r="K228" s="209"/>
      <c r="L228" s="209"/>
      <c r="M228" s="209"/>
      <c r="N228" s="209"/>
      <c r="O228" s="209"/>
      <c r="P228" s="209"/>
      <c r="Q228" s="209"/>
      <c r="R228" s="209"/>
      <c r="S228" s="209"/>
      <c r="T228" s="209"/>
      <c r="U228" s="209"/>
      <c r="V228" s="209"/>
      <c r="W228" s="209"/>
      <c r="X228" s="209"/>
      <c r="Y228" s="209"/>
      <c r="Z228" s="209"/>
    </row>
    <row r="229" spans="1:26" ht="12.75" customHeight="1" x14ac:dyDescent="0.2">
      <c r="A229" s="209"/>
      <c r="B229" s="209"/>
      <c r="C229" s="209"/>
      <c r="D229" s="209"/>
      <c r="E229" s="209"/>
      <c r="F229" s="209"/>
      <c r="G229" s="209"/>
      <c r="H229" s="209"/>
      <c r="I229" s="209"/>
      <c r="J229" s="210"/>
      <c r="K229" s="209"/>
      <c r="L229" s="209"/>
      <c r="M229" s="209"/>
      <c r="N229" s="209"/>
      <c r="O229" s="209"/>
      <c r="P229" s="209"/>
      <c r="Q229" s="209"/>
      <c r="R229" s="209"/>
      <c r="S229" s="209"/>
      <c r="T229" s="209"/>
      <c r="U229" s="209"/>
      <c r="V229" s="209"/>
      <c r="W229" s="209"/>
      <c r="X229" s="209"/>
      <c r="Y229" s="209"/>
      <c r="Z229" s="209"/>
    </row>
    <row r="230" spans="1:26" ht="12.75" customHeight="1" x14ac:dyDescent="0.2">
      <c r="A230" s="209"/>
      <c r="B230" s="209"/>
      <c r="C230" s="209"/>
      <c r="D230" s="209"/>
      <c r="E230" s="209"/>
      <c r="F230" s="209"/>
      <c r="G230" s="209"/>
      <c r="H230" s="209"/>
      <c r="I230" s="209"/>
      <c r="J230" s="210"/>
      <c r="K230" s="209"/>
      <c r="L230" s="209"/>
      <c r="M230" s="209"/>
      <c r="N230" s="209"/>
      <c r="O230" s="209"/>
      <c r="P230" s="209"/>
      <c r="Q230" s="209"/>
      <c r="R230" s="209"/>
      <c r="S230" s="209"/>
      <c r="T230" s="209"/>
      <c r="U230" s="209"/>
      <c r="V230" s="209"/>
      <c r="W230" s="209"/>
      <c r="X230" s="209"/>
      <c r="Y230" s="209"/>
      <c r="Z230" s="209"/>
    </row>
    <row r="231" spans="1:26" ht="12.75" customHeight="1" x14ac:dyDescent="0.2">
      <c r="A231" s="209"/>
      <c r="B231" s="209"/>
      <c r="C231" s="209"/>
      <c r="D231" s="209"/>
      <c r="E231" s="209"/>
      <c r="F231" s="209"/>
      <c r="G231" s="209"/>
      <c r="H231" s="209"/>
      <c r="I231" s="209"/>
      <c r="J231" s="210"/>
      <c r="K231" s="209"/>
      <c r="L231" s="209"/>
      <c r="M231" s="209"/>
      <c r="N231" s="209"/>
      <c r="O231" s="209"/>
      <c r="P231" s="209"/>
      <c r="Q231" s="209"/>
      <c r="R231" s="209"/>
      <c r="S231" s="209"/>
      <c r="T231" s="209"/>
      <c r="U231" s="209"/>
      <c r="V231" s="209"/>
      <c r="W231" s="209"/>
      <c r="X231" s="209"/>
      <c r="Y231" s="209"/>
      <c r="Z231" s="209"/>
    </row>
    <row r="232" spans="1:26" ht="12.75" customHeight="1" x14ac:dyDescent="0.2">
      <c r="A232" s="209"/>
      <c r="B232" s="209"/>
      <c r="C232" s="209"/>
      <c r="D232" s="209"/>
      <c r="E232" s="209"/>
      <c r="F232" s="209"/>
      <c r="G232" s="209"/>
      <c r="H232" s="209"/>
      <c r="I232" s="209"/>
      <c r="J232" s="210"/>
      <c r="K232" s="209"/>
      <c r="L232" s="209"/>
      <c r="M232" s="209"/>
      <c r="N232" s="209"/>
      <c r="O232" s="209"/>
      <c r="P232" s="209"/>
      <c r="Q232" s="209"/>
      <c r="R232" s="209"/>
      <c r="S232" s="209"/>
      <c r="T232" s="209"/>
      <c r="U232" s="209"/>
      <c r="V232" s="209"/>
      <c r="W232" s="209"/>
      <c r="X232" s="209"/>
      <c r="Y232" s="209"/>
      <c r="Z232" s="209"/>
    </row>
    <row r="233" spans="1:26" ht="12.75" customHeight="1" x14ac:dyDescent="0.2">
      <c r="A233" s="209"/>
      <c r="B233" s="209"/>
      <c r="C233" s="209"/>
      <c r="D233" s="209"/>
      <c r="E233" s="209"/>
      <c r="F233" s="209"/>
      <c r="G233" s="209"/>
      <c r="H233" s="209"/>
      <c r="I233" s="209"/>
      <c r="J233" s="210"/>
      <c r="K233" s="209"/>
      <c r="L233" s="209"/>
      <c r="M233" s="209"/>
      <c r="N233" s="209"/>
      <c r="O233" s="209"/>
      <c r="P233" s="209"/>
      <c r="Q233" s="209"/>
      <c r="R233" s="209"/>
      <c r="S233" s="209"/>
      <c r="T233" s="209"/>
      <c r="U233" s="209"/>
      <c r="V233" s="209"/>
      <c r="W233" s="209"/>
      <c r="X233" s="209"/>
      <c r="Y233" s="209"/>
      <c r="Z233" s="209"/>
    </row>
    <row r="234" spans="1:26" ht="12.75" customHeight="1" x14ac:dyDescent="0.2">
      <c r="A234" s="209"/>
      <c r="B234" s="209"/>
      <c r="C234" s="209"/>
      <c r="D234" s="209"/>
      <c r="E234" s="209"/>
      <c r="F234" s="209"/>
      <c r="G234" s="209"/>
      <c r="H234" s="209"/>
      <c r="I234" s="209"/>
      <c r="J234" s="210"/>
      <c r="K234" s="209"/>
      <c r="L234" s="209"/>
      <c r="M234" s="209"/>
      <c r="N234" s="209"/>
      <c r="O234" s="209"/>
      <c r="P234" s="209"/>
      <c r="Q234" s="209"/>
      <c r="R234" s="209"/>
      <c r="S234" s="209"/>
      <c r="T234" s="209"/>
      <c r="U234" s="209"/>
      <c r="V234" s="209"/>
      <c r="W234" s="209"/>
      <c r="X234" s="209"/>
      <c r="Y234" s="209"/>
      <c r="Z234" s="209"/>
    </row>
    <row r="235" spans="1:26" ht="12.75" customHeight="1" x14ac:dyDescent="0.2">
      <c r="A235" s="209"/>
      <c r="B235" s="209"/>
      <c r="C235" s="209"/>
      <c r="D235" s="209"/>
      <c r="E235" s="209"/>
      <c r="F235" s="209"/>
      <c r="G235" s="209"/>
      <c r="H235" s="209"/>
      <c r="I235" s="209"/>
      <c r="J235" s="210"/>
      <c r="K235" s="209"/>
      <c r="L235" s="209"/>
      <c r="M235" s="209"/>
      <c r="N235" s="209"/>
      <c r="O235" s="209"/>
      <c r="P235" s="209"/>
      <c r="Q235" s="209"/>
      <c r="R235" s="209"/>
      <c r="S235" s="209"/>
      <c r="T235" s="209"/>
      <c r="U235" s="209"/>
      <c r="V235" s="209"/>
      <c r="W235" s="209"/>
      <c r="X235" s="209"/>
      <c r="Y235" s="209"/>
      <c r="Z235" s="209"/>
    </row>
    <row r="236" spans="1:26" ht="12.75" customHeight="1" x14ac:dyDescent="0.2">
      <c r="A236" s="209"/>
      <c r="B236" s="209"/>
      <c r="C236" s="209"/>
      <c r="D236" s="209"/>
      <c r="E236" s="209"/>
      <c r="F236" s="209"/>
      <c r="G236" s="209"/>
      <c r="H236" s="209"/>
      <c r="I236" s="209"/>
      <c r="J236" s="210"/>
      <c r="K236" s="209"/>
      <c r="L236" s="209"/>
      <c r="M236" s="209"/>
      <c r="N236" s="209"/>
      <c r="O236" s="209"/>
      <c r="P236" s="209"/>
      <c r="Q236" s="209"/>
      <c r="R236" s="209"/>
      <c r="S236" s="209"/>
      <c r="T236" s="209"/>
      <c r="U236" s="209"/>
      <c r="V236" s="209"/>
      <c r="W236" s="209"/>
      <c r="X236" s="209"/>
      <c r="Y236" s="209"/>
      <c r="Z236" s="209"/>
    </row>
    <row r="237" spans="1:26" ht="12.75" customHeight="1" x14ac:dyDescent="0.2">
      <c r="A237" s="209"/>
      <c r="B237" s="209"/>
      <c r="C237" s="209"/>
      <c r="D237" s="209"/>
      <c r="E237" s="209"/>
      <c r="F237" s="209"/>
      <c r="G237" s="209"/>
      <c r="H237" s="209"/>
      <c r="I237" s="209"/>
      <c r="J237" s="210"/>
      <c r="K237" s="209"/>
      <c r="L237" s="209"/>
      <c r="M237" s="209"/>
      <c r="N237" s="209"/>
      <c r="O237" s="209"/>
      <c r="P237" s="209"/>
      <c r="Q237" s="209"/>
      <c r="R237" s="209"/>
      <c r="S237" s="209"/>
      <c r="T237" s="209"/>
      <c r="U237" s="209"/>
      <c r="V237" s="209"/>
      <c r="W237" s="209"/>
      <c r="X237" s="209"/>
      <c r="Y237" s="209"/>
      <c r="Z237" s="209"/>
    </row>
    <row r="238" spans="1:26" ht="12.75" customHeight="1" x14ac:dyDescent="0.2">
      <c r="A238" s="209"/>
      <c r="B238" s="209"/>
      <c r="C238" s="209"/>
      <c r="D238" s="209"/>
      <c r="E238" s="209"/>
      <c r="F238" s="209"/>
      <c r="G238" s="209"/>
      <c r="H238" s="209"/>
      <c r="I238" s="209"/>
      <c r="J238" s="210"/>
      <c r="K238" s="209"/>
      <c r="L238" s="209"/>
      <c r="M238" s="209"/>
      <c r="N238" s="209"/>
      <c r="O238" s="209"/>
      <c r="P238" s="209"/>
      <c r="Q238" s="209"/>
      <c r="R238" s="209"/>
      <c r="S238" s="209"/>
      <c r="T238" s="209"/>
      <c r="U238" s="209"/>
      <c r="V238" s="209"/>
      <c r="W238" s="209"/>
      <c r="X238" s="209"/>
      <c r="Y238" s="209"/>
      <c r="Z238" s="209"/>
    </row>
    <row r="239" spans="1:26" ht="12.75" customHeight="1" x14ac:dyDescent="0.2">
      <c r="A239" s="209"/>
      <c r="B239" s="209"/>
      <c r="C239" s="209"/>
      <c r="D239" s="209"/>
      <c r="E239" s="209"/>
      <c r="F239" s="209"/>
      <c r="G239" s="209"/>
      <c r="H239" s="209"/>
      <c r="I239" s="209"/>
      <c r="J239" s="210"/>
      <c r="K239" s="209"/>
      <c r="L239" s="209"/>
      <c r="M239" s="209"/>
      <c r="N239" s="209"/>
      <c r="O239" s="209"/>
      <c r="P239" s="209"/>
      <c r="Q239" s="209"/>
      <c r="R239" s="209"/>
      <c r="S239" s="209"/>
      <c r="T239" s="209"/>
      <c r="U239" s="209"/>
      <c r="V239" s="209"/>
      <c r="W239" s="209"/>
      <c r="X239" s="209"/>
      <c r="Y239" s="209"/>
      <c r="Z239" s="209"/>
    </row>
    <row r="240" spans="1:26" ht="12.75" customHeight="1" x14ac:dyDescent="0.2">
      <c r="A240" s="209"/>
      <c r="B240" s="209"/>
      <c r="C240" s="209"/>
      <c r="D240" s="209"/>
      <c r="E240" s="209"/>
      <c r="F240" s="209"/>
      <c r="G240" s="209"/>
      <c r="H240" s="209"/>
      <c r="I240" s="209"/>
      <c r="J240" s="210"/>
      <c r="K240" s="209"/>
      <c r="L240" s="209"/>
      <c r="M240" s="209"/>
      <c r="N240" s="209"/>
      <c r="O240" s="209"/>
      <c r="P240" s="209"/>
      <c r="Q240" s="209"/>
      <c r="R240" s="209"/>
      <c r="S240" s="209"/>
      <c r="T240" s="209"/>
      <c r="U240" s="209"/>
      <c r="V240" s="209"/>
      <c r="W240" s="209"/>
      <c r="X240" s="209"/>
      <c r="Y240" s="209"/>
      <c r="Z240" s="209"/>
    </row>
    <row r="241" spans="1:26" ht="12.75" customHeight="1" x14ac:dyDescent="0.2">
      <c r="A241" s="209"/>
      <c r="B241" s="209"/>
      <c r="C241" s="209"/>
      <c r="D241" s="209"/>
      <c r="E241" s="209"/>
      <c r="F241" s="209"/>
      <c r="G241" s="209"/>
      <c r="H241" s="209"/>
      <c r="I241" s="209"/>
      <c r="J241" s="210"/>
      <c r="K241" s="209"/>
      <c r="L241" s="209"/>
      <c r="M241" s="209"/>
      <c r="N241" s="209"/>
      <c r="O241" s="209"/>
      <c r="P241" s="209"/>
      <c r="Q241" s="209"/>
      <c r="R241" s="209"/>
      <c r="S241" s="209"/>
      <c r="T241" s="209"/>
      <c r="U241" s="209"/>
      <c r="V241" s="209"/>
      <c r="W241" s="209"/>
      <c r="X241" s="209"/>
      <c r="Y241" s="209"/>
      <c r="Z241" s="209"/>
    </row>
    <row r="242" spans="1:26" ht="12.75" customHeight="1" x14ac:dyDescent="0.2">
      <c r="A242" s="209"/>
      <c r="B242" s="209"/>
      <c r="C242" s="209"/>
      <c r="D242" s="209"/>
      <c r="E242" s="209"/>
      <c r="F242" s="209"/>
      <c r="G242" s="209"/>
      <c r="H242" s="209"/>
      <c r="I242" s="209"/>
      <c r="J242" s="210"/>
      <c r="K242" s="209"/>
      <c r="L242" s="209"/>
      <c r="M242" s="209"/>
      <c r="N242" s="209"/>
      <c r="O242" s="209"/>
      <c r="P242" s="209"/>
      <c r="Q242" s="209"/>
      <c r="R242" s="209"/>
      <c r="S242" s="209"/>
      <c r="T242" s="209"/>
      <c r="U242" s="209"/>
      <c r="V242" s="209"/>
      <c r="W242" s="209"/>
      <c r="X242" s="209"/>
      <c r="Y242" s="209"/>
      <c r="Z242" s="209"/>
    </row>
    <row r="243" spans="1:26" ht="12.75" customHeight="1" x14ac:dyDescent="0.2">
      <c r="A243" s="209"/>
      <c r="B243" s="209"/>
      <c r="C243" s="209"/>
      <c r="D243" s="209"/>
      <c r="E243" s="209"/>
      <c r="F243" s="209"/>
      <c r="G243" s="209"/>
      <c r="H243" s="209"/>
      <c r="I243" s="209"/>
      <c r="J243" s="210"/>
      <c r="K243" s="209"/>
      <c r="L243" s="209"/>
      <c r="M243" s="209"/>
      <c r="N243" s="209"/>
      <c r="O243" s="209"/>
      <c r="P243" s="209"/>
      <c r="Q243" s="209"/>
      <c r="R243" s="209"/>
      <c r="S243" s="209"/>
      <c r="T243" s="209"/>
      <c r="U243" s="209"/>
      <c r="V243" s="209"/>
      <c r="W243" s="209"/>
      <c r="X243" s="209"/>
      <c r="Y243" s="209"/>
      <c r="Z243" s="209"/>
    </row>
    <row r="244" spans="1:26" ht="12.75" customHeight="1" x14ac:dyDescent="0.2">
      <c r="A244" s="209"/>
      <c r="B244" s="209"/>
      <c r="C244" s="209"/>
      <c r="D244" s="209"/>
      <c r="E244" s="209"/>
      <c r="F244" s="209"/>
      <c r="G244" s="209"/>
      <c r="H244" s="209"/>
      <c r="I244" s="209"/>
      <c r="J244" s="210"/>
      <c r="K244" s="209"/>
      <c r="L244" s="209"/>
      <c r="M244" s="209"/>
      <c r="N244" s="209"/>
      <c r="O244" s="209"/>
      <c r="P244" s="209"/>
      <c r="Q244" s="209"/>
      <c r="R244" s="209"/>
      <c r="S244" s="209"/>
      <c r="T244" s="209"/>
      <c r="U244" s="209"/>
      <c r="V244" s="209"/>
      <c r="W244" s="209"/>
      <c r="X244" s="209"/>
      <c r="Y244" s="209"/>
      <c r="Z244" s="209"/>
    </row>
    <row r="245" spans="1:26" ht="12.75" customHeight="1" x14ac:dyDescent="0.2">
      <c r="A245" s="209"/>
      <c r="B245" s="209"/>
      <c r="C245" s="209"/>
      <c r="D245" s="209"/>
      <c r="E245" s="209"/>
      <c r="F245" s="209"/>
      <c r="G245" s="209"/>
      <c r="H245" s="209"/>
      <c r="I245" s="209"/>
      <c r="J245" s="210"/>
      <c r="K245" s="209"/>
      <c r="L245" s="209"/>
      <c r="M245" s="209"/>
      <c r="N245" s="209"/>
      <c r="O245" s="209"/>
      <c r="P245" s="209"/>
      <c r="Q245" s="209"/>
      <c r="R245" s="209"/>
      <c r="S245" s="209"/>
      <c r="T245" s="209"/>
      <c r="U245" s="209"/>
      <c r="V245" s="209"/>
      <c r="W245" s="209"/>
      <c r="X245" s="209"/>
      <c r="Y245" s="209"/>
      <c r="Z245" s="209"/>
    </row>
    <row r="246" spans="1:26" ht="12.75" customHeight="1" x14ac:dyDescent="0.2">
      <c r="A246" s="209"/>
      <c r="B246" s="209"/>
      <c r="C246" s="209"/>
      <c r="D246" s="209"/>
      <c r="E246" s="209"/>
      <c r="F246" s="209"/>
      <c r="G246" s="209"/>
      <c r="H246" s="209"/>
      <c r="I246" s="209"/>
      <c r="J246" s="210"/>
      <c r="K246" s="209"/>
      <c r="L246" s="209"/>
      <c r="M246" s="209"/>
      <c r="N246" s="209"/>
      <c r="O246" s="209"/>
      <c r="P246" s="209"/>
      <c r="Q246" s="209"/>
      <c r="R246" s="209"/>
      <c r="S246" s="209"/>
      <c r="T246" s="209"/>
      <c r="U246" s="209"/>
      <c r="V246" s="209"/>
      <c r="W246" s="209"/>
      <c r="X246" s="209"/>
      <c r="Y246" s="209"/>
      <c r="Z246" s="209"/>
    </row>
    <row r="247" spans="1:26" ht="12.75" customHeight="1" x14ac:dyDescent="0.2">
      <c r="A247" s="209"/>
      <c r="B247" s="209"/>
      <c r="C247" s="209"/>
      <c r="D247" s="209"/>
      <c r="E247" s="209"/>
      <c r="F247" s="209"/>
      <c r="G247" s="209"/>
      <c r="H247" s="209"/>
      <c r="I247" s="209"/>
      <c r="J247" s="210"/>
      <c r="K247" s="209"/>
      <c r="L247" s="209"/>
      <c r="M247" s="209"/>
      <c r="N247" s="209"/>
      <c r="O247" s="209"/>
      <c r="P247" s="209"/>
      <c r="Q247" s="209"/>
      <c r="R247" s="209"/>
      <c r="S247" s="209"/>
      <c r="T247" s="209"/>
      <c r="U247" s="209"/>
      <c r="V247" s="209"/>
      <c r="W247" s="209"/>
      <c r="X247" s="209"/>
      <c r="Y247" s="209"/>
      <c r="Z247" s="209"/>
    </row>
    <row r="248" spans="1:26" ht="12.75" customHeight="1" x14ac:dyDescent="0.2">
      <c r="A248" s="209"/>
      <c r="B248" s="209"/>
      <c r="C248" s="209"/>
      <c r="D248" s="209"/>
      <c r="E248" s="209"/>
      <c r="F248" s="209"/>
      <c r="G248" s="209"/>
      <c r="H248" s="209"/>
      <c r="I248" s="209"/>
      <c r="J248" s="210"/>
      <c r="K248" s="209"/>
      <c r="L248" s="209"/>
      <c r="M248" s="209"/>
      <c r="N248" s="209"/>
      <c r="O248" s="209"/>
      <c r="P248" s="209"/>
      <c r="Q248" s="209"/>
      <c r="R248" s="209"/>
      <c r="S248" s="209"/>
      <c r="T248" s="209"/>
      <c r="U248" s="209"/>
      <c r="V248" s="209"/>
      <c r="W248" s="209"/>
      <c r="X248" s="209"/>
      <c r="Y248" s="209"/>
      <c r="Z248" s="209"/>
    </row>
    <row r="249" spans="1:26" ht="12.75" customHeight="1" x14ac:dyDescent="0.2">
      <c r="A249" s="209"/>
      <c r="B249" s="209"/>
      <c r="C249" s="209"/>
      <c r="D249" s="209"/>
      <c r="E249" s="209"/>
      <c r="F249" s="209"/>
      <c r="G249" s="209"/>
      <c r="H249" s="209"/>
      <c r="I249" s="209"/>
      <c r="J249" s="210"/>
      <c r="K249" s="209"/>
      <c r="L249" s="209"/>
      <c r="M249" s="209"/>
      <c r="N249" s="209"/>
      <c r="O249" s="209"/>
      <c r="P249" s="209"/>
      <c r="Q249" s="209"/>
      <c r="R249" s="209"/>
      <c r="S249" s="209"/>
      <c r="T249" s="209"/>
      <c r="U249" s="209"/>
      <c r="V249" s="209"/>
      <c r="W249" s="209"/>
      <c r="X249" s="209"/>
      <c r="Y249" s="209"/>
      <c r="Z249" s="209"/>
    </row>
    <row r="250" spans="1:26" ht="12.75" customHeight="1" x14ac:dyDescent="0.2">
      <c r="A250" s="209"/>
      <c r="B250" s="209"/>
      <c r="C250" s="209"/>
      <c r="D250" s="209"/>
      <c r="E250" s="209"/>
      <c r="F250" s="209"/>
      <c r="G250" s="209"/>
      <c r="H250" s="209"/>
      <c r="I250" s="209"/>
      <c r="J250" s="210"/>
      <c r="K250" s="209"/>
      <c r="L250" s="209"/>
      <c r="M250" s="209"/>
      <c r="N250" s="209"/>
      <c r="O250" s="209"/>
      <c r="P250" s="209"/>
      <c r="Q250" s="209"/>
      <c r="R250" s="209"/>
      <c r="S250" s="209"/>
      <c r="T250" s="209"/>
      <c r="U250" s="209"/>
      <c r="V250" s="209"/>
      <c r="W250" s="209"/>
      <c r="X250" s="209"/>
      <c r="Y250" s="209"/>
      <c r="Z250" s="209"/>
    </row>
    <row r="251" spans="1:26" ht="12.75" customHeight="1" x14ac:dyDescent="0.2">
      <c r="A251" s="209"/>
      <c r="B251" s="209"/>
      <c r="C251" s="209"/>
      <c r="D251" s="209"/>
      <c r="E251" s="209"/>
      <c r="F251" s="209"/>
      <c r="G251" s="209"/>
      <c r="H251" s="209"/>
      <c r="I251" s="209"/>
      <c r="J251" s="210"/>
      <c r="K251" s="209"/>
      <c r="L251" s="209"/>
      <c r="M251" s="209"/>
      <c r="N251" s="209"/>
      <c r="O251" s="209"/>
      <c r="P251" s="209"/>
      <c r="Q251" s="209"/>
      <c r="R251" s="209"/>
      <c r="S251" s="209"/>
      <c r="T251" s="209"/>
      <c r="U251" s="209"/>
      <c r="V251" s="209"/>
      <c r="W251" s="209"/>
      <c r="X251" s="209"/>
      <c r="Y251" s="209"/>
      <c r="Z251" s="209"/>
    </row>
    <row r="252" spans="1:26" ht="12.75" customHeight="1" x14ac:dyDescent="0.2">
      <c r="A252" s="209"/>
      <c r="B252" s="209"/>
      <c r="C252" s="209"/>
      <c r="D252" s="209"/>
      <c r="E252" s="209"/>
      <c r="F252" s="209"/>
      <c r="G252" s="209"/>
      <c r="H252" s="209"/>
      <c r="I252" s="209"/>
      <c r="J252" s="210"/>
      <c r="K252" s="209"/>
      <c r="L252" s="209"/>
      <c r="M252" s="209"/>
      <c r="N252" s="209"/>
      <c r="O252" s="209"/>
      <c r="P252" s="209"/>
      <c r="Q252" s="209"/>
      <c r="R252" s="209"/>
      <c r="S252" s="209"/>
      <c r="T252" s="209"/>
      <c r="U252" s="209"/>
      <c r="V252" s="209"/>
      <c r="W252" s="209"/>
      <c r="X252" s="209"/>
      <c r="Y252" s="209"/>
      <c r="Z252" s="209"/>
    </row>
    <row r="253" spans="1:26" ht="12.75" customHeight="1" x14ac:dyDescent="0.2">
      <c r="A253" s="209"/>
      <c r="B253" s="209"/>
      <c r="C253" s="209"/>
      <c r="D253" s="209"/>
      <c r="E253" s="209"/>
      <c r="F253" s="209"/>
      <c r="G253" s="209"/>
      <c r="H253" s="209"/>
      <c r="I253" s="209"/>
      <c r="J253" s="210"/>
      <c r="K253" s="209"/>
      <c r="L253" s="209"/>
      <c r="M253" s="209"/>
      <c r="N253" s="209"/>
      <c r="O253" s="209"/>
      <c r="P253" s="209"/>
      <c r="Q253" s="209"/>
      <c r="R253" s="209"/>
      <c r="S253" s="209"/>
      <c r="T253" s="209"/>
      <c r="U253" s="209"/>
      <c r="V253" s="209"/>
      <c r="W253" s="209"/>
      <c r="X253" s="209"/>
      <c r="Y253" s="209"/>
      <c r="Z253" s="209"/>
    </row>
    <row r="254" spans="1:26" ht="12.75" customHeight="1" x14ac:dyDescent="0.2">
      <c r="A254" s="209"/>
      <c r="B254" s="209"/>
      <c r="C254" s="209"/>
      <c r="D254" s="209"/>
      <c r="E254" s="209"/>
      <c r="F254" s="209"/>
      <c r="G254" s="209"/>
      <c r="H254" s="209"/>
      <c r="I254" s="209"/>
      <c r="J254" s="210"/>
      <c r="K254" s="209"/>
      <c r="L254" s="209"/>
      <c r="M254" s="209"/>
      <c r="N254" s="209"/>
      <c r="O254" s="209"/>
      <c r="P254" s="209"/>
      <c r="Q254" s="209"/>
      <c r="R254" s="209"/>
      <c r="S254" s="209"/>
      <c r="T254" s="209"/>
      <c r="U254" s="209"/>
      <c r="V254" s="209"/>
      <c r="W254" s="209"/>
      <c r="X254" s="209"/>
      <c r="Y254" s="209"/>
      <c r="Z254" s="209"/>
    </row>
    <row r="255" spans="1:26" ht="12.75" customHeight="1" x14ac:dyDescent="0.2">
      <c r="A255" s="209"/>
      <c r="B255" s="209"/>
      <c r="C255" s="209"/>
      <c r="D255" s="209"/>
      <c r="E255" s="209"/>
      <c r="F255" s="209"/>
      <c r="G255" s="209"/>
      <c r="H255" s="209"/>
      <c r="I255" s="209"/>
      <c r="J255" s="210"/>
      <c r="K255" s="209"/>
      <c r="L255" s="209"/>
      <c r="M255" s="209"/>
      <c r="N255" s="209"/>
      <c r="O255" s="209"/>
      <c r="P255" s="209"/>
      <c r="Q255" s="209"/>
      <c r="R255" s="209"/>
      <c r="S255" s="209"/>
      <c r="T255" s="209"/>
      <c r="U255" s="209"/>
      <c r="V255" s="209"/>
      <c r="W255" s="209"/>
      <c r="X255" s="209"/>
      <c r="Y255" s="209"/>
      <c r="Z255" s="209"/>
    </row>
    <row r="256" spans="1:26" ht="12.75" customHeight="1" x14ac:dyDescent="0.2">
      <c r="A256" s="209"/>
      <c r="B256" s="209"/>
      <c r="C256" s="209"/>
      <c r="D256" s="209"/>
      <c r="E256" s="209"/>
      <c r="F256" s="209"/>
      <c r="G256" s="209"/>
      <c r="H256" s="209"/>
      <c r="I256" s="209"/>
      <c r="J256" s="210"/>
      <c r="K256" s="209"/>
      <c r="L256" s="209"/>
      <c r="M256" s="209"/>
      <c r="N256" s="209"/>
      <c r="O256" s="209"/>
      <c r="P256" s="209"/>
      <c r="Q256" s="209"/>
      <c r="R256" s="209"/>
      <c r="S256" s="209"/>
      <c r="T256" s="209"/>
      <c r="U256" s="209"/>
      <c r="V256" s="209"/>
      <c r="W256" s="209"/>
      <c r="X256" s="209"/>
      <c r="Y256" s="209"/>
      <c r="Z256" s="209"/>
    </row>
    <row r="257" spans="1:26" ht="12.75" customHeight="1" x14ac:dyDescent="0.2">
      <c r="A257" s="209"/>
      <c r="B257" s="209"/>
      <c r="C257" s="209"/>
      <c r="D257" s="209"/>
      <c r="E257" s="209"/>
      <c r="F257" s="209"/>
      <c r="G257" s="209"/>
      <c r="H257" s="209"/>
      <c r="I257" s="209"/>
      <c r="J257" s="210"/>
      <c r="K257" s="209"/>
      <c r="L257" s="209"/>
      <c r="M257" s="209"/>
      <c r="N257" s="209"/>
      <c r="O257" s="209"/>
      <c r="P257" s="209"/>
      <c r="Q257" s="209"/>
      <c r="R257" s="209"/>
      <c r="S257" s="209"/>
      <c r="T257" s="209"/>
      <c r="U257" s="209"/>
      <c r="V257" s="209"/>
      <c r="W257" s="209"/>
      <c r="X257" s="209"/>
      <c r="Y257" s="209"/>
      <c r="Z257" s="209"/>
    </row>
    <row r="258" spans="1:26" ht="12.75" customHeight="1" x14ac:dyDescent="0.2">
      <c r="A258" s="209"/>
      <c r="B258" s="209"/>
      <c r="C258" s="209"/>
      <c r="D258" s="209"/>
      <c r="E258" s="209"/>
      <c r="F258" s="209"/>
      <c r="G258" s="209"/>
      <c r="H258" s="209"/>
      <c r="I258" s="209"/>
      <c r="J258" s="210"/>
      <c r="K258" s="209"/>
      <c r="L258" s="209"/>
      <c r="M258" s="209"/>
      <c r="N258" s="209"/>
      <c r="O258" s="209"/>
      <c r="P258" s="209"/>
      <c r="Q258" s="209"/>
      <c r="R258" s="209"/>
      <c r="S258" s="209"/>
      <c r="T258" s="209"/>
      <c r="U258" s="209"/>
      <c r="V258" s="209"/>
      <c r="W258" s="209"/>
      <c r="X258" s="209"/>
      <c r="Y258" s="209"/>
      <c r="Z258" s="209"/>
    </row>
    <row r="259" spans="1:26" ht="12.75" customHeight="1" x14ac:dyDescent="0.2">
      <c r="A259" s="209"/>
      <c r="B259" s="209"/>
      <c r="C259" s="209"/>
      <c r="D259" s="209"/>
      <c r="E259" s="209"/>
      <c r="F259" s="209"/>
      <c r="G259" s="209"/>
      <c r="H259" s="209"/>
      <c r="I259" s="209"/>
      <c r="J259" s="210"/>
      <c r="K259" s="209"/>
      <c r="L259" s="209"/>
      <c r="M259" s="209"/>
      <c r="N259" s="209"/>
      <c r="O259" s="209"/>
      <c r="P259" s="209"/>
      <c r="Q259" s="209"/>
      <c r="R259" s="209"/>
      <c r="S259" s="209"/>
      <c r="T259" s="209"/>
      <c r="U259" s="209"/>
      <c r="V259" s="209"/>
      <c r="W259" s="209"/>
      <c r="X259" s="209"/>
      <c r="Y259" s="209"/>
      <c r="Z259" s="209"/>
    </row>
    <row r="260" spans="1:26" ht="12.75" customHeight="1" x14ac:dyDescent="0.2">
      <c r="A260" s="209"/>
      <c r="B260" s="209"/>
      <c r="C260" s="209"/>
      <c r="D260" s="209"/>
      <c r="E260" s="209"/>
      <c r="F260" s="209"/>
      <c r="G260" s="209"/>
      <c r="H260" s="209"/>
      <c r="I260" s="209"/>
      <c r="J260" s="210"/>
      <c r="K260" s="209"/>
      <c r="L260" s="209"/>
      <c r="M260" s="209"/>
      <c r="N260" s="209"/>
      <c r="O260" s="209"/>
      <c r="P260" s="209"/>
      <c r="Q260" s="209"/>
      <c r="R260" s="209"/>
      <c r="S260" s="209"/>
      <c r="T260" s="209"/>
      <c r="U260" s="209"/>
      <c r="V260" s="209"/>
      <c r="W260" s="209"/>
      <c r="X260" s="209"/>
      <c r="Y260" s="209"/>
      <c r="Z260" s="209"/>
    </row>
    <row r="261" spans="1:26" ht="12.75" customHeight="1" x14ac:dyDescent="0.2">
      <c r="A261" s="209"/>
      <c r="B261" s="209"/>
      <c r="C261" s="209"/>
      <c r="D261" s="209"/>
      <c r="E261" s="209"/>
      <c r="F261" s="209"/>
      <c r="G261" s="209"/>
      <c r="H261" s="209"/>
      <c r="I261" s="209"/>
      <c r="J261" s="210"/>
      <c r="K261" s="209"/>
      <c r="L261" s="209"/>
      <c r="M261" s="209"/>
      <c r="N261" s="209"/>
      <c r="O261" s="209"/>
      <c r="P261" s="209"/>
      <c r="Q261" s="209"/>
      <c r="R261" s="209"/>
      <c r="S261" s="209"/>
      <c r="T261" s="209"/>
      <c r="U261" s="209"/>
      <c r="V261" s="209"/>
      <c r="W261" s="209"/>
      <c r="X261" s="209"/>
      <c r="Y261" s="209"/>
      <c r="Z261" s="209"/>
    </row>
    <row r="262" spans="1:26" ht="12.75" customHeight="1" x14ac:dyDescent="0.2">
      <c r="A262" s="209"/>
      <c r="B262" s="209"/>
      <c r="C262" s="209"/>
      <c r="D262" s="209"/>
      <c r="E262" s="209"/>
      <c r="F262" s="209"/>
      <c r="G262" s="209"/>
      <c r="H262" s="209"/>
      <c r="I262" s="209"/>
      <c r="J262" s="210"/>
      <c r="K262" s="209"/>
      <c r="L262" s="209"/>
      <c r="M262" s="209"/>
      <c r="N262" s="209"/>
      <c r="O262" s="209"/>
      <c r="P262" s="209"/>
      <c r="Q262" s="209"/>
      <c r="R262" s="209"/>
      <c r="S262" s="209"/>
      <c r="T262" s="209"/>
      <c r="U262" s="209"/>
      <c r="V262" s="209"/>
      <c r="W262" s="209"/>
      <c r="X262" s="209"/>
      <c r="Y262" s="209"/>
      <c r="Z262" s="209"/>
    </row>
    <row r="263" spans="1:26" ht="12.75" customHeight="1" x14ac:dyDescent="0.2">
      <c r="A263" s="209"/>
      <c r="B263" s="209"/>
      <c r="C263" s="209"/>
      <c r="D263" s="209"/>
      <c r="E263" s="209"/>
      <c r="F263" s="209"/>
      <c r="G263" s="209"/>
      <c r="H263" s="209"/>
      <c r="I263" s="209"/>
      <c r="J263" s="210"/>
      <c r="K263" s="209"/>
      <c r="L263" s="209"/>
      <c r="M263" s="209"/>
      <c r="N263" s="209"/>
      <c r="O263" s="209"/>
      <c r="P263" s="209"/>
      <c r="Q263" s="209"/>
      <c r="R263" s="209"/>
      <c r="S263" s="209"/>
      <c r="T263" s="209"/>
      <c r="U263" s="209"/>
      <c r="V263" s="209"/>
      <c r="W263" s="209"/>
      <c r="X263" s="209"/>
      <c r="Y263" s="209"/>
      <c r="Z263" s="209"/>
    </row>
    <row r="264" spans="1:26" ht="12.75" customHeight="1" x14ac:dyDescent="0.2">
      <c r="A264" s="209"/>
      <c r="B264" s="209"/>
      <c r="C264" s="209"/>
      <c r="D264" s="209"/>
      <c r="E264" s="209"/>
      <c r="F264" s="209"/>
      <c r="G264" s="209"/>
      <c r="H264" s="209"/>
      <c r="I264" s="209"/>
      <c r="J264" s="210"/>
      <c r="K264" s="209"/>
      <c r="L264" s="209"/>
      <c r="M264" s="209"/>
      <c r="N264" s="209"/>
      <c r="O264" s="209"/>
      <c r="P264" s="209"/>
      <c r="Q264" s="209"/>
      <c r="R264" s="209"/>
      <c r="S264" s="209"/>
      <c r="T264" s="209"/>
      <c r="U264" s="209"/>
      <c r="V264" s="209"/>
      <c r="W264" s="209"/>
      <c r="X264" s="209"/>
      <c r="Y264" s="209"/>
      <c r="Z264" s="209"/>
    </row>
    <row r="265" spans="1:26" ht="12.75" customHeight="1" x14ac:dyDescent="0.2">
      <c r="A265" s="209"/>
      <c r="B265" s="209"/>
      <c r="C265" s="209"/>
      <c r="D265" s="209"/>
      <c r="E265" s="209"/>
      <c r="F265" s="209"/>
      <c r="G265" s="209"/>
      <c r="H265" s="209"/>
      <c r="I265" s="209"/>
      <c r="J265" s="210"/>
      <c r="K265" s="209"/>
      <c r="L265" s="209"/>
      <c r="M265" s="209"/>
      <c r="N265" s="209"/>
      <c r="O265" s="209"/>
      <c r="P265" s="209"/>
      <c r="Q265" s="209"/>
      <c r="R265" s="209"/>
      <c r="S265" s="209"/>
      <c r="T265" s="209"/>
      <c r="U265" s="209"/>
      <c r="V265" s="209"/>
      <c r="W265" s="209"/>
      <c r="X265" s="209"/>
      <c r="Y265" s="209"/>
      <c r="Z265" s="209"/>
    </row>
    <row r="266" spans="1:26" ht="12.75" customHeight="1" x14ac:dyDescent="0.2">
      <c r="A266" s="209"/>
      <c r="B266" s="209"/>
      <c r="C266" s="209"/>
      <c r="D266" s="209"/>
      <c r="E266" s="209"/>
      <c r="F266" s="209"/>
      <c r="G266" s="209"/>
      <c r="H266" s="209"/>
      <c r="I266" s="209"/>
      <c r="J266" s="210"/>
      <c r="K266" s="209"/>
      <c r="L266" s="209"/>
      <c r="M266" s="209"/>
      <c r="N266" s="209"/>
      <c r="O266" s="209"/>
      <c r="P266" s="209"/>
      <c r="Q266" s="209"/>
      <c r="R266" s="209"/>
      <c r="S266" s="209"/>
      <c r="T266" s="209"/>
      <c r="U266" s="209"/>
      <c r="V266" s="209"/>
      <c r="W266" s="209"/>
      <c r="X266" s="209"/>
      <c r="Y266" s="209"/>
      <c r="Z266" s="209"/>
    </row>
    <row r="267" spans="1:26" ht="12.75" customHeight="1" x14ac:dyDescent="0.2">
      <c r="A267" s="209"/>
      <c r="B267" s="209"/>
      <c r="C267" s="209"/>
      <c r="D267" s="209"/>
      <c r="E267" s="209"/>
      <c r="F267" s="209"/>
      <c r="G267" s="209"/>
      <c r="H267" s="209"/>
      <c r="I267" s="209"/>
      <c r="J267" s="210"/>
      <c r="K267" s="209"/>
      <c r="L267" s="209"/>
      <c r="M267" s="209"/>
      <c r="N267" s="209"/>
      <c r="O267" s="209"/>
      <c r="P267" s="209"/>
      <c r="Q267" s="209"/>
      <c r="R267" s="209"/>
      <c r="S267" s="209"/>
      <c r="T267" s="209"/>
      <c r="U267" s="209"/>
      <c r="V267" s="209"/>
      <c r="W267" s="209"/>
      <c r="X267" s="209"/>
      <c r="Y267" s="209"/>
      <c r="Z267" s="209"/>
    </row>
    <row r="268" spans="1:26" ht="12.75" customHeight="1" x14ac:dyDescent="0.2">
      <c r="A268" s="209"/>
      <c r="B268" s="209"/>
      <c r="C268" s="209"/>
      <c r="D268" s="209"/>
      <c r="E268" s="209"/>
      <c r="F268" s="209"/>
      <c r="G268" s="209"/>
      <c r="H268" s="209"/>
      <c r="I268" s="209"/>
      <c r="J268" s="210"/>
      <c r="K268" s="209"/>
      <c r="L268" s="209"/>
      <c r="M268" s="209"/>
      <c r="N268" s="209"/>
      <c r="O268" s="209"/>
      <c r="P268" s="209"/>
      <c r="Q268" s="209"/>
      <c r="R268" s="209"/>
      <c r="S268" s="209"/>
      <c r="T268" s="209"/>
      <c r="U268" s="209"/>
      <c r="V268" s="209"/>
      <c r="W268" s="209"/>
      <c r="X268" s="209"/>
      <c r="Y268" s="209"/>
      <c r="Z268" s="209"/>
    </row>
    <row r="269" spans="1:26" ht="12.75" customHeight="1" x14ac:dyDescent="0.2">
      <c r="A269" s="209"/>
      <c r="B269" s="209"/>
      <c r="C269" s="209"/>
      <c r="D269" s="209"/>
      <c r="E269" s="209"/>
      <c r="F269" s="209"/>
      <c r="G269" s="209"/>
      <c r="H269" s="209"/>
      <c r="I269" s="209"/>
      <c r="J269" s="210"/>
      <c r="K269" s="209"/>
      <c r="L269" s="209"/>
      <c r="M269" s="209"/>
      <c r="N269" s="209"/>
      <c r="O269" s="209"/>
      <c r="P269" s="209"/>
      <c r="Q269" s="209"/>
      <c r="R269" s="209"/>
      <c r="S269" s="209"/>
      <c r="T269" s="209"/>
      <c r="U269" s="209"/>
      <c r="V269" s="209"/>
      <c r="W269" s="209"/>
      <c r="X269" s="209"/>
      <c r="Y269" s="209"/>
      <c r="Z269" s="209"/>
    </row>
    <row r="270" spans="1:26" ht="12.75" customHeight="1" x14ac:dyDescent="0.2">
      <c r="A270" s="209"/>
      <c r="B270" s="209"/>
      <c r="C270" s="209"/>
      <c r="D270" s="209"/>
      <c r="E270" s="209"/>
      <c r="F270" s="209"/>
      <c r="G270" s="209"/>
      <c r="H270" s="209"/>
      <c r="I270" s="209"/>
      <c r="J270" s="210"/>
      <c r="K270" s="209"/>
      <c r="L270" s="209"/>
      <c r="M270" s="209"/>
      <c r="N270" s="209"/>
      <c r="O270" s="209"/>
      <c r="P270" s="209"/>
      <c r="Q270" s="209"/>
      <c r="R270" s="209"/>
      <c r="S270" s="209"/>
      <c r="T270" s="209"/>
      <c r="U270" s="209"/>
      <c r="V270" s="209"/>
      <c r="W270" s="209"/>
      <c r="X270" s="209"/>
      <c r="Y270" s="209"/>
      <c r="Z270" s="209"/>
    </row>
    <row r="271" spans="1:26" ht="12.75" customHeight="1" x14ac:dyDescent="0.2">
      <c r="A271" s="209"/>
      <c r="B271" s="209"/>
      <c r="C271" s="209"/>
      <c r="D271" s="209"/>
      <c r="E271" s="209"/>
      <c r="F271" s="209"/>
      <c r="G271" s="209"/>
      <c r="H271" s="209"/>
      <c r="I271" s="209"/>
      <c r="J271" s="210"/>
      <c r="K271" s="209"/>
      <c r="L271" s="209"/>
      <c r="M271" s="209"/>
      <c r="N271" s="209"/>
      <c r="O271" s="209"/>
      <c r="P271" s="209"/>
      <c r="Q271" s="209"/>
      <c r="R271" s="209"/>
      <c r="S271" s="209"/>
      <c r="T271" s="209"/>
      <c r="U271" s="209"/>
      <c r="V271" s="209"/>
      <c r="W271" s="209"/>
      <c r="X271" s="209"/>
      <c r="Y271" s="209"/>
      <c r="Z271" s="209"/>
    </row>
    <row r="272" spans="1:26" ht="12.75" customHeight="1" x14ac:dyDescent="0.2">
      <c r="A272" s="209"/>
      <c r="B272" s="209"/>
      <c r="C272" s="209"/>
      <c r="D272" s="209"/>
      <c r="E272" s="209"/>
      <c r="F272" s="209"/>
      <c r="G272" s="209"/>
      <c r="H272" s="209"/>
      <c r="I272" s="209"/>
      <c r="J272" s="210"/>
      <c r="K272" s="209"/>
      <c r="L272" s="209"/>
      <c r="M272" s="209"/>
      <c r="N272" s="209"/>
      <c r="O272" s="209"/>
      <c r="P272" s="209"/>
      <c r="Q272" s="209"/>
      <c r="R272" s="209"/>
      <c r="S272" s="209"/>
      <c r="T272" s="209"/>
      <c r="U272" s="209"/>
      <c r="V272" s="209"/>
      <c r="W272" s="209"/>
      <c r="X272" s="209"/>
      <c r="Y272" s="209"/>
      <c r="Z272" s="209"/>
    </row>
    <row r="273" spans="1:26" ht="12.75" customHeight="1" x14ac:dyDescent="0.2">
      <c r="A273" s="209"/>
      <c r="B273" s="209"/>
      <c r="C273" s="209"/>
      <c r="D273" s="209"/>
      <c r="E273" s="209"/>
      <c r="F273" s="209"/>
      <c r="G273" s="209"/>
      <c r="H273" s="209"/>
      <c r="I273" s="209"/>
      <c r="J273" s="210"/>
      <c r="K273" s="209"/>
      <c r="L273" s="209"/>
      <c r="M273" s="209"/>
      <c r="N273" s="209"/>
      <c r="O273" s="209"/>
      <c r="P273" s="209"/>
      <c r="Q273" s="209"/>
      <c r="R273" s="209"/>
      <c r="S273" s="209"/>
      <c r="T273" s="209"/>
      <c r="U273" s="209"/>
      <c r="V273" s="209"/>
      <c r="W273" s="209"/>
      <c r="X273" s="209"/>
      <c r="Y273" s="209"/>
      <c r="Z273" s="209"/>
    </row>
    <row r="274" spans="1:26" ht="12.75" customHeight="1" x14ac:dyDescent="0.2">
      <c r="A274" s="209"/>
      <c r="B274" s="209"/>
      <c r="C274" s="209"/>
      <c r="D274" s="209"/>
      <c r="E274" s="209"/>
      <c r="F274" s="209"/>
      <c r="G274" s="209"/>
      <c r="H274" s="209"/>
      <c r="I274" s="209"/>
      <c r="J274" s="210"/>
      <c r="K274" s="209"/>
      <c r="L274" s="209"/>
      <c r="M274" s="209"/>
      <c r="N274" s="209"/>
      <c r="O274" s="209"/>
      <c r="P274" s="209"/>
      <c r="Q274" s="209"/>
      <c r="R274" s="209"/>
      <c r="S274" s="209"/>
      <c r="T274" s="209"/>
      <c r="U274" s="209"/>
      <c r="V274" s="209"/>
      <c r="W274" s="209"/>
      <c r="X274" s="209"/>
      <c r="Y274" s="209"/>
      <c r="Z274" s="209"/>
    </row>
    <row r="275" spans="1:26" ht="12.75" customHeight="1" x14ac:dyDescent="0.2">
      <c r="A275" s="209"/>
      <c r="B275" s="209"/>
      <c r="C275" s="209"/>
      <c r="D275" s="209"/>
      <c r="E275" s="209"/>
      <c r="F275" s="209"/>
      <c r="G275" s="209"/>
      <c r="H275" s="209"/>
      <c r="I275" s="209"/>
      <c r="J275" s="210"/>
      <c r="K275" s="209"/>
      <c r="L275" s="209"/>
      <c r="M275" s="209"/>
      <c r="N275" s="209"/>
      <c r="O275" s="209"/>
      <c r="P275" s="209"/>
      <c r="Q275" s="209"/>
      <c r="R275" s="209"/>
      <c r="S275" s="209"/>
      <c r="T275" s="209"/>
      <c r="U275" s="209"/>
      <c r="V275" s="209"/>
      <c r="W275" s="209"/>
      <c r="X275" s="209"/>
      <c r="Y275" s="209"/>
      <c r="Z275" s="209"/>
    </row>
    <row r="276" spans="1:26" ht="12.75" customHeight="1" x14ac:dyDescent="0.2">
      <c r="A276" s="209"/>
      <c r="B276" s="209"/>
      <c r="C276" s="209"/>
      <c r="D276" s="209"/>
      <c r="E276" s="209"/>
      <c r="F276" s="209"/>
      <c r="G276" s="209"/>
      <c r="H276" s="209"/>
      <c r="I276" s="209"/>
      <c r="J276" s="210"/>
      <c r="K276" s="209"/>
      <c r="L276" s="209"/>
      <c r="M276" s="209"/>
      <c r="N276" s="209"/>
      <c r="O276" s="209"/>
      <c r="P276" s="209"/>
      <c r="Q276" s="209"/>
      <c r="R276" s="209"/>
      <c r="S276" s="209"/>
      <c r="T276" s="209"/>
      <c r="U276" s="209"/>
      <c r="V276" s="209"/>
      <c r="W276" s="209"/>
      <c r="X276" s="209"/>
      <c r="Y276" s="209"/>
      <c r="Z276" s="209"/>
    </row>
    <row r="277" spans="1:26" ht="12.75" customHeight="1" x14ac:dyDescent="0.2">
      <c r="A277" s="209"/>
      <c r="B277" s="209"/>
      <c r="C277" s="209"/>
      <c r="D277" s="209"/>
      <c r="E277" s="209"/>
      <c r="F277" s="209"/>
      <c r="G277" s="209"/>
      <c r="H277" s="209"/>
      <c r="I277" s="209"/>
      <c r="J277" s="210"/>
      <c r="K277" s="209"/>
      <c r="L277" s="209"/>
      <c r="M277" s="209"/>
      <c r="N277" s="209"/>
      <c r="O277" s="209"/>
      <c r="P277" s="209"/>
      <c r="Q277" s="209"/>
      <c r="R277" s="209"/>
      <c r="S277" s="209"/>
      <c r="T277" s="209"/>
      <c r="U277" s="209"/>
      <c r="V277" s="209"/>
      <c r="W277" s="209"/>
      <c r="X277" s="209"/>
      <c r="Y277" s="209"/>
      <c r="Z277" s="209"/>
    </row>
    <row r="278" spans="1:26" ht="12.75" customHeight="1" x14ac:dyDescent="0.2">
      <c r="A278" s="209"/>
      <c r="B278" s="209"/>
      <c r="C278" s="209"/>
      <c r="D278" s="209"/>
      <c r="E278" s="209"/>
      <c r="F278" s="209"/>
      <c r="G278" s="209"/>
      <c r="H278" s="209"/>
      <c r="I278" s="209"/>
      <c r="J278" s="210"/>
      <c r="K278" s="209"/>
      <c r="L278" s="209"/>
      <c r="M278" s="209"/>
      <c r="N278" s="209"/>
      <c r="O278" s="209"/>
      <c r="P278" s="209"/>
      <c r="Q278" s="209"/>
      <c r="R278" s="209"/>
      <c r="S278" s="209"/>
      <c r="T278" s="209"/>
      <c r="U278" s="209"/>
      <c r="V278" s="209"/>
      <c r="W278" s="209"/>
      <c r="X278" s="209"/>
      <c r="Y278" s="209"/>
      <c r="Z278" s="209"/>
    </row>
    <row r="279" spans="1:26" ht="12.75" customHeight="1" x14ac:dyDescent="0.2">
      <c r="A279" s="209"/>
      <c r="B279" s="209"/>
      <c r="C279" s="209"/>
      <c r="D279" s="209"/>
      <c r="E279" s="209"/>
      <c r="F279" s="209"/>
      <c r="G279" s="209"/>
      <c r="H279" s="209"/>
      <c r="I279" s="209"/>
      <c r="J279" s="210"/>
      <c r="K279" s="209"/>
      <c r="L279" s="209"/>
      <c r="M279" s="209"/>
      <c r="N279" s="209"/>
      <c r="O279" s="209"/>
      <c r="P279" s="209"/>
      <c r="Q279" s="209"/>
      <c r="R279" s="209"/>
      <c r="S279" s="209"/>
      <c r="T279" s="209"/>
      <c r="U279" s="209"/>
      <c r="V279" s="209"/>
      <c r="W279" s="209"/>
      <c r="X279" s="209"/>
      <c r="Y279" s="209"/>
      <c r="Z279" s="209"/>
    </row>
    <row r="280" spans="1:26" ht="12.75" customHeight="1" x14ac:dyDescent="0.2">
      <c r="A280" s="209"/>
      <c r="B280" s="209"/>
      <c r="C280" s="209"/>
      <c r="D280" s="209"/>
      <c r="E280" s="209"/>
      <c r="F280" s="209"/>
      <c r="G280" s="209"/>
      <c r="H280" s="209"/>
      <c r="I280" s="209"/>
      <c r="J280" s="210"/>
      <c r="K280" s="209"/>
      <c r="L280" s="209"/>
      <c r="M280" s="209"/>
      <c r="N280" s="209"/>
      <c r="O280" s="209"/>
      <c r="P280" s="209"/>
      <c r="Q280" s="209"/>
      <c r="R280" s="209"/>
      <c r="S280" s="209"/>
      <c r="T280" s="209"/>
      <c r="U280" s="209"/>
      <c r="V280" s="209"/>
      <c r="W280" s="209"/>
      <c r="X280" s="209"/>
      <c r="Y280" s="209"/>
      <c r="Z280" s="209"/>
    </row>
    <row r="281" spans="1:26" ht="12.75" customHeight="1" x14ac:dyDescent="0.2">
      <c r="A281" s="209"/>
      <c r="B281" s="209"/>
      <c r="C281" s="209"/>
      <c r="D281" s="209"/>
      <c r="E281" s="209"/>
      <c r="F281" s="209"/>
      <c r="G281" s="209"/>
      <c r="H281" s="209"/>
      <c r="I281" s="209"/>
      <c r="J281" s="210"/>
      <c r="K281" s="209"/>
      <c r="L281" s="209"/>
      <c r="M281" s="209"/>
      <c r="N281" s="209"/>
      <c r="O281" s="209"/>
      <c r="P281" s="209"/>
      <c r="Q281" s="209"/>
      <c r="R281" s="209"/>
      <c r="S281" s="209"/>
      <c r="T281" s="209"/>
      <c r="U281" s="209"/>
      <c r="V281" s="209"/>
      <c r="W281" s="209"/>
      <c r="X281" s="209"/>
      <c r="Y281" s="209"/>
      <c r="Z281" s="209"/>
    </row>
    <row r="282" spans="1:26" ht="12.75" customHeight="1" x14ac:dyDescent="0.2">
      <c r="A282" s="209"/>
      <c r="B282" s="209"/>
      <c r="C282" s="209"/>
      <c r="D282" s="209"/>
      <c r="E282" s="209"/>
      <c r="F282" s="209"/>
      <c r="G282" s="209"/>
      <c r="H282" s="209"/>
      <c r="I282" s="209"/>
      <c r="J282" s="210"/>
      <c r="K282" s="209"/>
      <c r="L282" s="209"/>
      <c r="M282" s="209"/>
      <c r="N282" s="209"/>
      <c r="O282" s="209"/>
      <c r="P282" s="209"/>
      <c r="Q282" s="209"/>
      <c r="R282" s="209"/>
      <c r="S282" s="209"/>
      <c r="T282" s="209"/>
      <c r="U282" s="209"/>
      <c r="V282" s="209"/>
      <c r="W282" s="209"/>
      <c r="X282" s="209"/>
      <c r="Y282" s="209"/>
      <c r="Z282" s="209"/>
    </row>
    <row r="283" spans="1:26" ht="12.75" customHeight="1" x14ac:dyDescent="0.2">
      <c r="A283" s="209"/>
      <c r="B283" s="209"/>
      <c r="C283" s="209"/>
      <c r="D283" s="209"/>
      <c r="E283" s="209"/>
      <c r="F283" s="209"/>
      <c r="G283" s="209"/>
      <c r="H283" s="209"/>
      <c r="I283" s="209"/>
      <c r="J283" s="210"/>
      <c r="K283" s="209"/>
      <c r="L283" s="209"/>
      <c r="M283" s="209"/>
      <c r="N283" s="209"/>
      <c r="O283" s="209"/>
      <c r="P283" s="209"/>
      <c r="Q283" s="209"/>
      <c r="R283" s="209"/>
      <c r="S283" s="209"/>
      <c r="T283" s="209"/>
      <c r="U283" s="209"/>
      <c r="V283" s="209"/>
      <c r="W283" s="209"/>
      <c r="X283" s="209"/>
      <c r="Y283" s="209"/>
      <c r="Z283" s="209"/>
    </row>
    <row r="284" spans="1:26" ht="12.75" customHeight="1" x14ac:dyDescent="0.2">
      <c r="A284" s="209"/>
      <c r="B284" s="209"/>
      <c r="C284" s="209"/>
      <c r="D284" s="209"/>
      <c r="E284" s="209"/>
      <c r="F284" s="209"/>
      <c r="G284" s="209"/>
      <c r="H284" s="209"/>
      <c r="I284" s="209"/>
      <c r="J284" s="210"/>
      <c r="K284" s="209"/>
      <c r="L284" s="209"/>
      <c r="M284" s="209"/>
      <c r="N284" s="209"/>
      <c r="O284" s="209"/>
      <c r="P284" s="209"/>
      <c r="Q284" s="209"/>
      <c r="R284" s="209"/>
      <c r="S284" s="209"/>
      <c r="T284" s="209"/>
      <c r="U284" s="209"/>
      <c r="V284" s="209"/>
      <c r="W284" s="209"/>
      <c r="X284" s="209"/>
      <c r="Y284" s="209"/>
      <c r="Z284" s="209"/>
    </row>
    <row r="285" spans="1:26" ht="12.75" customHeight="1" x14ac:dyDescent="0.2">
      <c r="A285" s="209"/>
      <c r="B285" s="209"/>
      <c r="C285" s="209"/>
      <c r="D285" s="209"/>
      <c r="E285" s="209"/>
      <c r="F285" s="209"/>
      <c r="G285" s="209"/>
      <c r="H285" s="209"/>
      <c r="I285" s="209"/>
      <c r="J285" s="210"/>
      <c r="K285" s="209"/>
      <c r="L285" s="209"/>
      <c r="M285" s="209"/>
      <c r="N285" s="209"/>
      <c r="O285" s="209"/>
      <c r="P285" s="209"/>
      <c r="Q285" s="209"/>
      <c r="R285" s="209"/>
      <c r="S285" s="209"/>
      <c r="T285" s="209"/>
      <c r="U285" s="209"/>
      <c r="V285" s="209"/>
      <c r="W285" s="209"/>
      <c r="X285" s="209"/>
      <c r="Y285" s="209"/>
      <c r="Z285" s="209"/>
    </row>
    <row r="286" spans="1:26" ht="12.75" customHeight="1" x14ac:dyDescent="0.2">
      <c r="A286" s="209"/>
      <c r="B286" s="209"/>
      <c r="C286" s="209"/>
      <c r="D286" s="209"/>
      <c r="E286" s="209"/>
      <c r="F286" s="209"/>
      <c r="G286" s="209"/>
      <c r="H286" s="209"/>
      <c r="I286" s="209"/>
      <c r="J286" s="210"/>
      <c r="K286" s="209"/>
      <c r="L286" s="209"/>
      <c r="M286" s="209"/>
      <c r="N286" s="209"/>
      <c r="O286" s="209"/>
      <c r="P286" s="209"/>
      <c r="Q286" s="209"/>
      <c r="R286" s="209"/>
      <c r="S286" s="209"/>
      <c r="T286" s="209"/>
      <c r="U286" s="209"/>
      <c r="V286" s="209"/>
      <c r="W286" s="209"/>
      <c r="X286" s="209"/>
      <c r="Y286" s="209"/>
      <c r="Z286" s="209"/>
    </row>
    <row r="287" spans="1:26" ht="12.75" customHeight="1" x14ac:dyDescent="0.2">
      <c r="A287" s="209"/>
      <c r="B287" s="209"/>
      <c r="C287" s="209"/>
      <c r="D287" s="209"/>
      <c r="E287" s="209"/>
      <c r="F287" s="209"/>
      <c r="G287" s="209"/>
      <c r="H287" s="209"/>
      <c r="I287" s="209"/>
      <c r="J287" s="210"/>
      <c r="K287" s="209"/>
      <c r="L287" s="209"/>
      <c r="M287" s="209"/>
      <c r="N287" s="209"/>
      <c r="O287" s="209"/>
      <c r="P287" s="209"/>
      <c r="Q287" s="209"/>
      <c r="R287" s="209"/>
      <c r="S287" s="209"/>
      <c r="T287" s="209"/>
      <c r="U287" s="209"/>
      <c r="V287" s="209"/>
      <c r="W287" s="209"/>
      <c r="X287" s="209"/>
      <c r="Y287" s="209"/>
      <c r="Z287" s="209"/>
    </row>
    <row r="288" spans="1:26" ht="12.75" customHeight="1" x14ac:dyDescent="0.2">
      <c r="A288" s="209"/>
      <c r="B288" s="209"/>
      <c r="C288" s="209"/>
      <c r="D288" s="209"/>
      <c r="E288" s="209"/>
      <c r="F288" s="209"/>
      <c r="G288" s="209"/>
      <c r="H288" s="209"/>
      <c r="I288" s="209"/>
      <c r="J288" s="210"/>
      <c r="K288" s="209"/>
      <c r="L288" s="209"/>
      <c r="M288" s="209"/>
      <c r="N288" s="209"/>
      <c r="O288" s="209"/>
      <c r="P288" s="209"/>
      <c r="Q288" s="209"/>
      <c r="R288" s="209"/>
      <c r="S288" s="209"/>
      <c r="T288" s="209"/>
      <c r="U288" s="209"/>
      <c r="V288" s="209"/>
      <c r="W288" s="209"/>
      <c r="X288" s="209"/>
      <c r="Y288" s="209"/>
      <c r="Z288" s="209"/>
    </row>
    <row r="289" spans="1:26" ht="12.75" customHeight="1" x14ac:dyDescent="0.2">
      <c r="A289" s="209"/>
      <c r="B289" s="209"/>
      <c r="C289" s="209"/>
      <c r="D289" s="209"/>
      <c r="E289" s="209"/>
      <c r="F289" s="209"/>
      <c r="G289" s="209"/>
      <c r="H289" s="209"/>
      <c r="I289" s="209"/>
      <c r="J289" s="210"/>
      <c r="K289" s="209"/>
      <c r="L289" s="209"/>
      <c r="M289" s="209"/>
      <c r="N289" s="209"/>
      <c r="O289" s="209"/>
      <c r="P289" s="209"/>
      <c r="Q289" s="209"/>
      <c r="R289" s="209"/>
      <c r="S289" s="209"/>
      <c r="T289" s="209"/>
      <c r="U289" s="209"/>
      <c r="V289" s="209"/>
      <c r="W289" s="209"/>
      <c r="X289" s="209"/>
      <c r="Y289" s="209"/>
      <c r="Z289" s="209"/>
    </row>
    <row r="290" spans="1:26" ht="12.75" customHeight="1" x14ac:dyDescent="0.2">
      <c r="A290" s="209"/>
      <c r="B290" s="209"/>
      <c r="C290" s="209"/>
      <c r="D290" s="209"/>
      <c r="E290" s="209"/>
      <c r="F290" s="209"/>
      <c r="G290" s="209"/>
      <c r="H290" s="209"/>
      <c r="I290" s="209"/>
      <c r="J290" s="210"/>
      <c r="K290" s="209"/>
      <c r="L290" s="209"/>
      <c r="M290" s="209"/>
      <c r="N290" s="209"/>
      <c r="O290" s="209"/>
      <c r="P290" s="209"/>
      <c r="Q290" s="209"/>
      <c r="R290" s="209"/>
      <c r="S290" s="209"/>
      <c r="T290" s="209"/>
      <c r="U290" s="209"/>
      <c r="V290" s="209"/>
      <c r="W290" s="209"/>
      <c r="X290" s="209"/>
      <c r="Y290" s="209"/>
      <c r="Z290" s="209"/>
    </row>
    <row r="291" spans="1:26" ht="12.75" customHeight="1" x14ac:dyDescent="0.2">
      <c r="A291" s="209"/>
      <c r="B291" s="209"/>
      <c r="C291" s="209"/>
      <c r="D291" s="209"/>
      <c r="E291" s="209"/>
      <c r="F291" s="209"/>
      <c r="G291" s="209"/>
      <c r="H291" s="209"/>
      <c r="I291" s="209"/>
      <c r="J291" s="210"/>
      <c r="K291" s="209"/>
      <c r="L291" s="209"/>
      <c r="M291" s="209"/>
      <c r="N291" s="209"/>
      <c r="O291" s="209"/>
      <c r="P291" s="209"/>
      <c r="Q291" s="209"/>
      <c r="R291" s="209"/>
      <c r="S291" s="209"/>
      <c r="T291" s="209"/>
      <c r="U291" s="209"/>
      <c r="V291" s="209"/>
      <c r="W291" s="209"/>
      <c r="X291" s="209"/>
      <c r="Y291" s="209"/>
      <c r="Z291" s="209"/>
    </row>
    <row r="292" spans="1:26" ht="12.75" customHeight="1" x14ac:dyDescent="0.2">
      <c r="A292" s="209"/>
      <c r="B292" s="209"/>
      <c r="C292" s="209"/>
      <c r="D292" s="209"/>
      <c r="E292" s="209"/>
      <c r="F292" s="209"/>
      <c r="G292" s="209"/>
      <c r="H292" s="209"/>
      <c r="I292" s="209"/>
      <c r="J292" s="210"/>
      <c r="K292" s="209"/>
      <c r="L292" s="209"/>
      <c r="M292" s="209"/>
      <c r="N292" s="209"/>
      <c r="O292" s="209"/>
      <c r="P292" s="209"/>
      <c r="Q292" s="209"/>
      <c r="R292" s="209"/>
      <c r="S292" s="209"/>
      <c r="T292" s="209"/>
      <c r="U292" s="209"/>
      <c r="V292" s="209"/>
      <c r="W292" s="209"/>
      <c r="X292" s="209"/>
      <c r="Y292" s="209"/>
      <c r="Z292" s="209"/>
    </row>
    <row r="293" spans="1:26" ht="12.75" customHeight="1" x14ac:dyDescent="0.2">
      <c r="A293" s="209"/>
      <c r="B293" s="209"/>
      <c r="C293" s="209"/>
      <c r="D293" s="209"/>
      <c r="E293" s="209"/>
      <c r="F293" s="209"/>
      <c r="G293" s="209"/>
      <c r="H293" s="209"/>
      <c r="I293" s="209"/>
      <c r="J293" s="210"/>
      <c r="K293" s="209"/>
      <c r="L293" s="209"/>
      <c r="M293" s="209"/>
      <c r="N293" s="209"/>
      <c r="O293" s="209"/>
      <c r="P293" s="209"/>
      <c r="Q293" s="209"/>
      <c r="R293" s="209"/>
      <c r="S293" s="209"/>
      <c r="T293" s="209"/>
      <c r="U293" s="209"/>
      <c r="V293" s="209"/>
      <c r="W293" s="209"/>
      <c r="X293" s="209"/>
      <c r="Y293" s="209"/>
      <c r="Z293" s="209"/>
    </row>
    <row r="294" spans="1:26" ht="12.75" customHeight="1" x14ac:dyDescent="0.2">
      <c r="A294" s="209"/>
      <c r="B294" s="209"/>
      <c r="C294" s="209"/>
      <c r="D294" s="209"/>
      <c r="E294" s="209"/>
      <c r="F294" s="209"/>
      <c r="G294" s="209"/>
      <c r="H294" s="209"/>
      <c r="I294" s="209"/>
      <c r="J294" s="210"/>
      <c r="K294" s="209"/>
      <c r="L294" s="209"/>
      <c r="M294" s="209"/>
      <c r="N294" s="209"/>
      <c r="O294" s="209"/>
      <c r="P294" s="209"/>
      <c r="Q294" s="209"/>
      <c r="R294" s="209"/>
      <c r="S294" s="209"/>
      <c r="T294" s="209"/>
      <c r="U294" s="209"/>
      <c r="V294" s="209"/>
      <c r="W294" s="209"/>
      <c r="X294" s="209"/>
      <c r="Y294" s="209"/>
      <c r="Z294" s="209"/>
    </row>
    <row r="295" spans="1:26" ht="12.75" customHeight="1" x14ac:dyDescent="0.2">
      <c r="A295" s="209"/>
      <c r="B295" s="209"/>
      <c r="C295" s="209"/>
      <c r="D295" s="209"/>
      <c r="E295" s="209"/>
      <c r="F295" s="209"/>
      <c r="G295" s="209"/>
      <c r="H295" s="209"/>
      <c r="I295" s="209"/>
      <c r="J295" s="210"/>
      <c r="K295" s="209"/>
      <c r="L295" s="209"/>
      <c r="M295" s="209"/>
      <c r="N295" s="209"/>
      <c r="O295" s="209"/>
      <c r="P295" s="209"/>
      <c r="Q295" s="209"/>
      <c r="R295" s="209"/>
      <c r="S295" s="209"/>
      <c r="T295" s="209"/>
      <c r="U295" s="209"/>
      <c r="V295" s="209"/>
      <c r="W295" s="209"/>
      <c r="X295" s="209"/>
      <c r="Y295" s="209"/>
      <c r="Z295" s="209"/>
    </row>
    <row r="296" spans="1:26" ht="12.75" customHeight="1" x14ac:dyDescent="0.2">
      <c r="A296" s="209"/>
      <c r="B296" s="209"/>
      <c r="C296" s="209"/>
      <c r="D296" s="209"/>
      <c r="E296" s="209"/>
      <c r="F296" s="209"/>
      <c r="G296" s="209"/>
      <c r="H296" s="209"/>
      <c r="I296" s="209"/>
      <c r="J296" s="210"/>
      <c r="K296" s="209"/>
      <c r="L296" s="209"/>
      <c r="M296" s="209"/>
      <c r="N296" s="209"/>
      <c r="O296" s="209"/>
      <c r="P296" s="209"/>
      <c r="Q296" s="209"/>
      <c r="R296" s="209"/>
      <c r="S296" s="209"/>
      <c r="T296" s="209"/>
      <c r="U296" s="209"/>
      <c r="V296" s="209"/>
      <c r="W296" s="209"/>
      <c r="X296" s="209"/>
      <c r="Y296" s="209"/>
      <c r="Z296" s="209"/>
    </row>
    <row r="297" spans="1:26" ht="12.75" customHeight="1" x14ac:dyDescent="0.2">
      <c r="A297" s="209"/>
      <c r="B297" s="209"/>
      <c r="C297" s="209"/>
      <c r="D297" s="209"/>
      <c r="E297" s="209"/>
      <c r="F297" s="209"/>
      <c r="G297" s="209"/>
      <c r="H297" s="209"/>
      <c r="I297" s="209"/>
      <c r="J297" s="210"/>
      <c r="K297" s="209"/>
      <c r="L297" s="209"/>
      <c r="M297" s="209"/>
      <c r="N297" s="209"/>
      <c r="O297" s="209"/>
      <c r="P297" s="209"/>
      <c r="Q297" s="209"/>
      <c r="R297" s="209"/>
      <c r="S297" s="209"/>
      <c r="T297" s="209"/>
      <c r="U297" s="209"/>
      <c r="V297" s="209"/>
      <c r="W297" s="209"/>
      <c r="X297" s="209"/>
      <c r="Y297" s="209"/>
      <c r="Z297" s="209"/>
    </row>
    <row r="298" spans="1:26" ht="12.75" customHeight="1" x14ac:dyDescent="0.2">
      <c r="A298" s="209"/>
      <c r="B298" s="209"/>
      <c r="C298" s="209"/>
      <c r="D298" s="209"/>
      <c r="E298" s="209"/>
      <c r="F298" s="209"/>
      <c r="G298" s="209"/>
      <c r="H298" s="209"/>
      <c r="I298" s="209"/>
      <c r="J298" s="210"/>
      <c r="K298" s="209"/>
      <c r="L298" s="209"/>
      <c r="M298" s="209"/>
      <c r="N298" s="209"/>
      <c r="O298" s="209"/>
      <c r="P298" s="209"/>
      <c r="Q298" s="209"/>
      <c r="R298" s="209"/>
      <c r="S298" s="209"/>
      <c r="T298" s="209"/>
      <c r="U298" s="209"/>
      <c r="V298" s="209"/>
      <c r="W298" s="209"/>
      <c r="X298" s="209"/>
      <c r="Y298" s="209"/>
      <c r="Z298" s="209"/>
    </row>
    <row r="299" spans="1:26" ht="12.75" customHeight="1" x14ac:dyDescent="0.2">
      <c r="A299" s="209"/>
      <c r="B299" s="209"/>
      <c r="C299" s="209"/>
      <c r="D299" s="209"/>
      <c r="E299" s="209"/>
      <c r="F299" s="209"/>
      <c r="G299" s="209"/>
      <c r="H299" s="209"/>
      <c r="I299" s="209"/>
      <c r="J299" s="210"/>
      <c r="K299" s="209"/>
      <c r="L299" s="209"/>
      <c r="M299" s="209"/>
      <c r="N299" s="209"/>
      <c r="O299" s="209"/>
      <c r="P299" s="209"/>
      <c r="Q299" s="209"/>
      <c r="R299" s="209"/>
      <c r="S299" s="209"/>
      <c r="T299" s="209"/>
      <c r="U299" s="209"/>
      <c r="V299" s="209"/>
      <c r="W299" s="209"/>
      <c r="X299" s="209"/>
      <c r="Y299" s="209"/>
      <c r="Z299" s="209"/>
    </row>
    <row r="300" spans="1:26" ht="12.75" customHeight="1" x14ac:dyDescent="0.2">
      <c r="A300" s="209"/>
      <c r="B300" s="209"/>
      <c r="C300" s="209"/>
      <c r="D300" s="209"/>
      <c r="E300" s="209"/>
      <c r="F300" s="209"/>
      <c r="G300" s="209"/>
      <c r="H300" s="209"/>
      <c r="I300" s="209"/>
      <c r="J300" s="210"/>
      <c r="K300" s="209"/>
      <c r="L300" s="209"/>
      <c r="M300" s="209"/>
      <c r="N300" s="209"/>
      <c r="O300" s="209"/>
      <c r="P300" s="209"/>
      <c r="Q300" s="209"/>
      <c r="R300" s="209"/>
      <c r="S300" s="209"/>
      <c r="T300" s="209"/>
      <c r="U300" s="209"/>
      <c r="V300" s="209"/>
      <c r="W300" s="209"/>
      <c r="X300" s="209"/>
      <c r="Y300" s="209"/>
      <c r="Z300" s="209"/>
    </row>
    <row r="301" spans="1:26" ht="12.75" customHeight="1" x14ac:dyDescent="0.2">
      <c r="A301" s="209"/>
      <c r="B301" s="209"/>
      <c r="C301" s="209"/>
      <c r="D301" s="209"/>
      <c r="E301" s="209"/>
      <c r="F301" s="209"/>
      <c r="G301" s="209"/>
      <c r="H301" s="209"/>
      <c r="I301" s="209"/>
      <c r="J301" s="210"/>
      <c r="K301" s="209"/>
      <c r="L301" s="209"/>
      <c r="M301" s="209"/>
      <c r="N301" s="209"/>
      <c r="O301" s="209"/>
      <c r="P301" s="209"/>
      <c r="Q301" s="209"/>
      <c r="R301" s="209"/>
      <c r="S301" s="209"/>
      <c r="T301" s="209"/>
      <c r="U301" s="209"/>
      <c r="V301" s="209"/>
      <c r="W301" s="209"/>
      <c r="X301" s="209"/>
      <c r="Y301" s="209"/>
      <c r="Z301" s="209"/>
    </row>
    <row r="302" spans="1:26" ht="12.75" customHeight="1" x14ac:dyDescent="0.2">
      <c r="A302" s="209"/>
      <c r="B302" s="209"/>
      <c r="C302" s="209"/>
      <c r="D302" s="209"/>
      <c r="E302" s="209"/>
      <c r="F302" s="209"/>
      <c r="G302" s="209"/>
      <c r="H302" s="209"/>
      <c r="I302" s="209"/>
      <c r="J302" s="210"/>
      <c r="K302" s="209"/>
      <c r="L302" s="209"/>
      <c r="M302" s="209"/>
      <c r="N302" s="209"/>
      <c r="O302" s="209"/>
      <c r="P302" s="209"/>
      <c r="Q302" s="209"/>
      <c r="R302" s="209"/>
      <c r="S302" s="209"/>
      <c r="T302" s="209"/>
      <c r="U302" s="209"/>
      <c r="V302" s="209"/>
      <c r="W302" s="209"/>
      <c r="X302" s="209"/>
      <c r="Y302" s="209"/>
      <c r="Z302" s="209"/>
    </row>
    <row r="303" spans="1:26" ht="12.75" customHeight="1" x14ac:dyDescent="0.2">
      <c r="A303" s="209"/>
      <c r="B303" s="209"/>
      <c r="C303" s="209"/>
      <c r="D303" s="209"/>
      <c r="E303" s="209"/>
      <c r="F303" s="209"/>
      <c r="G303" s="209"/>
      <c r="H303" s="209"/>
      <c r="I303" s="209"/>
      <c r="J303" s="210"/>
      <c r="K303" s="209"/>
      <c r="L303" s="209"/>
      <c r="M303" s="209"/>
      <c r="N303" s="209"/>
      <c r="O303" s="209"/>
      <c r="P303" s="209"/>
      <c r="Q303" s="209"/>
      <c r="R303" s="209"/>
      <c r="S303" s="209"/>
      <c r="T303" s="209"/>
      <c r="U303" s="209"/>
      <c r="V303" s="209"/>
      <c r="W303" s="209"/>
      <c r="X303" s="209"/>
      <c r="Y303" s="209"/>
      <c r="Z303" s="209"/>
    </row>
    <row r="304" spans="1:26" ht="12.75" customHeight="1" x14ac:dyDescent="0.2">
      <c r="A304" s="209"/>
      <c r="B304" s="209"/>
      <c r="C304" s="209"/>
      <c r="D304" s="209"/>
      <c r="E304" s="209"/>
      <c r="F304" s="209"/>
      <c r="G304" s="209"/>
      <c r="H304" s="209"/>
      <c r="I304" s="209"/>
      <c r="J304" s="210"/>
      <c r="K304" s="209"/>
      <c r="L304" s="209"/>
      <c r="M304" s="209"/>
      <c r="N304" s="209"/>
      <c r="O304" s="209"/>
      <c r="P304" s="209"/>
      <c r="Q304" s="209"/>
      <c r="R304" s="209"/>
      <c r="S304" s="209"/>
      <c r="T304" s="209"/>
      <c r="U304" s="209"/>
      <c r="V304" s="209"/>
      <c r="W304" s="209"/>
      <c r="X304" s="209"/>
      <c r="Y304" s="209"/>
      <c r="Z304" s="209"/>
    </row>
    <row r="305" spans="1:26" ht="12.75" customHeight="1" x14ac:dyDescent="0.2">
      <c r="A305" s="209"/>
      <c r="B305" s="209"/>
      <c r="C305" s="209"/>
      <c r="D305" s="209"/>
      <c r="E305" s="209"/>
      <c r="F305" s="209"/>
      <c r="G305" s="209"/>
      <c r="H305" s="209"/>
      <c r="I305" s="209"/>
      <c r="J305" s="210"/>
      <c r="K305" s="209"/>
      <c r="L305" s="209"/>
      <c r="M305" s="209"/>
      <c r="N305" s="209"/>
      <c r="O305" s="209"/>
      <c r="P305" s="209"/>
      <c r="Q305" s="209"/>
      <c r="R305" s="209"/>
      <c r="S305" s="209"/>
      <c r="T305" s="209"/>
      <c r="U305" s="209"/>
      <c r="V305" s="209"/>
      <c r="W305" s="209"/>
      <c r="X305" s="209"/>
      <c r="Y305" s="209"/>
      <c r="Z305" s="209"/>
    </row>
    <row r="306" spans="1:26" ht="12.75" customHeight="1" x14ac:dyDescent="0.2">
      <c r="A306" s="209"/>
      <c r="B306" s="209"/>
      <c r="C306" s="209"/>
      <c r="D306" s="209"/>
      <c r="E306" s="209"/>
      <c r="F306" s="209"/>
      <c r="G306" s="209"/>
      <c r="H306" s="209"/>
      <c r="I306" s="209"/>
      <c r="J306" s="210"/>
      <c r="K306" s="209"/>
      <c r="L306" s="209"/>
      <c r="M306" s="209"/>
      <c r="N306" s="209"/>
      <c r="O306" s="209"/>
      <c r="P306" s="209"/>
      <c r="Q306" s="209"/>
      <c r="R306" s="209"/>
      <c r="S306" s="209"/>
      <c r="T306" s="209"/>
      <c r="U306" s="209"/>
      <c r="V306" s="209"/>
      <c r="W306" s="209"/>
      <c r="X306" s="209"/>
      <c r="Y306" s="209"/>
      <c r="Z306" s="209"/>
    </row>
    <row r="307" spans="1:26" ht="12.75" customHeight="1" x14ac:dyDescent="0.2">
      <c r="A307" s="209"/>
      <c r="B307" s="209"/>
      <c r="C307" s="209"/>
      <c r="D307" s="209"/>
      <c r="E307" s="209"/>
      <c r="F307" s="209"/>
      <c r="G307" s="209"/>
      <c r="H307" s="209"/>
      <c r="I307" s="209"/>
      <c r="J307" s="210"/>
      <c r="K307" s="209"/>
      <c r="L307" s="209"/>
      <c r="M307" s="209"/>
      <c r="N307" s="209"/>
      <c r="O307" s="209"/>
      <c r="P307" s="209"/>
      <c r="Q307" s="209"/>
      <c r="R307" s="209"/>
      <c r="S307" s="209"/>
      <c r="T307" s="209"/>
      <c r="U307" s="209"/>
      <c r="V307" s="209"/>
      <c r="W307" s="209"/>
      <c r="X307" s="209"/>
      <c r="Y307" s="209"/>
      <c r="Z307" s="209"/>
    </row>
    <row r="308" spans="1:26" ht="12.75" customHeight="1" x14ac:dyDescent="0.2">
      <c r="A308" s="209"/>
      <c r="B308" s="209"/>
      <c r="C308" s="209"/>
      <c r="D308" s="209"/>
      <c r="E308" s="209"/>
      <c r="F308" s="209"/>
      <c r="G308" s="209"/>
      <c r="H308" s="209"/>
      <c r="I308" s="209"/>
      <c r="J308" s="210"/>
      <c r="K308" s="209"/>
      <c r="L308" s="209"/>
      <c r="M308" s="209"/>
      <c r="N308" s="209"/>
      <c r="O308" s="209"/>
      <c r="P308" s="209"/>
      <c r="Q308" s="209"/>
      <c r="R308" s="209"/>
      <c r="S308" s="209"/>
      <c r="T308" s="209"/>
      <c r="U308" s="209"/>
      <c r="V308" s="209"/>
      <c r="W308" s="209"/>
      <c r="X308" s="209"/>
      <c r="Y308" s="209"/>
      <c r="Z308" s="209"/>
    </row>
    <row r="309" spans="1:26" ht="12.75" customHeight="1" x14ac:dyDescent="0.2">
      <c r="A309" s="209"/>
      <c r="B309" s="209"/>
      <c r="C309" s="209"/>
      <c r="D309" s="209"/>
      <c r="E309" s="209"/>
      <c r="F309" s="209"/>
      <c r="G309" s="209"/>
      <c r="H309" s="209"/>
      <c r="I309" s="209"/>
      <c r="J309" s="210"/>
      <c r="K309" s="209"/>
      <c r="L309" s="209"/>
      <c r="M309" s="209"/>
      <c r="N309" s="209"/>
      <c r="O309" s="209"/>
      <c r="P309" s="209"/>
      <c r="Q309" s="209"/>
      <c r="R309" s="209"/>
      <c r="S309" s="209"/>
      <c r="T309" s="209"/>
      <c r="U309" s="209"/>
      <c r="V309" s="209"/>
      <c r="W309" s="209"/>
      <c r="X309" s="209"/>
      <c r="Y309" s="209"/>
      <c r="Z309" s="209"/>
    </row>
    <row r="310" spans="1:26" ht="12.75" customHeight="1" x14ac:dyDescent="0.2">
      <c r="A310" s="209"/>
      <c r="B310" s="209"/>
      <c r="C310" s="209"/>
      <c r="D310" s="209"/>
      <c r="E310" s="209"/>
      <c r="F310" s="209"/>
      <c r="G310" s="209"/>
      <c r="H310" s="209"/>
      <c r="I310" s="209"/>
      <c r="J310" s="210"/>
      <c r="K310" s="209"/>
      <c r="L310" s="209"/>
      <c r="M310" s="209"/>
      <c r="N310" s="209"/>
      <c r="O310" s="209"/>
      <c r="P310" s="209"/>
      <c r="Q310" s="209"/>
      <c r="R310" s="209"/>
      <c r="S310" s="209"/>
      <c r="T310" s="209"/>
      <c r="U310" s="209"/>
      <c r="V310" s="209"/>
      <c r="W310" s="209"/>
      <c r="X310" s="209"/>
      <c r="Y310" s="209"/>
      <c r="Z310" s="209"/>
    </row>
    <row r="311" spans="1:26" ht="12.75" customHeight="1" x14ac:dyDescent="0.2">
      <c r="A311" s="209"/>
      <c r="B311" s="209"/>
      <c r="C311" s="209"/>
      <c r="D311" s="209"/>
      <c r="E311" s="209"/>
      <c r="F311" s="209"/>
      <c r="G311" s="209"/>
      <c r="H311" s="209"/>
      <c r="I311" s="209"/>
      <c r="J311" s="210"/>
      <c r="K311" s="209"/>
      <c r="L311" s="209"/>
      <c r="M311" s="209"/>
      <c r="N311" s="209"/>
      <c r="O311" s="209"/>
      <c r="P311" s="209"/>
      <c r="Q311" s="209"/>
      <c r="R311" s="209"/>
      <c r="S311" s="209"/>
      <c r="T311" s="209"/>
      <c r="U311" s="209"/>
      <c r="V311" s="209"/>
      <c r="W311" s="209"/>
      <c r="X311" s="209"/>
      <c r="Y311" s="209"/>
      <c r="Z311" s="209"/>
    </row>
    <row r="312" spans="1:26" ht="12.75" customHeight="1" x14ac:dyDescent="0.2">
      <c r="A312" s="209"/>
      <c r="B312" s="209"/>
      <c r="C312" s="209"/>
      <c r="D312" s="209"/>
      <c r="E312" s="209"/>
      <c r="F312" s="209"/>
      <c r="G312" s="209"/>
      <c r="H312" s="209"/>
      <c r="I312" s="209"/>
      <c r="J312" s="210"/>
      <c r="K312" s="209"/>
      <c r="L312" s="209"/>
      <c r="M312" s="209"/>
      <c r="N312" s="209"/>
      <c r="O312" s="209"/>
      <c r="P312" s="209"/>
      <c r="Q312" s="209"/>
      <c r="R312" s="209"/>
      <c r="S312" s="209"/>
      <c r="T312" s="209"/>
      <c r="U312" s="209"/>
      <c r="V312" s="209"/>
      <c r="W312" s="209"/>
      <c r="X312" s="209"/>
      <c r="Y312" s="209"/>
      <c r="Z312" s="209"/>
    </row>
    <row r="313" spans="1:26" ht="12.75" customHeight="1" x14ac:dyDescent="0.2">
      <c r="A313" s="209"/>
      <c r="B313" s="209"/>
      <c r="C313" s="209"/>
      <c r="D313" s="209"/>
      <c r="E313" s="209"/>
      <c r="F313" s="209"/>
      <c r="G313" s="209"/>
      <c r="H313" s="209"/>
      <c r="I313" s="209"/>
      <c r="J313" s="210"/>
      <c r="K313" s="209"/>
      <c r="L313" s="209"/>
      <c r="M313" s="209"/>
      <c r="N313" s="209"/>
      <c r="O313" s="209"/>
      <c r="P313" s="209"/>
      <c r="Q313" s="209"/>
      <c r="R313" s="209"/>
      <c r="S313" s="209"/>
      <c r="T313" s="209"/>
      <c r="U313" s="209"/>
      <c r="V313" s="209"/>
      <c r="W313" s="209"/>
      <c r="X313" s="209"/>
      <c r="Y313" s="209"/>
      <c r="Z313" s="209"/>
    </row>
    <row r="314" spans="1:26" ht="12.75" customHeight="1" x14ac:dyDescent="0.2">
      <c r="A314" s="209"/>
      <c r="B314" s="209"/>
      <c r="C314" s="209"/>
      <c r="D314" s="209"/>
      <c r="E314" s="209"/>
      <c r="F314" s="209"/>
      <c r="G314" s="209"/>
      <c r="H314" s="209"/>
      <c r="I314" s="209"/>
      <c r="J314" s="210"/>
      <c r="K314" s="209"/>
      <c r="L314" s="209"/>
      <c r="M314" s="209"/>
      <c r="N314" s="209"/>
      <c r="O314" s="209"/>
      <c r="P314" s="209"/>
      <c r="Q314" s="209"/>
      <c r="R314" s="209"/>
      <c r="S314" s="209"/>
      <c r="T314" s="209"/>
      <c r="U314" s="209"/>
      <c r="V314" s="209"/>
      <c r="W314" s="209"/>
      <c r="X314" s="209"/>
      <c r="Y314" s="209"/>
      <c r="Z314" s="209"/>
    </row>
    <row r="315" spans="1:26" ht="12.75" customHeight="1" x14ac:dyDescent="0.2">
      <c r="A315" s="209"/>
      <c r="B315" s="209"/>
      <c r="C315" s="209"/>
      <c r="D315" s="209"/>
      <c r="E315" s="209"/>
      <c r="F315" s="209"/>
      <c r="G315" s="209"/>
      <c r="H315" s="209"/>
      <c r="I315" s="209"/>
      <c r="J315" s="210"/>
      <c r="K315" s="209"/>
      <c r="L315" s="209"/>
      <c r="M315" s="209"/>
      <c r="N315" s="209"/>
      <c r="O315" s="209"/>
      <c r="P315" s="209"/>
      <c r="Q315" s="209"/>
      <c r="R315" s="209"/>
      <c r="S315" s="209"/>
      <c r="T315" s="209"/>
      <c r="U315" s="209"/>
      <c r="V315" s="209"/>
      <c r="W315" s="209"/>
      <c r="X315" s="209"/>
      <c r="Y315" s="209"/>
      <c r="Z315" s="209"/>
    </row>
    <row r="316" spans="1:26" ht="12.75" customHeight="1" x14ac:dyDescent="0.2">
      <c r="A316" s="209"/>
      <c r="B316" s="209"/>
      <c r="C316" s="209"/>
      <c r="D316" s="209"/>
      <c r="E316" s="209"/>
      <c r="F316" s="209"/>
      <c r="G316" s="209"/>
      <c r="H316" s="209"/>
      <c r="I316" s="209"/>
      <c r="J316" s="210"/>
      <c r="K316" s="209"/>
      <c r="L316" s="209"/>
      <c r="M316" s="209"/>
      <c r="N316" s="209"/>
      <c r="O316" s="209"/>
      <c r="P316" s="209"/>
      <c r="Q316" s="209"/>
      <c r="R316" s="209"/>
      <c r="S316" s="209"/>
      <c r="T316" s="209"/>
      <c r="U316" s="209"/>
      <c r="V316" s="209"/>
      <c r="W316" s="209"/>
      <c r="X316" s="209"/>
      <c r="Y316" s="209"/>
      <c r="Z316" s="209"/>
    </row>
    <row r="317" spans="1:26" ht="12.75" customHeight="1" x14ac:dyDescent="0.2">
      <c r="A317" s="209"/>
      <c r="B317" s="209"/>
      <c r="C317" s="209"/>
      <c r="D317" s="209"/>
      <c r="E317" s="209"/>
      <c r="F317" s="209"/>
      <c r="G317" s="209"/>
      <c r="H317" s="209"/>
      <c r="I317" s="209"/>
      <c r="J317" s="210"/>
      <c r="K317" s="209"/>
      <c r="L317" s="209"/>
      <c r="M317" s="209"/>
      <c r="N317" s="209"/>
      <c r="O317" s="209"/>
      <c r="P317" s="209"/>
      <c r="Q317" s="209"/>
      <c r="R317" s="209"/>
      <c r="S317" s="209"/>
      <c r="T317" s="209"/>
      <c r="U317" s="209"/>
      <c r="V317" s="209"/>
      <c r="W317" s="209"/>
      <c r="X317" s="209"/>
      <c r="Y317" s="209"/>
      <c r="Z317" s="209"/>
    </row>
    <row r="318" spans="1:26" ht="12.75" customHeight="1" x14ac:dyDescent="0.2">
      <c r="A318" s="209"/>
      <c r="B318" s="209"/>
      <c r="C318" s="209"/>
      <c r="D318" s="209"/>
      <c r="E318" s="209"/>
      <c r="F318" s="209"/>
      <c r="G318" s="209"/>
      <c r="H318" s="209"/>
      <c r="I318" s="209"/>
      <c r="J318" s="210"/>
      <c r="K318" s="209"/>
      <c r="L318" s="209"/>
      <c r="M318" s="209"/>
      <c r="N318" s="209"/>
      <c r="O318" s="209"/>
      <c r="P318" s="209"/>
      <c r="Q318" s="209"/>
      <c r="R318" s="209"/>
      <c r="S318" s="209"/>
      <c r="T318" s="209"/>
      <c r="U318" s="209"/>
      <c r="V318" s="209"/>
      <c r="W318" s="209"/>
      <c r="X318" s="209"/>
      <c r="Y318" s="209"/>
      <c r="Z318" s="209"/>
    </row>
    <row r="319" spans="1:26" ht="12.75" customHeight="1" x14ac:dyDescent="0.2">
      <c r="A319" s="209"/>
      <c r="B319" s="209"/>
      <c r="C319" s="209"/>
      <c r="D319" s="209"/>
      <c r="E319" s="209"/>
      <c r="F319" s="209"/>
      <c r="G319" s="209"/>
      <c r="H319" s="209"/>
      <c r="I319" s="209"/>
      <c r="J319" s="210"/>
      <c r="K319" s="209"/>
      <c r="L319" s="209"/>
      <c r="M319" s="209"/>
      <c r="N319" s="209"/>
      <c r="O319" s="209"/>
      <c r="P319" s="209"/>
      <c r="Q319" s="209"/>
      <c r="R319" s="209"/>
      <c r="S319" s="209"/>
      <c r="T319" s="209"/>
      <c r="U319" s="209"/>
      <c r="V319" s="209"/>
      <c r="W319" s="209"/>
      <c r="X319" s="209"/>
      <c r="Y319" s="209"/>
      <c r="Z319" s="209"/>
    </row>
    <row r="320" spans="1:26" ht="12.75" customHeight="1" x14ac:dyDescent="0.2">
      <c r="A320" s="209"/>
      <c r="B320" s="209"/>
      <c r="C320" s="209"/>
      <c r="D320" s="209"/>
      <c r="E320" s="209"/>
      <c r="F320" s="209"/>
      <c r="G320" s="209"/>
      <c r="H320" s="209"/>
      <c r="I320" s="209"/>
      <c r="J320" s="210"/>
      <c r="K320" s="209"/>
      <c r="L320" s="209"/>
      <c r="M320" s="209"/>
      <c r="N320" s="209"/>
      <c r="O320" s="209"/>
      <c r="P320" s="209"/>
      <c r="Q320" s="209"/>
      <c r="R320" s="209"/>
      <c r="S320" s="209"/>
      <c r="T320" s="209"/>
      <c r="U320" s="209"/>
      <c r="V320" s="209"/>
      <c r="W320" s="209"/>
      <c r="X320" s="209"/>
      <c r="Y320" s="209"/>
      <c r="Z320" s="209"/>
    </row>
    <row r="321" spans="1:26" ht="12.75" customHeight="1" x14ac:dyDescent="0.2">
      <c r="A321" s="209"/>
      <c r="B321" s="209"/>
      <c r="C321" s="209"/>
      <c r="D321" s="209"/>
      <c r="E321" s="209"/>
      <c r="F321" s="209"/>
      <c r="G321" s="209"/>
      <c r="H321" s="209"/>
      <c r="I321" s="209"/>
      <c r="J321" s="210"/>
      <c r="K321" s="209"/>
      <c r="L321" s="209"/>
      <c r="M321" s="209"/>
      <c r="N321" s="209"/>
      <c r="O321" s="209"/>
      <c r="P321" s="209"/>
      <c r="Q321" s="209"/>
      <c r="R321" s="209"/>
      <c r="S321" s="209"/>
      <c r="T321" s="209"/>
      <c r="U321" s="209"/>
      <c r="V321" s="209"/>
      <c r="W321" s="209"/>
      <c r="X321" s="209"/>
      <c r="Y321" s="209"/>
      <c r="Z321" s="209"/>
    </row>
    <row r="322" spans="1:26" ht="12.75" customHeight="1" x14ac:dyDescent="0.2">
      <c r="A322" s="209"/>
      <c r="B322" s="209"/>
      <c r="C322" s="209"/>
      <c r="D322" s="209"/>
      <c r="E322" s="209"/>
      <c r="F322" s="209"/>
      <c r="G322" s="209"/>
      <c r="H322" s="209"/>
      <c r="I322" s="209"/>
      <c r="J322" s="210"/>
      <c r="K322" s="209"/>
      <c r="L322" s="209"/>
      <c r="M322" s="209"/>
      <c r="N322" s="209"/>
      <c r="O322" s="209"/>
      <c r="P322" s="209"/>
      <c r="Q322" s="209"/>
      <c r="R322" s="209"/>
      <c r="S322" s="209"/>
      <c r="T322" s="209"/>
      <c r="U322" s="209"/>
      <c r="V322" s="209"/>
      <c r="W322" s="209"/>
      <c r="X322" s="209"/>
      <c r="Y322" s="209"/>
      <c r="Z322" s="209"/>
    </row>
    <row r="323" spans="1:26" ht="12.75" customHeight="1" x14ac:dyDescent="0.2">
      <c r="A323" s="209"/>
      <c r="B323" s="209"/>
      <c r="C323" s="209"/>
      <c r="D323" s="209"/>
      <c r="E323" s="209"/>
      <c r="F323" s="209"/>
      <c r="G323" s="209"/>
      <c r="H323" s="209"/>
      <c r="I323" s="209"/>
      <c r="J323" s="210"/>
      <c r="K323" s="209"/>
      <c r="L323" s="209"/>
      <c r="M323" s="209"/>
      <c r="N323" s="209"/>
      <c r="O323" s="209"/>
      <c r="P323" s="209"/>
      <c r="Q323" s="209"/>
      <c r="R323" s="209"/>
      <c r="S323" s="209"/>
      <c r="T323" s="209"/>
      <c r="U323" s="209"/>
      <c r="V323" s="209"/>
      <c r="W323" s="209"/>
      <c r="X323" s="209"/>
      <c r="Y323" s="209"/>
      <c r="Z323" s="209"/>
    </row>
    <row r="324" spans="1:26" ht="12.75" customHeight="1" x14ac:dyDescent="0.2">
      <c r="A324" s="209"/>
      <c r="B324" s="209"/>
      <c r="C324" s="209"/>
      <c r="D324" s="209"/>
      <c r="E324" s="209"/>
      <c r="F324" s="209"/>
      <c r="G324" s="209"/>
      <c r="H324" s="209"/>
      <c r="I324" s="209"/>
      <c r="J324" s="210"/>
      <c r="K324" s="209"/>
      <c r="L324" s="209"/>
      <c r="M324" s="209"/>
      <c r="N324" s="209"/>
      <c r="O324" s="209"/>
      <c r="P324" s="209"/>
      <c r="Q324" s="209"/>
      <c r="R324" s="209"/>
      <c r="S324" s="209"/>
      <c r="T324" s="209"/>
      <c r="U324" s="209"/>
      <c r="V324" s="209"/>
      <c r="W324" s="209"/>
      <c r="X324" s="209"/>
      <c r="Y324" s="209"/>
      <c r="Z324" s="209"/>
    </row>
    <row r="325" spans="1:26" ht="12.75" customHeight="1" x14ac:dyDescent="0.2">
      <c r="A325" s="209"/>
      <c r="B325" s="209"/>
      <c r="C325" s="209"/>
      <c r="D325" s="209"/>
      <c r="E325" s="209"/>
      <c r="F325" s="209"/>
      <c r="G325" s="209"/>
      <c r="H325" s="209"/>
      <c r="I325" s="209"/>
      <c r="J325" s="210"/>
      <c r="K325" s="209"/>
      <c r="L325" s="209"/>
      <c r="M325" s="209"/>
      <c r="N325" s="209"/>
      <c r="O325" s="209"/>
      <c r="P325" s="209"/>
      <c r="Q325" s="209"/>
      <c r="R325" s="209"/>
      <c r="S325" s="209"/>
      <c r="T325" s="209"/>
      <c r="U325" s="209"/>
      <c r="V325" s="209"/>
      <c r="W325" s="209"/>
      <c r="X325" s="209"/>
      <c r="Y325" s="209"/>
      <c r="Z325" s="209"/>
    </row>
    <row r="326" spans="1:26" ht="12.75" customHeight="1" x14ac:dyDescent="0.2">
      <c r="A326" s="209"/>
      <c r="B326" s="209"/>
      <c r="C326" s="209"/>
      <c r="D326" s="209"/>
      <c r="E326" s="209"/>
      <c r="F326" s="209"/>
      <c r="G326" s="209"/>
      <c r="H326" s="209"/>
      <c r="I326" s="209"/>
      <c r="J326" s="210"/>
      <c r="K326" s="209"/>
      <c r="L326" s="209"/>
      <c r="M326" s="209"/>
      <c r="N326" s="209"/>
      <c r="O326" s="209"/>
      <c r="P326" s="209"/>
      <c r="Q326" s="209"/>
      <c r="R326" s="209"/>
      <c r="S326" s="209"/>
      <c r="T326" s="209"/>
      <c r="U326" s="209"/>
      <c r="V326" s="209"/>
      <c r="W326" s="209"/>
      <c r="X326" s="209"/>
      <c r="Y326" s="209"/>
      <c r="Z326" s="209"/>
    </row>
    <row r="327" spans="1:26" ht="12.75" customHeight="1" x14ac:dyDescent="0.2">
      <c r="A327" s="209"/>
      <c r="B327" s="209"/>
      <c r="C327" s="209"/>
      <c r="D327" s="209"/>
      <c r="E327" s="209"/>
      <c r="F327" s="209"/>
      <c r="G327" s="209"/>
      <c r="H327" s="209"/>
      <c r="I327" s="209"/>
      <c r="J327" s="210"/>
      <c r="K327" s="209"/>
      <c r="L327" s="209"/>
      <c r="M327" s="209"/>
      <c r="N327" s="209"/>
      <c r="O327" s="209"/>
      <c r="P327" s="209"/>
      <c r="Q327" s="209"/>
      <c r="R327" s="209"/>
      <c r="S327" s="209"/>
      <c r="T327" s="209"/>
      <c r="U327" s="209"/>
      <c r="V327" s="209"/>
      <c r="W327" s="209"/>
      <c r="X327" s="209"/>
      <c r="Y327" s="209"/>
      <c r="Z327" s="209"/>
    </row>
    <row r="328" spans="1:26" ht="12.75" customHeight="1" x14ac:dyDescent="0.2">
      <c r="A328" s="209"/>
      <c r="B328" s="209"/>
      <c r="C328" s="209"/>
      <c r="D328" s="209"/>
      <c r="E328" s="209"/>
      <c r="F328" s="209"/>
      <c r="G328" s="209"/>
      <c r="H328" s="209"/>
      <c r="I328" s="209"/>
      <c r="J328" s="210"/>
      <c r="K328" s="209"/>
      <c r="L328" s="209"/>
      <c r="M328" s="209"/>
      <c r="N328" s="209"/>
      <c r="O328" s="209"/>
      <c r="P328" s="209"/>
      <c r="Q328" s="209"/>
      <c r="R328" s="209"/>
      <c r="S328" s="209"/>
      <c r="T328" s="209"/>
      <c r="U328" s="209"/>
      <c r="V328" s="209"/>
      <c r="W328" s="209"/>
      <c r="X328" s="209"/>
      <c r="Y328" s="209"/>
      <c r="Z328" s="209"/>
    </row>
    <row r="329" spans="1:26" ht="12.75" customHeight="1" x14ac:dyDescent="0.2">
      <c r="A329" s="209"/>
      <c r="B329" s="209"/>
      <c r="C329" s="209"/>
      <c r="D329" s="209"/>
      <c r="E329" s="209"/>
      <c r="F329" s="209"/>
      <c r="G329" s="209"/>
      <c r="H329" s="209"/>
      <c r="I329" s="209"/>
      <c r="J329" s="210"/>
      <c r="K329" s="209"/>
      <c r="L329" s="209"/>
      <c r="M329" s="209"/>
      <c r="N329" s="209"/>
      <c r="O329" s="209"/>
      <c r="P329" s="209"/>
      <c r="Q329" s="209"/>
      <c r="R329" s="209"/>
      <c r="S329" s="209"/>
      <c r="T329" s="209"/>
      <c r="U329" s="209"/>
      <c r="V329" s="209"/>
      <c r="W329" s="209"/>
      <c r="X329" s="209"/>
      <c r="Y329" s="209"/>
      <c r="Z329" s="209"/>
    </row>
    <row r="330" spans="1:26" ht="12.75" customHeight="1" x14ac:dyDescent="0.2">
      <c r="A330" s="209"/>
      <c r="B330" s="209"/>
      <c r="C330" s="209"/>
      <c r="D330" s="209"/>
      <c r="E330" s="209"/>
      <c r="F330" s="209"/>
      <c r="G330" s="209"/>
      <c r="H330" s="209"/>
      <c r="I330" s="209"/>
      <c r="J330" s="210"/>
      <c r="K330" s="209"/>
      <c r="L330" s="209"/>
      <c r="M330" s="209"/>
      <c r="N330" s="209"/>
      <c r="O330" s="209"/>
      <c r="P330" s="209"/>
      <c r="Q330" s="209"/>
      <c r="R330" s="209"/>
      <c r="S330" s="209"/>
      <c r="T330" s="209"/>
      <c r="U330" s="209"/>
      <c r="V330" s="209"/>
      <c r="W330" s="209"/>
      <c r="X330" s="209"/>
      <c r="Y330" s="209"/>
      <c r="Z330" s="209"/>
    </row>
    <row r="331" spans="1:26" ht="12.75" customHeight="1" x14ac:dyDescent="0.2">
      <c r="A331" s="209"/>
      <c r="B331" s="209"/>
      <c r="C331" s="209"/>
      <c r="D331" s="209"/>
      <c r="E331" s="209"/>
      <c r="F331" s="209"/>
      <c r="G331" s="209"/>
      <c r="H331" s="209"/>
      <c r="I331" s="209"/>
      <c r="J331" s="210"/>
      <c r="K331" s="209"/>
      <c r="L331" s="209"/>
      <c r="M331" s="209"/>
      <c r="N331" s="209"/>
      <c r="O331" s="209"/>
      <c r="P331" s="209"/>
      <c r="Q331" s="209"/>
      <c r="R331" s="209"/>
      <c r="S331" s="209"/>
      <c r="T331" s="209"/>
      <c r="U331" s="209"/>
      <c r="V331" s="209"/>
      <c r="W331" s="209"/>
      <c r="X331" s="209"/>
      <c r="Y331" s="209"/>
      <c r="Z331" s="209"/>
    </row>
    <row r="332" spans="1:26" ht="12.75" customHeight="1" x14ac:dyDescent="0.2">
      <c r="A332" s="209"/>
      <c r="B332" s="209"/>
      <c r="C332" s="209"/>
      <c r="D332" s="209"/>
      <c r="E332" s="209"/>
      <c r="F332" s="209"/>
      <c r="G332" s="209"/>
      <c r="H332" s="209"/>
      <c r="I332" s="209"/>
      <c r="J332" s="210"/>
      <c r="K332" s="209"/>
      <c r="L332" s="209"/>
      <c r="M332" s="209"/>
      <c r="N332" s="209"/>
      <c r="O332" s="209"/>
      <c r="P332" s="209"/>
      <c r="Q332" s="209"/>
      <c r="R332" s="209"/>
      <c r="S332" s="209"/>
      <c r="T332" s="209"/>
      <c r="U332" s="209"/>
      <c r="V332" s="209"/>
      <c r="W332" s="209"/>
      <c r="X332" s="209"/>
      <c r="Y332" s="209"/>
      <c r="Z332" s="209"/>
    </row>
    <row r="333" spans="1:26" ht="12.75" customHeight="1" x14ac:dyDescent="0.2">
      <c r="A333" s="209"/>
      <c r="B333" s="209"/>
      <c r="C333" s="209"/>
      <c r="D333" s="209"/>
      <c r="E333" s="209"/>
      <c r="F333" s="209"/>
      <c r="G333" s="209"/>
      <c r="H333" s="209"/>
      <c r="I333" s="209"/>
      <c r="J333" s="210"/>
      <c r="K333" s="209"/>
      <c r="L333" s="209"/>
      <c r="M333" s="209"/>
      <c r="N333" s="209"/>
      <c r="O333" s="209"/>
      <c r="P333" s="209"/>
      <c r="Q333" s="209"/>
      <c r="R333" s="209"/>
      <c r="S333" s="209"/>
      <c r="T333" s="209"/>
      <c r="U333" s="209"/>
      <c r="V333" s="209"/>
      <c r="W333" s="209"/>
      <c r="X333" s="209"/>
      <c r="Y333" s="209"/>
      <c r="Z333" s="209"/>
    </row>
    <row r="334" spans="1:26" ht="12.75" customHeight="1" x14ac:dyDescent="0.2">
      <c r="A334" s="209"/>
      <c r="B334" s="209"/>
      <c r="C334" s="209"/>
      <c r="D334" s="209"/>
      <c r="E334" s="209"/>
      <c r="F334" s="209"/>
      <c r="G334" s="209"/>
      <c r="H334" s="209"/>
      <c r="I334" s="209"/>
      <c r="J334" s="210"/>
      <c r="K334" s="209"/>
      <c r="L334" s="209"/>
      <c r="M334" s="209"/>
      <c r="N334" s="209"/>
      <c r="O334" s="209"/>
      <c r="P334" s="209"/>
      <c r="Q334" s="209"/>
      <c r="R334" s="209"/>
      <c r="S334" s="209"/>
      <c r="T334" s="209"/>
      <c r="U334" s="209"/>
      <c r="V334" s="209"/>
      <c r="W334" s="209"/>
      <c r="X334" s="209"/>
      <c r="Y334" s="209"/>
      <c r="Z334" s="209"/>
    </row>
    <row r="335" spans="1:26" ht="12.75" customHeight="1" x14ac:dyDescent="0.2">
      <c r="A335" s="209"/>
      <c r="B335" s="209"/>
      <c r="C335" s="209"/>
      <c r="D335" s="209"/>
      <c r="E335" s="209"/>
      <c r="F335" s="209"/>
      <c r="G335" s="209"/>
      <c r="H335" s="209"/>
      <c r="I335" s="209"/>
      <c r="J335" s="210"/>
      <c r="K335" s="209"/>
      <c r="L335" s="209"/>
      <c r="M335" s="209"/>
      <c r="N335" s="209"/>
      <c r="O335" s="209"/>
      <c r="P335" s="209"/>
      <c r="Q335" s="209"/>
      <c r="R335" s="209"/>
      <c r="S335" s="209"/>
      <c r="T335" s="209"/>
      <c r="U335" s="209"/>
      <c r="V335" s="209"/>
      <c r="W335" s="209"/>
      <c r="X335" s="209"/>
      <c r="Y335" s="209"/>
      <c r="Z335" s="209"/>
    </row>
    <row r="336" spans="1:26" ht="12.75" customHeight="1" x14ac:dyDescent="0.2">
      <c r="A336" s="209"/>
      <c r="B336" s="209"/>
      <c r="C336" s="209"/>
      <c r="D336" s="209"/>
      <c r="E336" s="209"/>
      <c r="F336" s="209"/>
      <c r="G336" s="209"/>
      <c r="H336" s="209"/>
      <c r="I336" s="209"/>
      <c r="J336" s="210"/>
      <c r="K336" s="209"/>
      <c r="L336" s="209"/>
      <c r="M336" s="209"/>
      <c r="N336" s="209"/>
      <c r="O336" s="209"/>
      <c r="P336" s="209"/>
      <c r="Q336" s="209"/>
      <c r="R336" s="209"/>
      <c r="S336" s="209"/>
      <c r="T336" s="209"/>
      <c r="U336" s="209"/>
      <c r="V336" s="209"/>
      <c r="W336" s="209"/>
      <c r="X336" s="209"/>
      <c r="Y336" s="209"/>
      <c r="Z336" s="209"/>
    </row>
    <row r="337" spans="1:26" ht="12.75" customHeight="1" x14ac:dyDescent="0.2">
      <c r="A337" s="209"/>
      <c r="B337" s="209"/>
      <c r="C337" s="209"/>
      <c r="D337" s="209"/>
      <c r="E337" s="209"/>
      <c r="F337" s="209"/>
      <c r="G337" s="209"/>
      <c r="H337" s="209"/>
      <c r="I337" s="209"/>
      <c r="J337" s="210"/>
      <c r="K337" s="209"/>
      <c r="L337" s="209"/>
      <c r="M337" s="209"/>
      <c r="N337" s="209"/>
      <c r="O337" s="209"/>
      <c r="P337" s="209"/>
      <c r="Q337" s="209"/>
      <c r="R337" s="209"/>
      <c r="S337" s="209"/>
      <c r="T337" s="209"/>
      <c r="U337" s="209"/>
      <c r="V337" s="209"/>
      <c r="W337" s="209"/>
      <c r="X337" s="209"/>
      <c r="Y337" s="209"/>
      <c r="Z337" s="209"/>
    </row>
    <row r="338" spans="1:26" ht="12.75" customHeight="1" x14ac:dyDescent="0.2">
      <c r="A338" s="209"/>
      <c r="B338" s="209"/>
      <c r="C338" s="209"/>
      <c r="D338" s="209"/>
      <c r="E338" s="209"/>
      <c r="F338" s="209"/>
      <c r="G338" s="209"/>
      <c r="H338" s="209"/>
      <c r="I338" s="209"/>
      <c r="J338" s="210"/>
      <c r="K338" s="209"/>
      <c r="L338" s="209"/>
      <c r="M338" s="209"/>
      <c r="N338" s="209"/>
      <c r="O338" s="209"/>
      <c r="P338" s="209"/>
      <c r="Q338" s="209"/>
      <c r="R338" s="209"/>
      <c r="S338" s="209"/>
      <c r="T338" s="209"/>
      <c r="U338" s="209"/>
      <c r="V338" s="209"/>
      <c r="W338" s="209"/>
      <c r="X338" s="209"/>
      <c r="Y338" s="209"/>
      <c r="Z338" s="209"/>
    </row>
    <row r="339" spans="1:26" ht="12.75" customHeight="1" x14ac:dyDescent="0.2">
      <c r="A339" s="209"/>
      <c r="B339" s="209"/>
      <c r="C339" s="209"/>
      <c r="D339" s="209"/>
      <c r="E339" s="209"/>
      <c r="F339" s="209"/>
      <c r="G339" s="209"/>
      <c r="H339" s="209"/>
      <c r="I339" s="209"/>
      <c r="J339" s="210"/>
      <c r="K339" s="209"/>
      <c r="L339" s="209"/>
      <c r="M339" s="209"/>
      <c r="N339" s="209"/>
      <c r="O339" s="209"/>
      <c r="P339" s="209"/>
      <c r="Q339" s="209"/>
      <c r="R339" s="209"/>
      <c r="S339" s="209"/>
      <c r="T339" s="209"/>
      <c r="U339" s="209"/>
      <c r="V339" s="209"/>
      <c r="W339" s="209"/>
      <c r="X339" s="209"/>
      <c r="Y339" s="209"/>
      <c r="Z339" s="209"/>
    </row>
    <row r="340" spans="1:26" ht="12.75" customHeight="1" x14ac:dyDescent="0.2">
      <c r="A340" s="209"/>
      <c r="B340" s="209"/>
      <c r="C340" s="209"/>
      <c r="D340" s="209"/>
      <c r="E340" s="209"/>
      <c r="F340" s="209"/>
      <c r="G340" s="209"/>
      <c r="H340" s="209"/>
      <c r="I340" s="209"/>
      <c r="J340" s="210"/>
      <c r="K340" s="209"/>
      <c r="L340" s="209"/>
      <c r="M340" s="209"/>
      <c r="N340" s="209"/>
      <c r="O340" s="209"/>
      <c r="P340" s="209"/>
      <c r="Q340" s="209"/>
      <c r="R340" s="209"/>
      <c r="S340" s="209"/>
      <c r="T340" s="209"/>
      <c r="U340" s="209"/>
      <c r="V340" s="209"/>
      <c r="W340" s="209"/>
      <c r="X340" s="209"/>
      <c r="Y340" s="209"/>
      <c r="Z340" s="209"/>
    </row>
    <row r="341" spans="1:26" ht="12.75" customHeight="1" x14ac:dyDescent="0.2">
      <c r="A341" s="209"/>
      <c r="B341" s="209"/>
      <c r="C341" s="209"/>
      <c r="D341" s="209"/>
      <c r="E341" s="209"/>
      <c r="F341" s="209"/>
      <c r="G341" s="209"/>
      <c r="H341" s="209"/>
      <c r="I341" s="209"/>
      <c r="J341" s="210"/>
      <c r="K341" s="209"/>
      <c r="L341" s="209"/>
      <c r="M341" s="209"/>
      <c r="N341" s="209"/>
      <c r="O341" s="209"/>
      <c r="P341" s="209"/>
      <c r="Q341" s="209"/>
      <c r="R341" s="209"/>
      <c r="S341" s="209"/>
      <c r="T341" s="209"/>
      <c r="U341" s="209"/>
      <c r="V341" s="209"/>
      <c r="W341" s="209"/>
      <c r="X341" s="209"/>
      <c r="Y341" s="209"/>
      <c r="Z341" s="209"/>
    </row>
    <row r="342" spans="1:26" ht="12.75" customHeight="1" x14ac:dyDescent="0.2">
      <c r="A342" s="209"/>
      <c r="B342" s="209"/>
      <c r="C342" s="209"/>
      <c r="D342" s="209"/>
      <c r="E342" s="209"/>
      <c r="F342" s="209"/>
      <c r="G342" s="209"/>
      <c r="H342" s="209"/>
      <c r="I342" s="209"/>
      <c r="J342" s="210"/>
      <c r="K342" s="209"/>
      <c r="L342" s="209"/>
      <c r="M342" s="209"/>
      <c r="N342" s="209"/>
      <c r="O342" s="209"/>
      <c r="P342" s="209"/>
      <c r="Q342" s="209"/>
      <c r="R342" s="209"/>
      <c r="S342" s="209"/>
      <c r="T342" s="209"/>
      <c r="U342" s="209"/>
      <c r="V342" s="209"/>
      <c r="W342" s="209"/>
      <c r="X342" s="209"/>
      <c r="Y342" s="209"/>
      <c r="Z342" s="209"/>
    </row>
    <row r="343" spans="1:26" ht="12.75" customHeight="1" x14ac:dyDescent="0.2">
      <c r="A343" s="209"/>
      <c r="B343" s="209"/>
      <c r="C343" s="209"/>
      <c r="D343" s="209"/>
      <c r="E343" s="209"/>
      <c r="F343" s="209"/>
      <c r="G343" s="209"/>
      <c r="H343" s="209"/>
      <c r="I343" s="209"/>
      <c r="J343" s="210"/>
      <c r="K343" s="209"/>
      <c r="L343" s="209"/>
      <c r="M343" s="209"/>
      <c r="N343" s="209"/>
      <c r="O343" s="209"/>
      <c r="P343" s="209"/>
      <c r="Q343" s="209"/>
      <c r="R343" s="209"/>
      <c r="S343" s="209"/>
      <c r="T343" s="209"/>
      <c r="U343" s="209"/>
      <c r="V343" s="209"/>
      <c r="W343" s="209"/>
      <c r="X343" s="209"/>
      <c r="Y343" s="209"/>
      <c r="Z343" s="209"/>
    </row>
    <row r="344" spans="1:26" ht="12.75" customHeight="1" x14ac:dyDescent="0.2">
      <c r="A344" s="209"/>
      <c r="B344" s="209"/>
      <c r="C344" s="209"/>
      <c r="D344" s="209"/>
      <c r="E344" s="209"/>
      <c r="F344" s="209"/>
      <c r="G344" s="209"/>
      <c r="H344" s="209"/>
      <c r="I344" s="209"/>
      <c r="J344" s="210"/>
      <c r="K344" s="209"/>
      <c r="L344" s="209"/>
      <c r="M344" s="209"/>
      <c r="N344" s="209"/>
      <c r="O344" s="209"/>
      <c r="P344" s="209"/>
      <c r="Q344" s="209"/>
      <c r="R344" s="209"/>
      <c r="S344" s="209"/>
      <c r="T344" s="209"/>
      <c r="U344" s="209"/>
      <c r="V344" s="209"/>
      <c r="W344" s="209"/>
      <c r="X344" s="209"/>
      <c r="Y344" s="209"/>
      <c r="Z344" s="209"/>
    </row>
    <row r="345" spans="1:26" ht="12.75" customHeight="1" x14ac:dyDescent="0.2">
      <c r="A345" s="209"/>
      <c r="B345" s="209"/>
      <c r="C345" s="209"/>
      <c r="D345" s="209"/>
      <c r="E345" s="209"/>
      <c r="F345" s="209"/>
      <c r="G345" s="209"/>
      <c r="H345" s="209"/>
      <c r="I345" s="209"/>
      <c r="J345" s="210"/>
      <c r="K345" s="209"/>
      <c r="L345" s="209"/>
      <c r="M345" s="209"/>
      <c r="N345" s="209"/>
      <c r="O345" s="209"/>
      <c r="P345" s="209"/>
      <c r="Q345" s="209"/>
      <c r="R345" s="209"/>
      <c r="S345" s="209"/>
      <c r="T345" s="209"/>
      <c r="U345" s="209"/>
      <c r="V345" s="209"/>
      <c r="W345" s="209"/>
      <c r="X345" s="209"/>
      <c r="Y345" s="209"/>
      <c r="Z345" s="209"/>
    </row>
    <row r="346" spans="1:26" ht="12.75" customHeight="1" x14ac:dyDescent="0.2">
      <c r="A346" s="209"/>
      <c r="B346" s="209"/>
      <c r="C346" s="209"/>
      <c r="D346" s="209"/>
      <c r="E346" s="209"/>
      <c r="F346" s="209"/>
      <c r="G346" s="209"/>
      <c r="H346" s="209"/>
      <c r="I346" s="209"/>
      <c r="J346" s="210"/>
      <c r="K346" s="209"/>
      <c r="L346" s="209"/>
      <c r="M346" s="209"/>
      <c r="N346" s="209"/>
      <c r="O346" s="209"/>
      <c r="P346" s="209"/>
      <c r="Q346" s="209"/>
      <c r="R346" s="209"/>
      <c r="S346" s="209"/>
      <c r="T346" s="209"/>
      <c r="U346" s="209"/>
      <c r="V346" s="209"/>
      <c r="W346" s="209"/>
      <c r="X346" s="209"/>
      <c r="Y346" s="209"/>
      <c r="Z346" s="209"/>
    </row>
    <row r="347" spans="1:26" ht="12.75" customHeight="1" x14ac:dyDescent="0.2">
      <c r="A347" s="209"/>
      <c r="B347" s="209"/>
      <c r="C347" s="209"/>
      <c r="D347" s="209"/>
      <c r="E347" s="209"/>
      <c r="F347" s="209"/>
      <c r="G347" s="209"/>
      <c r="H347" s="209"/>
      <c r="I347" s="209"/>
      <c r="J347" s="210"/>
      <c r="K347" s="209"/>
      <c r="L347" s="209"/>
      <c r="M347" s="209"/>
      <c r="N347" s="209"/>
      <c r="O347" s="209"/>
      <c r="P347" s="209"/>
      <c r="Q347" s="209"/>
      <c r="R347" s="209"/>
      <c r="S347" s="209"/>
      <c r="T347" s="209"/>
      <c r="U347" s="209"/>
      <c r="V347" s="209"/>
      <c r="W347" s="209"/>
      <c r="X347" s="209"/>
      <c r="Y347" s="209"/>
      <c r="Z347" s="209"/>
    </row>
    <row r="348" spans="1:26" ht="12.75" customHeight="1" x14ac:dyDescent="0.2">
      <c r="A348" s="209"/>
      <c r="B348" s="209"/>
      <c r="C348" s="209"/>
      <c r="D348" s="209"/>
      <c r="E348" s="209"/>
      <c r="F348" s="209"/>
      <c r="G348" s="209"/>
      <c r="H348" s="209"/>
      <c r="I348" s="209"/>
      <c r="J348" s="210"/>
      <c r="K348" s="209"/>
      <c r="L348" s="209"/>
      <c r="M348" s="209"/>
      <c r="N348" s="209"/>
      <c r="O348" s="209"/>
      <c r="P348" s="209"/>
      <c r="Q348" s="209"/>
      <c r="R348" s="209"/>
      <c r="S348" s="209"/>
      <c r="T348" s="209"/>
      <c r="U348" s="209"/>
      <c r="V348" s="209"/>
      <c r="W348" s="209"/>
      <c r="X348" s="209"/>
      <c r="Y348" s="209"/>
      <c r="Z348" s="209"/>
    </row>
    <row r="349" spans="1:26" ht="12.75" customHeight="1" x14ac:dyDescent="0.2">
      <c r="A349" s="209"/>
      <c r="B349" s="209"/>
      <c r="C349" s="209"/>
      <c r="D349" s="209"/>
      <c r="E349" s="209"/>
      <c r="F349" s="209"/>
      <c r="G349" s="209"/>
      <c r="H349" s="209"/>
      <c r="I349" s="209"/>
      <c r="J349" s="210"/>
      <c r="K349" s="209"/>
      <c r="L349" s="209"/>
      <c r="M349" s="209"/>
      <c r="N349" s="209"/>
      <c r="O349" s="209"/>
      <c r="P349" s="209"/>
      <c r="Q349" s="209"/>
      <c r="R349" s="209"/>
      <c r="S349" s="209"/>
      <c r="T349" s="209"/>
      <c r="U349" s="209"/>
      <c r="V349" s="209"/>
      <c r="W349" s="209"/>
      <c r="X349" s="209"/>
      <c r="Y349" s="209"/>
      <c r="Z349" s="209"/>
    </row>
    <row r="350" spans="1:26" ht="12.75" customHeight="1" x14ac:dyDescent="0.2">
      <c r="A350" s="209"/>
      <c r="B350" s="209"/>
      <c r="C350" s="209"/>
      <c r="D350" s="209"/>
      <c r="E350" s="209"/>
      <c r="F350" s="209"/>
      <c r="G350" s="209"/>
      <c r="H350" s="209"/>
      <c r="I350" s="209"/>
      <c r="J350" s="210"/>
      <c r="K350" s="209"/>
      <c r="L350" s="209"/>
      <c r="M350" s="209"/>
      <c r="N350" s="209"/>
      <c r="O350" s="209"/>
      <c r="P350" s="209"/>
      <c r="Q350" s="209"/>
      <c r="R350" s="209"/>
      <c r="S350" s="209"/>
      <c r="T350" s="209"/>
      <c r="U350" s="209"/>
      <c r="V350" s="209"/>
      <c r="W350" s="209"/>
      <c r="X350" s="209"/>
      <c r="Y350" s="209"/>
      <c r="Z350" s="209"/>
    </row>
    <row r="351" spans="1:26" ht="12.75" customHeight="1" x14ac:dyDescent="0.2">
      <c r="A351" s="209"/>
      <c r="B351" s="209"/>
      <c r="C351" s="209"/>
      <c r="D351" s="209"/>
      <c r="E351" s="209"/>
      <c r="F351" s="209"/>
      <c r="G351" s="209"/>
      <c r="H351" s="209"/>
      <c r="I351" s="209"/>
      <c r="J351" s="210"/>
      <c r="K351" s="209"/>
      <c r="L351" s="209"/>
      <c r="M351" s="209"/>
      <c r="N351" s="209"/>
      <c r="O351" s="209"/>
      <c r="P351" s="209"/>
      <c r="Q351" s="209"/>
      <c r="R351" s="209"/>
      <c r="S351" s="209"/>
      <c r="T351" s="209"/>
      <c r="U351" s="209"/>
      <c r="V351" s="209"/>
      <c r="W351" s="209"/>
      <c r="X351" s="209"/>
      <c r="Y351" s="209"/>
      <c r="Z351" s="209"/>
    </row>
    <row r="352" spans="1:26" ht="12.75" customHeight="1" x14ac:dyDescent="0.2">
      <c r="A352" s="209"/>
      <c r="B352" s="209"/>
      <c r="C352" s="209"/>
      <c r="D352" s="209"/>
      <c r="E352" s="209"/>
      <c r="F352" s="209"/>
      <c r="G352" s="209"/>
      <c r="H352" s="209"/>
      <c r="I352" s="209"/>
      <c r="J352" s="210"/>
      <c r="K352" s="209"/>
      <c r="L352" s="209"/>
      <c r="M352" s="209"/>
      <c r="N352" s="209"/>
      <c r="O352" s="209"/>
      <c r="P352" s="209"/>
      <c r="Q352" s="209"/>
      <c r="R352" s="209"/>
      <c r="S352" s="209"/>
      <c r="T352" s="209"/>
      <c r="U352" s="209"/>
      <c r="V352" s="209"/>
      <c r="W352" s="209"/>
      <c r="X352" s="209"/>
      <c r="Y352" s="209"/>
      <c r="Z352" s="209"/>
    </row>
    <row r="353" spans="1:26" ht="12.75" customHeight="1" x14ac:dyDescent="0.2">
      <c r="A353" s="209"/>
      <c r="B353" s="209"/>
      <c r="C353" s="209"/>
      <c r="D353" s="209"/>
      <c r="E353" s="209"/>
      <c r="F353" s="209"/>
      <c r="G353" s="209"/>
      <c r="H353" s="209"/>
      <c r="I353" s="209"/>
      <c r="J353" s="210"/>
      <c r="K353" s="209"/>
      <c r="L353" s="209"/>
      <c r="M353" s="209"/>
      <c r="N353" s="209"/>
      <c r="O353" s="209"/>
      <c r="P353" s="209"/>
      <c r="Q353" s="209"/>
      <c r="R353" s="209"/>
      <c r="S353" s="209"/>
      <c r="T353" s="209"/>
      <c r="U353" s="209"/>
      <c r="V353" s="209"/>
      <c r="W353" s="209"/>
      <c r="X353" s="209"/>
      <c r="Y353" s="209"/>
      <c r="Z353" s="209"/>
    </row>
    <row r="354" spans="1:26" ht="12.75" customHeight="1" x14ac:dyDescent="0.2">
      <c r="A354" s="209"/>
      <c r="B354" s="209"/>
      <c r="C354" s="209"/>
      <c r="D354" s="209"/>
      <c r="E354" s="209"/>
      <c r="F354" s="209"/>
      <c r="G354" s="209"/>
      <c r="H354" s="209"/>
      <c r="I354" s="209"/>
      <c r="J354" s="210"/>
      <c r="K354" s="209"/>
      <c r="L354" s="209"/>
      <c r="M354" s="209"/>
      <c r="N354" s="209"/>
      <c r="O354" s="209"/>
      <c r="P354" s="209"/>
      <c r="Q354" s="209"/>
      <c r="R354" s="209"/>
      <c r="S354" s="209"/>
      <c r="T354" s="209"/>
      <c r="U354" s="209"/>
      <c r="V354" s="209"/>
      <c r="W354" s="209"/>
      <c r="X354" s="209"/>
      <c r="Y354" s="209"/>
      <c r="Z354" s="209"/>
    </row>
    <row r="355" spans="1:26" ht="12.75" customHeight="1" x14ac:dyDescent="0.2">
      <c r="A355" s="209"/>
      <c r="B355" s="209"/>
      <c r="C355" s="209"/>
      <c r="D355" s="209"/>
      <c r="E355" s="209"/>
      <c r="F355" s="209"/>
      <c r="G355" s="209"/>
      <c r="H355" s="209"/>
      <c r="I355" s="209"/>
      <c r="J355" s="210"/>
      <c r="K355" s="209"/>
      <c r="L355" s="209"/>
      <c r="M355" s="209"/>
      <c r="N355" s="209"/>
      <c r="O355" s="209"/>
      <c r="P355" s="209"/>
      <c r="Q355" s="209"/>
      <c r="R355" s="209"/>
      <c r="S355" s="209"/>
      <c r="T355" s="209"/>
      <c r="U355" s="209"/>
      <c r="V355" s="209"/>
      <c r="W355" s="209"/>
      <c r="X355" s="209"/>
      <c r="Y355" s="209"/>
      <c r="Z355" s="209"/>
    </row>
    <row r="356" spans="1:26" ht="12.75" customHeight="1" x14ac:dyDescent="0.2">
      <c r="A356" s="209"/>
      <c r="B356" s="209"/>
      <c r="C356" s="209"/>
      <c r="D356" s="209"/>
      <c r="E356" s="209"/>
      <c r="F356" s="209"/>
      <c r="G356" s="209"/>
      <c r="H356" s="209"/>
      <c r="I356" s="209"/>
      <c r="J356" s="210"/>
      <c r="K356" s="209"/>
      <c r="L356" s="209"/>
      <c r="M356" s="209"/>
      <c r="N356" s="209"/>
      <c r="O356" s="209"/>
      <c r="P356" s="209"/>
      <c r="Q356" s="209"/>
      <c r="R356" s="209"/>
      <c r="S356" s="209"/>
      <c r="T356" s="209"/>
      <c r="U356" s="209"/>
      <c r="V356" s="209"/>
      <c r="W356" s="209"/>
      <c r="X356" s="209"/>
      <c r="Y356" s="209"/>
      <c r="Z356" s="209"/>
    </row>
    <row r="357" spans="1:26" ht="12.75" customHeight="1" x14ac:dyDescent="0.2">
      <c r="A357" s="209"/>
      <c r="B357" s="209"/>
      <c r="C357" s="209"/>
      <c r="D357" s="209"/>
      <c r="E357" s="209"/>
      <c r="F357" s="209"/>
      <c r="G357" s="209"/>
      <c r="H357" s="209"/>
      <c r="I357" s="209"/>
      <c r="J357" s="210"/>
      <c r="K357" s="209"/>
      <c r="L357" s="209"/>
      <c r="M357" s="209"/>
      <c r="N357" s="209"/>
      <c r="O357" s="209"/>
      <c r="P357" s="209"/>
      <c r="Q357" s="209"/>
      <c r="R357" s="209"/>
      <c r="S357" s="209"/>
      <c r="T357" s="209"/>
      <c r="U357" s="209"/>
      <c r="V357" s="209"/>
      <c r="W357" s="209"/>
      <c r="X357" s="209"/>
      <c r="Y357" s="209"/>
      <c r="Z357" s="209"/>
    </row>
    <row r="358" spans="1:26" ht="12.75" customHeight="1" x14ac:dyDescent="0.2">
      <c r="A358" s="209"/>
      <c r="B358" s="209"/>
      <c r="C358" s="209"/>
      <c r="D358" s="209"/>
      <c r="E358" s="209"/>
      <c r="F358" s="209"/>
      <c r="G358" s="209"/>
      <c r="H358" s="209"/>
      <c r="I358" s="209"/>
      <c r="J358" s="210"/>
      <c r="K358" s="209"/>
      <c r="L358" s="209"/>
      <c r="M358" s="209"/>
      <c r="N358" s="209"/>
      <c r="O358" s="209"/>
      <c r="P358" s="209"/>
      <c r="Q358" s="209"/>
      <c r="R358" s="209"/>
      <c r="S358" s="209"/>
      <c r="T358" s="209"/>
      <c r="U358" s="209"/>
      <c r="V358" s="209"/>
      <c r="W358" s="209"/>
      <c r="X358" s="209"/>
      <c r="Y358" s="209"/>
      <c r="Z358" s="209"/>
    </row>
    <row r="359" spans="1:26" ht="12.75" customHeight="1" x14ac:dyDescent="0.2">
      <c r="A359" s="209"/>
      <c r="B359" s="209"/>
      <c r="C359" s="209"/>
      <c r="D359" s="209"/>
      <c r="E359" s="209"/>
      <c r="F359" s="209"/>
      <c r="G359" s="209"/>
      <c r="H359" s="209"/>
      <c r="I359" s="209"/>
      <c r="J359" s="210"/>
      <c r="K359" s="209"/>
      <c r="L359" s="209"/>
      <c r="M359" s="209"/>
      <c r="N359" s="209"/>
      <c r="O359" s="209"/>
      <c r="P359" s="209"/>
      <c r="Q359" s="209"/>
      <c r="R359" s="209"/>
      <c r="S359" s="209"/>
      <c r="T359" s="209"/>
      <c r="U359" s="209"/>
      <c r="V359" s="209"/>
      <c r="W359" s="209"/>
      <c r="X359" s="209"/>
      <c r="Y359" s="209"/>
      <c r="Z359" s="209"/>
    </row>
    <row r="360" spans="1:26" ht="12.75" customHeight="1" x14ac:dyDescent="0.2">
      <c r="A360" s="209"/>
      <c r="B360" s="209"/>
      <c r="C360" s="209"/>
      <c r="D360" s="209"/>
      <c r="E360" s="209"/>
      <c r="F360" s="209"/>
      <c r="G360" s="209"/>
      <c r="H360" s="209"/>
      <c r="I360" s="209"/>
      <c r="J360" s="210"/>
      <c r="K360" s="209"/>
      <c r="L360" s="209"/>
      <c r="M360" s="209"/>
      <c r="N360" s="209"/>
      <c r="O360" s="209"/>
      <c r="P360" s="209"/>
      <c r="Q360" s="209"/>
      <c r="R360" s="209"/>
      <c r="S360" s="209"/>
      <c r="T360" s="209"/>
      <c r="U360" s="209"/>
      <c r="V360" s="209"/>
      <c r="W360" s="209"/>
      <c r="X360" s="209"/>
      <c r="Y360" s="209"/>
      <c r="Z360" s="209"/>
    </row>
    <row r="361" spans="1:26" ht="12.75" customHeight="1" x14ac:dyDescent="0.2">
      <c r="A361" s="209"/>
      <c r="B361" s="209"/>
      <c r="C361" s="209"/>
      <c r="D361" s="209"/>
      <c r="E361" s="209"/>
      <c r="F361" s="209"/>
      <c r="G361" s="209"/>
      <c r="H361" s="209"/>
      <c r="I361" s="209"/>
      <c r="J361" s="210"/>
      <c r="K361" s="209"/>
      <c r="L361" s="209"/>
      <c r="M361" s="209"/>
      <c r="N361" s="209"/>
      <c r="O361" s="209"/>
      <c r="P361" s="209"/>
      <c r="Q361" s="209"/>
      <c r="R361" s="209"/>
      <c r="S361" s="209"/>
      <c r="T361" s="209"/>
      <c r="U361" s="209"/>
      <c r="V361" s="209"/>
      <c r="W361" s="209"/>
      <c r="X361" s="209"/>
      <c r="Y361" s="209"/>
      <c r="Z361" s="209"/>
    </row>
    <row r="362" spans="1:26" ht="12.75" customHeight="1" x14ac:dyDescent="0.2">
      <c r="A362" s="209"/>
      <c r="B362" s="209"/>
      <c r="C362" s="209"/>
      <c r="D362" s="209"/>
      <c r="E362" s="209"/>
      <c r="F362" s="209"/>
      <c r="G362" s="209"/>
      <c r="H362" s="209"/>
      <c r="I362" s="209"/>
      <c r="J362" s="210"/>
      <c r="K362" s="209"/>
      <c r="L362" s="209"/>
      <c r="M362" s="209"/>
      <c r="N362" s="209"/>
      <c r="O362" s="209"/>
      <c r="P362" s="209"/>
      <c r="Q362" s="209"/>
      <c r="R362" s="209"/>
      <c r="S362" s="209"/>
      <c r="T362" s="209"/>
      <c r="U362" s="209"/>
      <c r="V362" s="209"/>
      <c r="W362" s="209"/>
      <c r="X362" s="209"/>
      <c r="Y362" s="209"/>
      <c r="Z362" s="209"/>
    </row>
    <row r="363" spans="1:26" ht="12.75" customHeight="1" x14ac:dyDescent="0.2">
      <c r="A363" s="209"/>
      <c r="B363" s="209"/>
      <c r="C363" s="209"/>
      <c r="D363" s="209"/>
      <c r="E363" s="209"/>
      <c r="F363" s="209"/>
      <c r="G363" s="209"/>
      <c r="H363" s="209"/>
      <c r="I363" s="209"/>
      <c r="J363" s="210"/>
      <c r="K363" s="209"/>
      <c r="L363" s="209"/>
      <c r="M363" s="209"/>
      <c r="N363" s="209"/>
      <c r="O363" s="209"/>
      <c r="P363" s="209"/>
      <c r="Q363" s="209"/>
      <c r="R363" s="209"/>
      <c r="S363" s="209"/>
      <c r="T363" s="209"/>
      <c r="U363" s="209"/>
      <c r="V363" s="209"/>
      <c r="W363" s="209"/>
      <c r="X363" s="209"/>
      <c r="Y363" s="209"/>
      <c r="Z363" s="209"/>
    </row>
    <row r="364" spans="1:26" ht="12.75" customHeight="1" x14ac:dyDescent="0.2">
      <c r="A364" s="209"/>
      <c r="B364" s="209"/>
      <c r="C364" s="209"/>
      <c r="D364" s="209"/>
      <c r="E364" s="209"/>
      <c r="F364" s="209"/>
      <c r="G364" s="209"/>
      <c r="H364" s="209"/>
      <c r="I364" s="209"/>
      <c r="J364" s="210"/>
      <c r="K364" s="209"/>
      <c r="L364" s="209"/>
      <c r="M364" s="209"/>
      <c r="N364" s="209"/>
      <c r="O364" s="209"/>
      <c r="P364" s="209"/>
      <c r="Q364" s="209"/>
      <c r="R364" s="209"/>
      <c r="S364" s="209"/>
      <c r="T364" s="209"/>
      <c r="U364" s="209"/>
      <c r="V364" s="209"/>
      <c r="W364" s="209"/>
      <c r="X364" s="209"/>
      <c r="Y364" s="209"/>
      <c r="Z364" s="209"/>
    </row>
    <row r="365" spans="1:26" ht="12.75" customHeight="1" x14ac:dyDescent="0.2">
      <c r="A365" s="209"/>
      <c r="B365" s="209"/>
      <c r="C365" s="209"/>
      <c r="D365" s="209"/>
      <c r="E365" s="209"/>
      <c r="F365" s="209"/>
      <c r="G365" s="209"/>
      <c r="H365" s="209"/>
      <c r="I365" s="209"/>
      <c r="J365" s="210"/>
      <c r="K365" s="209"/>
      <c r="L365" s="209"/>
      <c r="M365" s="209"/>
      <c r="N365" s="209"/>
      <c r="O365" s="209"/>
      <c r="P365" s="209"/>
      <c r="Q365" s="209"/>
      <c r="R365" s="209"/>
      <c r="S365" s="209"/>
      <c r="T365" s="209"/>
      <c r="U365" s="209"/>
      <c r="V365" s="209"/>
      <c r="W365" s="209"/>
      <c r="X365" s="209"/>
      <c r="Y365" s="209"/>
      <c r="Z365" s="209"/>
    </row>
    <row r="366" spans="1:26" ht="12.75" customHeight="1" x14ac:dyDescent="0.2">
      <c r="A366" s="209"/>
      <c r="B366" s="209"/>
      <c r="C366" s="209"/>
      <c r="D366" s="209"/>
      <c r="E366" s="209"/>
      <c r="F366" s="209"/>
      <c r="G366" s="209"/>
      <c r="H366" s="209"/>
      <c r="I366" s="209"/>
      <c r="J366" s="210"/>
      <c r="K366" s="209"/>
      <c r="L366" s="209"/>
      <c r="M366" s="209"/>
      <c r="N366" s="209"/>
      <c r="O366" s="209"/>
      <c r="P366" s="209"/>
      <c r="Q366" s="209"/>
      <c r="R366" s="209"/>
      <c r="S366" s="209"/>
      <c r="T366" s="209"/>
      <c r="U366" s="209"/>
      <c r="V366" s="209"/>
      <c r="W366" s="209"/>
      <c r="X366" s="209"/>
      <c r="Y366" s="209"/>
      <c r="Z366" s="209"/>
    </row>
    <row r="367" spans="1:26" ht="12.75" customHeight="1" x14ac:dyDescent="0.2">
      <c r="A367" s="209"/>
      <c r="B367" s="209"/>
      <c r="C367" s="209"/>
      <c r="D367" s="209"/>
      <c r="E367" s="209"/>
      <c r="F367" s="209"/>
      <c r="G367" s="209"/>
      <c r="H367" s="209"/>
      <c r="I367" s="209"/>
      <c r="J367" s="210"/>
      <c r="K367" s="209"/>
      <c r="L367" s="209"/>
      <c r="M367" s="209"/>
      <c r="N367" s="209"/>
      <c r="O367" s="209"/>
      <c r="P367" s="209"/>
      <c r="Q367" s="209"/>
      <c r="R367" s="209"/>
      <c r="S367" s="209"/>
      <c r="T367" s="209"/>
      <c r="U367" s="209"/>
      <c r="V367" s="209"/>
      <c r="W367" s="209"/>
      <c r="X367" s="209"/>
      <c r="Y367" s="209"/>
      <c r="Z367" s="209"/>
    </row>
    <row r="368" spans="1:26" ht="12.75" customHeight="1" x14ac:dyDescent="0.2">
      <c r="A368" s="209"/>
      <c r="B368" s="209"/>
      <c r="C368" s="209"/>
      <c r="D368" s="209"/>
      <c r="E368" s="209"/>
      <c r="F368" s="209"/>
      <c r="G368" s="209"/>
      <c r="H368" s="209"/>
      <c r="I368" s="209"/>
      <c r="J368" s="210"/>
      <c r="K368" s="209"/>
      <c r="L368" s="209"/>
      <c r="M368" s="209"/>
      <c r="N368" s="209"/>
      <c r="O368" s="209"/>
      <c r="P368" s="209"/>
      <c r="Q368" s="209"/>
      <c r="R368" s="209"/>
      <c r="S368" s="209"/>
      <c r="T368" s="209"/>
      <c r="U368" s="209"/>
      <c r="V368" s="209"/>
      <c r="W368" s="209"/>
      <c r="X368" s="209"/>
      <c r="Y368" s="209"/>
      <c r="Z368" s="209"/>
    </row>
    <row r="369" spans="1:26" ht="12.75" customHeight="1" x14ac:dyDescent="0.2">
      <c r="A369" s="209"/>
      <c r="B369" s="209"/>
      <c r="C369" s="209"/>
      <c r="D369" s="209"/>
      <c r="E369" s="209"/>
      <c r="F369" s="209"/>
      <c r="G369" s="209"/>
      <c r="H369" s="209"/>
      <c r="I369" s="209"/>
      <c r="J369" s="210"/>
      <c r="K369" s="209"/>
      <c r="L369" s="209"/>
      <c r="M369" s="209"/>
      <c r="N369" s="209"/>
      <c r="O369" s="209"/>
      <c r="P369" s="209"/>
      <c r="Q369" s="209"/>
      <c r="R369" s="209"/>
      <c r="S369" s="209"/>
      <c r="T369" s="209"/>
      <c r="U369" s="209"/>
      <c r="V369" s="209"/>
      <c r="W369" s="209"/>
      <c r="X369" s="209"/>
      <c r="Y369" s="209"/>
      <c r="Z369" s="209"/>
    </row>
    <row r="370" spans="1:26" ht="12.75" customHeight="1" x14ac:dyDescent="0.2">
      <c r="A370" s="209"/>
      <c r="B370" s="209"/>
      <c r="C370" s="209"/>
      <c r="D370" s="209"/>
      <c r="E370" s="209"/>
      <c r="F370" s="209"/>
      <c r="G370" s="209"/>
      <c r="H370" s="209"/>
      <c r="I370" s="209"/>
      <c r="J370" s="210"/>
      <c r="K370" s="209"/>
      <c r="L370" s="209"/>
      <c r="M370" s="209"/>
      <c r="N370" s="209"/>
      <c r="O370" s="209"/>
      <c r="P370" s="209"/>
      <c r="Q370" s="209"/>
      <c r="R370" s="209"/>
      <c r="S370" s="209"/>
      <c r="T370" s="209"/>
      <c r="U370" s="209"/>
      <c r="V370" s="209"/>
      <c r="W370" s="209"/>
      <c r="X370" s="209"/>
      <c r="Y370" s="209"/>
      <c r="Z370" s="209"/>
    </row>
    <row r="371" spans="1:26" ht="12.75" customHeight="1" x14ac:dyDescent="0.2">
      <c r="A371" s="209"/>
      <c r="B371" s="209"/>
      <c r="C371" s="209"/>
      <c r="D371" s="209"/>
      <c r="E371" s="209"/>
      <c r="F371" s="209"/>
      <c r="G371" s="209"/>
      <c r="H371" s="209"/>
      <c r="I371" s="209"/>
      <c r="J371" s="210"/>
      <c r="K371" s="209"/>
      <c r="L371" s="209"/>
      <c r="M371" s="209"/>
      <c r="N371" s="209"/>
      <c r="O371" s="209"/>
      <c r="P371" s="209"/>
      <c r="Q371" s="209"/>
      <c r="R371" s="209"/>
      <c r="S371" s="209"/>
      <c r="T371" s="209"/>
      <c r="U371" s="209"/>
      <c r="V371" s="209"/>
      <c r="W371" s="209"/>
      <c r="X371" s="209"/>
      <c r="Y371" s="209"/>
      <c r="Z371" s="209"/>
    </row>
    <row r="372" spans="1:26" ht="12.75" customHeight="1" x14ac:dyDescent="0.2">
      <c r="A372" s="209"/>
      <c r="B372" s="209"/>
      <c r="C372" s="209"/>
      <c r="D372" s="209"/>
      <c r="E372" s="209"/>
      <c r="F372" s="209"/>
      <c r="G372" s="209"/>
      <c r="H372" s="209"/>
      <c r="I372" s="209"/>
      <c r="J372" s="210"/>
      <c r="K372" s="209"/>
      <c r="L372" s="209"/>
      <c r="M372" s="209"/>
      <c r="N372" s="209"/>
      <c r="O372" s="209"/>
      <c r="P372" s="209"/>
      <c r="Q372" s="209"/>
      <c r="R372" s="209"/>
      <c r="S372" s="209"/>
      <c r="T372" s="209"/>
      <c r="U372" s="209"/>
      <c r="V372" s="209"/>
      <c r="W372" s="209"/>
      <c r="X372" s="209"/>
      <c r="Y372" s="209"/>
      <c r="Z372" s="209"/>
    </row>
    <row r="373" spans="1:26" ht="12.75" customHeight="1" x14ac:dyDescent="0.2">
      <c r="A373" s="209"/>
      <c r="B373" s="209"/>
      <c r="C373" s="209"/>
      <c r="D373" s="209"/>
      <c r="E373" s="209"/>
      <c r="F373" s="209"/>
      <c r="G373" s="209"/>
      <c r="H373" s="209"/>
      <c r="I373" s="209"/>
      <c r="J373" s="210"/>
      <c r="K373" s="209"/>
      <c r="L373" s="209"/>
      <c r="M373" s="209"/>
      <c r="N373" s="209"/>
      <c r="O373" s="209"/>
      <c r="P373" s="209"/>
      <c r="Q373" s="209"/>
      <c r="R373" s="209"/>
      <c r="S373" s="209"/>
      <c r="T373" s="209"/>
      <c r="U373" s="209"/>
      <c r="V373" s="209"/>
      <c r="W373" s="209"/>
      <c r="X373" s="209"/>
      <c r="Y373" s="209"/>
      <c r="Z373" s="209"/>
    </row>
    <row r="374" spans="1:26" ht="12.75" customHeight="1" x14ac:dyDescent="0.2">
      <c r="A374" s="209"/>
      <c r="B374" s="209"/>
      <c r="C374" s="209"/>
      <c r="D374" s="209"/>
      <c r="E374" s="209"/>
      <c r="F374" s="209"/>
      <c r="G374" s="209"/>
      <c r="H374" s="209"/>
      <c r="I374" s="209"/>
      <c r="J374" s="210"/>
      <c r="K374" s="209"/>
      <c r="L374" s="209"/>
      <c r="M374" s="209"/>
      <c r="N374" s="209"/>
      <c r="O374" s="209"/>
      <c r="P374" s="209"/>
      <c r="Q374" s="209"/>
      <c r="R374" s="209"/>
      <c r="S374" s="209"/>
      <c r="T374" s="209"/>
      <c r="U374" s="209"/>
      <c r="V374" s="209"/>
      <c r="W374" s="209"/>
      <c r="X374" s="209"/>
      <c r="Y374" s="209"/>
      <c r="Z374" s="209"/>
    </row>
    <row r="375" spans="1:26" ht="12.75" customHeight="1" x14ac:dyDescent="0.2">
      <c r="A375" s="209"/>
      <c r="B375" s="209"/>
      <c r="C375" s="209"/>
      <c r="D375" s="209"/>
      <c r="E375" s="209"/>
      <c r="F375" s="209"/>
      <c r="G375" s="209"/>
      <c r="H375" s="209"/>
      <c r="I375" s="209"/>
      <c r="J375" s="210"/>
      <c r="K375" s="209"/>
      <c r="L375" s="209"/>
      <c r="M375" s="209"/>
      <c r="N375" s="209"/>
      <c r="O375" s="209"/>
      <c r="P375" s="209"/>
      <c r="Q375" s="209"/>
      <c r="R375" s="209"/>
      <c r="S375" s="209"/>
      <c r="T375" s="209"/>
      <c r="U375" s="209"/>
      <c r="V375" s="209"/>
      <c r="W375" s="209"/>
      <c r="X375" s="209"/>
      <c r="Y375" s="209"/>
      <c r="Z375" s="209"/>
    </row>
    <row r="376" spans="1:26" ht="12.75" customHeight="1" x14ac:dyDescent="0.2">
      <c r="A376" s="209"/>
      <c r="B376" s="209"/>
      <c r="C376" s="209"/>
      <c r="D376" s="209"/>
      <c r="E376" s="209"/>
      <c r="F376" s="209"/>
      <c r="G376" s="209"/>
      <c r="H376" s="209"/>
      <c r="I376" s="209"/>
      <c r="J376" s="210"/>
      <c r="K376" s="209"/>
      <c r="L376" s="209"/>
      <c r="M376" s="209"/>
      <c r="N376" s="209"/>
      <c r="O376" s="209"/>
      <c r="P376" s="209"/>
      <c r="Q376" s="209"/>
      <c r="R376" s="209"/>
      <c r="S376" s="209"/>
      <c r="T376" s="209"/>
      <c r="U376" s="209"/>
      <c r="V376" s="209"/>
      <c r="W376" s="209"/>
      <c r="X376" s="209"/>
      <c r="Y376" s="209"/>
      <c r="Z376" s="209"/>
    </row>
    <row r="377" spans="1:26" ht="12.75" customHeight="1" x14ac:dyDescent="0.2">
      <c r="A377" s="209"/>
      <c r="B377" s="209"/>
      <c r="C377" s="209"/>
      <c r="D377" s="209"/>
      <c r="E377" s="209"/>
      <c r="F377" s="209"/>
      <c r="G377" s="209"/>
      <c r="H377" s="209"/>
      <c r="I377" s="209"/>
      <c r="J377" s="210"/>
      <c r="K377" s="209"/>
      <c r="L377" s="209"/>
      <c r="M377" s="209"/>
      <c r="N377" s="209"/>
      <c r="O377" s="209"/>
      <c r="P377" s="209"/>
      <c r="Q377" s="209"/>
      <c r="R377" s="209"/>
      <c r="S377" s="209"/>
      <c r="T377" s="209"/>
      <c r="U377" s="209"/>
      <c r="V377" s="209"/>
      <c r="W377" s="209"/>
      <c r="X377" s="209"/>
      <c r="Y377" s="209"/>
      <c r="Z377" s="209"/>
    </row>
    <row r="378" spans="1:26" ht="12.75" customHeight="1" x14ac:dyDescent="0.2">
      <c r="A378" s="209"/>
      <c r="B378" s="209"/>
      <c r="C378" s="209"/>
      <c r="D378" s="209"/>
      <c r="E378" s="209"/>
      <c r="F378" s="209"/>
      <c r="G378" s="209"/>
      <c r="H378" s="209"/>
      <c r="I378" s="209"/>
      <c r="J378" s="210"/>
      <c r="K378" s="209"/>
      <c r="L378" s="209"/>
      <c r="M378" s="209"/>
      <c r="N378" s="209"/>
      <c r="O378" s="209"/>
      <c r="P378" s="209"/>
      <c r="Q378" s="209"/>
      <c r="R378" s="209"/>
      <c r="S378" s="209"/>
      <c r="T378" s="209"/>
      <c r="U378" s="209"/>
      <c r="V378" s="209"/>
      <c r="W378" s="209"/>
      <c r="X378" s="209"/>
      <c r="Y378" s="209"/>
      <c r="Z378" s="209"/>
    </row>
    <row r="379" spans="1:26" ht="12.75" customHeight="1" x14ac:dyDescent="0.2">
      <c r="A379" s="209"/>
      <c r="B379" s="209"/>
      <c r="C379" s="209"/>
      <c r="D379" s="209"/>
      <c r="E379" s="209"/>
      <c r="F379" s="209"/>
      <c r="G379" s="209"/>
      <c r="H379" s="209"/>
      <c r="I379" s="209"/>
      <c r="J379" s="210"/>
      <c r="K379" s="209"/>
      <c r="L379" s="209"/>
      <c r="M379" s="209"/>
      <c r="N379" s="209"/>
      <c r="O379" s="209"/>
      <c r="P379" s="209"/>
      <c r="Q379" s="209"/>
      <c r="R379" s="209"/>
      <c r="S379" s="209"/>
      <c r="T379" s="209"/>
      <c r="U379" s="209"/>
      <c r="V379" s="209"/>
      <c r="W379" s="209"/>
      <c r="X379" s="209"/>
      <c r="Y379" s="209"/>
      <c r="Z379" s="209"/>
    </row>
    <row r="380" spans="1:26" ht="12.75" customHeight="1" x14ac:dyDescent="0.2">
      <c r="A380" s="209"/>
      <c r="B380" s="209"/>
      <c r="C380" s="209"/>
      <c r="D380" s="209"/>
      <c r="E380" s="209"/>
      <c r="F380" s="209"/>
      <c r="G380" s="209"/>
      <c r="H380" s="209"/>
      <c r="I380" s="209"/>
      <c r="J380" s="210"/>
      <c r="K380" s="209"/>
      <c r="L380" s="209"/>
      <c r="M380" s="209"/>
      <c r="N380" s="209"/>
      <c r="O380" s="209"/>
      <c r="P380" s="209"/>
      <c r="Q380" s="209"/>
      <c r="R380" s="209"/>
      <c r="S380" s="209"/>
      <c r="T380" s="209"/>
      <c r="U380" s="209"/>
      <c r="V380" s="209"/>
      <c r="W380" s="209"/>
      <c r="X380" s="209"/>
      <c r="Y380" s="209"/>
      <c r="Z380" s="209"/>
    </row>
    <row r="381" spans="1:26" ht="12.75" customHeight="1" x14ac:dyDescent="0.2">
      <c r="A381" s="209"/>
      <c r="B381" s="209"/>
      <c r="C381" s="209"/>
      <c r="D381" s="209"/>
      <c r="E381" s="209"/>
      <c r="F381" s="209"/>
      <c r="G381" s="209"/>
      <c r="H381" s="209"/>
      <c r="I381" s="209"/>
      <c r="J381" s="210"/>
      <c r="K381" s="209"/>
      <c r="L381" s="209"/>
      <c r="M381" s="209"/>
      <c r="N381" s="209"/>
      <c r="O381" s="209"/>
      <c r="P381" s="209"/>
      <c r="Q381" s="209"/>
      <c r="R381" s="209"/>
      <c r="S381" s="209"/>
      <c r="T381" s="209"/>
      <c r="U381" s="209"/>
      <c r="V381" s="209"/>
      <c r="W381" s="209"/>
      <c r="X381" s="209"/>
      <c r="Y381" s="209"/>
      <c r="Z381" s="209"/>
    </row>
    <row r="382" spans="1:26" ht="12.75" customHeight="1" x14ac:dyDescent="0.2">
      <c r="A382" s="209"/>
      <c r="B382" s="209"/>
      <c r="C382" s="209"/>
      <c r="D382" s="209"/>
      <c r="E382" s="209"/>
      <c r="F382" s="209"/>
      <c r="G382" s="209"/>
      <c r="H382" s="209"/>
      <c r="I382" s="209"/>
      <c r="J382" s="210"/>
      <c r="K382" s="209"/>
      <c r="L382" s="209"/>
      <c r="M382" s="209"/>
      <c r="N382" s="209"/>
      <c r="O382" s="209"/>
      <c r="P382" s="209"/>
      <c r="Q382" s="209"/>
      <c r="R382" s="209"/>
      <c r="S382" s="209"/>
      <c r="T382" s="209"/>
      <c r="U382" s="209"/>
      <c r="V382" s="209"/>
      <c r="W382" s="209"/>
      <c r="X382" s="209"/>
      <c r="Y382" s="209"/>
      <c r="Z382" s="209"/>
    </row>
    <row r="383" spans="1:26" ht="12.75" customHeight="1" x14ac:dyDescent="0.2">
      <c r="A383" s="209"/>
      <c r="B383" s="209"/>
      <c r="C383" s="209"/>
      <c r="D383" s="209"/>
      <c r="E383" s="209"/>
      <c r="F383" s="209"/>
      <c r="G383" s="209"/>
      <c r="H383" s="209"/>
      <c r="I383" s="209"/>
      <c r="J383" s="210"/>
      <c r="K383" s="209"/>
      <c r="L383" s="209"/>
      <c r="M383" s="209"/>
      <c r="N383" s="209"/>
      <c r="O383" s="209"/>
      <c r="P383" s="209"/>
      <c r="Q383" s="209"/>
      <c r="R383" s="209"/>
      <c r="S383" s="209"/>
      <c r="T383" s="209"/>
      <c r="U383" s="209"/>
      <c r="V383" s="209"/>
      <c r="W383" s="209"/>
      <c r="X383" s="209"/>
      <c r="Y383" s="209"/>
      <c r="Z383" s="209"/>
    </row>
    <row r="384" spans="1:26" ht="12.75" customHeight="1" x14ac:dyDescent="0.2">
      <c r="A384" s="209"/>
      <c r="B384" s="209"/>
      <c r="C384" s="209"/>
      <c r="D384" s="209"/>
      <c r="E384" s="209"/>
      <c r="F384" s="209"/>
      <c r="G384" s="209"/>
      <c r="H384" s="209"/>
      <c r="I384" s="209"/>
      <c r="J384" s="210"/>
      <c r="K384" s="209"/>
      <c r="L384" s="209"/>
      <c r="M384" s="209"/>
      <c r="N384" s="209"/>
      <c r="O384" s="209"/>
      <c r="P384" s="209"/>
      <c r="Q384" s="209"/>
      <c r="R384" s="209"/>
      <c r="S384" s="209"/>
      <c r="T384" s="209"/>
      <c r="U384" s="209"/>
      <c r="V384" s="209"/>
      <c r="W384" s="209"/>
      <c r="X384" s="209"/>
      <c r="Y384" s="209"/>
      <c r="Z384" s="209"/>
    </row>
    <row r="385" spans="1:26" ht="12.75" customHeight="1" x14ac:dyDescent="0.2">
      <c r="A385" s="209"/>
      <c r="B385" s="209"/>
      <c r="C385" s="209"/>
      <c r="D385" s="209"/>
      <c r="E385" s="209"/>
      <c r="F385" s="209"/>
      <c r="G385" s="209"/>
      <c r="H385" s="209"/>
      <c r="I385" s="209"/>
      <c r="J385" s="210"/>
      <c r="K385" s="209"/>
      <c r="L385" s="209"/>
      <c r="M385" s="209"/>
      <c r="N385" s="209"/>
      <c r="O385" s="209"/>
      <c r="P385" s="209"/>
      <c r="Q385" s="209"/>
      <c r="R385" s="209"/>
      <c r="S385" s="209"/>
      <c r="T385" s="209"/>
      <c r="U385" s="209"/>
      <c r="V385" s="209"/>
      <c r="W385" s="209"/>
      <c r="X385" s="209"/>
      <c r="Y385" s="209"/>
      <c r="Z385" s="209"/>
    </row>
    <row r="386" spans="1:26" ht="12.75" customHeight="1" x14ac:dyDescent="0.2">
      <c r="A386" s="209"/>
      <c r="B386" s="209"/>
      <c r="C386" s="209"/>
      <c r="D386" s="209"/>
      <c r="E386" s="209"/>
      <c r="F386" s="209"/>
      <c r="G386" s="209"/>
      <c r="H386" s="209"/>
      <c r="I386" s="209"/>
      <c r="J386" s="210"/>
      <c r="K386" s="209"/>
      <c r="L386" s="209"/>
      <c r="M386" s="209"/>
      <c r="N386" s="209"/>
      <c r="O386" s="209"/>
      <c r="P386" s="209"/>
      <c r="Q386" s="209"/>
      <c r="R386" s="209"/>
      <c r="S386" s="209"/>
      <c r="T386" s="209"/>
      <c r="U386" s="209"/>
      <c r="V386" s="209"/>
      <c r="W386" s="209"/>
      <c r="X386" s="209"/>
      <c r="Y386" s="209"/>
      <c r="Z386" s="209"/>
    </row>
    <row r="387" spans="1:26" ht="12.75" customHeight="1" x14ac:dyDescent="0.2">
      <c r="A387" s="209"/>
      <c r="B387" s="209"/>
      <c r="C387" s="209"/>
      <c r="D387" s="209"/>
      <c r="E387" s="209"/>
      <c r="F387" s="209"/>
      <c r="G387" s="209"/>
      <c r="H387" s="209"/>
      <c r="I387" s="209"/>
      <c r="J387" s="210"/>
      <c r="K387" s="209"/>
      <c r="L387" s="209"/>
      <c r="M387" s="209"/>
      <c r="N387" s="209"/>
      <c r="O387" s="209"/>
      <c r="P387" s="209"/>
      <c r="Q387" s="209"/>
      <c r="R387" s="209"/>
      <c r="S387" s="209"/>
      <c r="T387" s="209"/>
      <c r="U387" s="209"/>
      <c r="V387" s="209"/>
      <c r="W387" s="209"/>
      <c r="X387" s="209"/>
      <c r="Y387" s="209"/>
      <c r="Z387" s="209"/>
    </row>
    <row r="388" spans="1:26" ht="12.75" customHeight="1" x14ac:dyDescent="0.2">
      <c r="A388" s="209"/>
      <c r="B388" s="209"/>
      <c r="C388" s="209"/>
      <c r="D388" s="209"/>
      <c r="E388" s="209"/>
      <c r="F388" s="209"/>
      <c r="G388" s="209"/>
      <c r="H388" s="209"/>
      <c r="I388" s="209"/>
      <c r="J388" s="210"/>
      <c r="K388" s="209"/>
      <c r="L388" s="209"/>
      <c r="M388" s="209"/>
      <c r="N388" s="209"/>
      <c r="O388" s="209"/>
      <c r="P388" s="209"/>
      <c r="Q388" s="209"/>
      <c r="R388" s="209"/>
      <c r="S388" s="209"/>
      <c r="T388" s="209"/>
      <c r="U388" s="209"/>
      <c r="V388" s="209"/>
      <c r="W388" s="209"/>
      <c r="X388" s="209"/>
      <c r="Y388" s="209"/>
      <c r="Z388" s="209"/>
    </row>
    <row r="389" spans="1:26" ht="12.75" customHeight="1" x14ac:dyDescent="0.2">
      <c r="A389" s="209"/>
      <c r="B389" s="209"/>
      <c r="C389" s="209"/>
      <c r="D389" s="209"/>
      <c r="E389" s="209"/>
      <c r="F389" s="209"/>
      <c r="G389" s="209"/>
      <c r="H389" s="209"/>
      <c r="I389" s="209"/>
      <c r="J389" s="210"/>
      <c r="K389" s="209"/>
      <c r="L389" s="209"/>
      <c r="M389" s="209"/>
      <c r="N389" s="209"/>
      <c r="O389" s="209"/>
      <c r="P389" s="209"/>
      <c r="Q389" s="209"/>
      <c r="R389" s="209"/>
      <c r="S389" s="209"/>
      <c r="T389" s="209"/>
      <c r="U389" s="209"/>
      <c r="V389" s="209"/>
      <c r="W389" s="209"/>
      <c r="X389" s="209"/>
      <c r="Y389" s="209"/>
      <c r="Z389" s="209"/>
    </row>
    <row r="390" spans="1:26" ht="12.75" customHeight="1" x14ac:dyDescent="0.2">
      <c r="A390" s="209"/>
      <c r="B390" s="209"/>
      <c r="C390" s="209"/>
      <c r="D390" s="209"/>
      <c r="E390" s="209"/>
      <c r="F390" s="209"/>
      <c r="G390" s="209"/>
      <c r="H390" s="209"/>
      <c r="I390" s="209"/>
      <c r="J390" s="210"/>
      <c r="K390" s="209"/>
      <c r="L390" s="209"/>
      <c r="M390" s="209"/>
      <c r="N390" s="209"/>
      <c r="O390" s="209"/>
      <c r="P390" s="209"/>
      <c r="Q390" s="209"/>
      <c r="R390" s="209"/>
      <c r="S390" s="209"/>
      <c r="T390" s="209"/>
      <c r="U390" s="209"/>
      <c r="V390" s="209"/>
      <c r="W390" s="209"/>
      <c r="X390" s="209"/>
      <c r="Y390" s="209"/>
      <c r="Z390" s="209"/>
    </row>
    <row r="391" spans="1:26" ht="12.75" customHeight="1" x14ac:dyDescent="0.2">
      <c r="A391" s="209"/>
      <c r="B391" s="209"/>
      <c r="C391" s="209"/>
      <c r="D391" s="209"/>
      <c r="E391" s="209"/>
      <c r="F391" s="209"/>
      <c r="G391" s="209"/>
      <c r="H391" s="209"/>
      <c r="I391" s="209"/>
      <c r="J391" s="210"/>
      <c r="K391" s="209"/>
      <c r="L391" s="209"/>
      <c r="M391" s="209"/>
      <c r="N391" s="209"/>
      <c r="O391" s="209"/>
      <c r="P391" s="209"/>
      <c r="Q391" s="209"/>
      <c r="R391" s="209"/>
      <c r="S391" s="209"/>
      <c r="T391" s="209"/>
      <c r="U391" s="209"/>
      <c r="V391" s="209"/>
      <c r="W391" s="209"/>
      <c r="X391" s="209"/>
      <c r="Y391" s="209"/>
      <c r="Z391" s="209"/>
    </row>
    <row r="392" spans="1:26" ht="12.75" customHeight="1" x14ac:dyDescent="0.2">
      <c r="A392" s="209"/>
      <c r="B392" s="209"/>
      <c r="C392" s="209"/>
      <c r="D392" s="209"/>
      <c r="E392" s="209"/>
      <c r="F392" s="209"/>
      <c r="G392" s="209"/>
      <c r="H392" s="209"/>
      <c r="I392" s="209"/>
      <c r="J392" s="210"/>
      <c r="K392" s="209"/>
      <c r="L392" s="209"/>
      <c r="M392" s="209"/>
      <c r="N392" s="209"/>
      <c r="O392" s="209"/>
      <c r="P392" s="209"/>
      <c r="Q392" s="209"/>
      <c r="R392" s="209"/>
      <c r="S392" s="209"/>
      <c r="T392" s="209"/>
      <c r="U392" s="209"/>
      <c r="V392" s="209"/>
      <c r="W392" s="209"/>
      <c r="X392" s="209"/>
      <c r="Y392" s="209"/>
      <c r="Z392" s="209"/>
    </row>
    <row r="393" spans="1:26" ht="12.75" customHeight="1" x14ac:dyDescent="0.2">
      <c r="A393" s="209"/>
      <c r="B393" s="209"/>
      <c r="C393" s="209"/>
      <c r="D393" s="209"/>
      <c r="E393" s="209"/>
      <c r="F393" s="209"/>
      <c r="G393" s="209"/>
      <c r="H393" s="209"/>
      <c r="I393" s="209"/>
      <c r="J393" s="210"/>
      <c r="K393" s="209"/>
      <c r="L393" s="209"/>
      <c r="M393" s="209"/>
      <c r="N393" s="209"/>
      <c r="O393" s="209"/>
      <c r="P393" s="209"/>
      <c r="Q393" s="209"/>
      <c r="R393" s="209"/>
      <c r="S393" s="209"/>
      <c r="T393" s="209"/>
      <c r="U393" s="209"/>
      <c r="V393" s="209"/>
      <c r="W393" s="209"/>
      <c r="X393" s="209"/>
      <c r="Y393" s="209"/>
      <c r="Z393" s="209"/>
    </row>
    <row r="394" spans="1:26" ht="12.75" customHeight="1" x14ac:dyDescent="0.2">
      <c r="A394" s="209"/>
      <c r="B394" s="209"/>
      <c r="C394" s="209"/>
      <c r="D394" s="209"/>
      <c r="E394" s="209"/>
      <c r="F394" s="209"/>
      <c r="G394" s="209"/>
      <c r="H394" s="209"/>
      <c r="I394" s="209"/>
      <c r="J394" s="210"/>
      <c r="K394" s="209"/>
      <c r="L394" s="209"/>
      <c r="M394" s="209"/>
      <c r="N394" s="209"/>
      <c r="O394" s="209"/>
      <c r="P394" s="209"/>
      <c r="Q394" s="209"/>
      <c r="R394" s="209"/>
      <c r="S394" s="209"/>
      <c r="T394" s="209"/>
      <c r="U394" s="209"/>
      <c r="V394" s="209"/>
      <c r="W394" s="209"/>
      <c r="X394" s="209"/>
      <c r="Y394" s="209"/>
      <c r="Z394" s="209"/>
    </row>
    <row r="395" spans="1:26" ht="12.75" customHeight="1" x14ac:dyDescent="0.2">
      <c r="A395" s="209"/>
      <c r="B395" s="209"/>
      <c r="C395" s="209"/>
      <c r="D395" s="209"/>
      <c r="E395" s="209"/>
      <c r="F395" s="209"/>
      <c r="G395" s="209"/>
      <c r="H395" s="209"/>
      <c r="I395" s="209"/>
      <c r="J395" s="210"/>
      <c r="K395" s="209"/>
      <c r="L395" s="209"/>
      <c r="M395" s="209"/>
      <c r="N395" s="209"/>
      <c r="O395" s="209"/>
      <c r="P395" s="209"/>
      <c r="Q395" s="209"/>
      <c r="R395" s="209"/>
      <c r="S395" s="209"/>
      <c r="T395" s="209"/>
      <c r="U395" s="209"/>
      <c r="V395" s="209"/>
      <c r="W395" s="209"/>
      <c r="X395" s="209"/>
      <c r="Y395" s="209"/>
      <c r="Z395" s="209"/>
    </row>
    <row r="396" spans="1:26" ht="12.75" customHeight="1" x14ac:dyDescent="0.2">
      <c r="A396" s="209"/>
      <c r="B396" s="209"/>
      <c r="C396" s="209"/>
      <c r="D396" s="209"/>
      <c r="E396" s="209"/>
      <c r="F396" s="209"/>
      <c r="G396" s="209"/>
      <c r="H396" s="209"/>
      <c r="I396" s="209"/>
      <c r="J396" s="210"/>
      <c r="K396" s="209"/>
      <c r="L396" s="209"/>
      <c r="M396" s="209"/>
      <c r="N396" s="209"/>
      <c r="O396" s="209"/>
      <c r="P396" s="209"/>
      <c r="Q396" s="209"/>
      <c r="R396" s="209"/>
      <c r="S396" s="209"/>
      <c r="T396" s="209"/>
      <c r="U396" s="209"/>
      <c r="V396" s="209"/>
      <c r="W396" s="209"/>
      <c r="X396" s="209"/>
      <c r="Y396" s="209"/>
      <c r="Z396" s="209"/>
    </row>
    <row r="397" spans="1:26" ht="12.75" customHeight="1" x14ac:dyDescent="0.2">
      <c r="A397" s="209"/>
      <c r="B397" s="209"/>
      <c r="C397" s="209"/>
      <c r="D397" s="209"/>
      <c r="E397" s="209"/>
      <c r="F397" s="209"/>
      <c r="G397" s="209"/>
      <c r="H397" s="209"/>
      <c r="I397" s="209"/>
      <c r="J397" s="210"/>
      <c r="K397" s="209"/>
      <c r="L397" s="209"/>
      <c r="M397" s="209"/>
      <c r="N397" s="209"/>
      <c r="O397" s="209"/>
      <c r="P397" s="209"/>
      <c r="Q397" s="209"/>
      <c r="R397" s="209"/>
      <c r="S397" s="209"/>
      <c r="T397" s="209"/>
      <c r="U397" s="209"/>
      <c r="V397" s="209"/>
      <c r="W397" s="209"/>
      <c r="X397" s="209"/>
      <c r="Y397" s="209"/>
      <c r="Z397" s="209"/>
    </row>
    <row r="398" spans="1:26" ht="12.75" customHeight="1" x14ac:dyDescent="0.2">
      <c r="A398" s="209"/>
      <c r="B398" s="209"/>
      <c r="C398" s="209"/>
      <c r="D398" s="209"/>
      <c r="E398" s="209"/>
      <c r="F398" s="209"/>
      <c r="G398" s="209"/>
      <c r="H398" s="209"/>
      <c r="I398" s="209"/>
      <c r="J398" s="210"/>
      <c r="K398" s="209"/>
      <c r="L398" s="209"/>
      <c r="M398" s="209"/>
      <c r="N398" s="209"/>
      <c r="O398" s="209"/>
      <c r="P398" s="209"/>
      <c r="Q398" s="209"/>
      <c r="R398" s="209"/>
      <c r="S398" s="209"/>
      <c r="T398" s="209"/>
      <c r="U398" s="209"/>
      <c r="V398" s="209"/>
      <c r="W398" s="209"/>
      <c r="X398" s="209"/>
      <c r="Y398" s="209"/>
      <c r="Z398" s="209"/>
    </row>
    <row r="399" spans="1:26" ht="12.75" customHeight="1" x14ac:dyDescent="0.2">
      <c r="A399" s="209"/>
      <c r="B399" s="209"/>
      <c r="C399" s="209"/>
      <c r="D399" s="209"/>
      <c r="E399" s="209"/>
      <c r="F399" s="209"/>
      <c r="G399" s="209"/>
      <c r="H399" s="209"/>
      <c r="I399" s="209"/>
      <c r="J399" s="210"/>
      <c r="K399" s="209"/>
      <c r="L399" s="209"/>
      <c r="M399" s="209"/>
      <c r="N399" s="209"/>
      <c r="O399" s="209"/>
      <c r="P399" s="209"/>
      <c r="Q399" s="209"/>
      <c r="R399" s="209"/>
      <c r="S399" s="209"/>
      <c r="T399" s="209"/>
      <c r="U399" s="209"/>
      <c r="V399" s="209"/>
      <c r="W399" s="209"/>
      <c r="X399" s="209"/>
      <c r="Y399" s="209"/>
      <c r="Z399" s="209"/>
    </row>
    <row r="400" spans="1:26" ht="12.75" customHeight="1" x14ac:dyDescent="0.2">
      <c r="A400" s="209"/>
      <c r="B400" s="209"/>
      <c r="C400" s="209"/>
      <c r="D400" s="209"/>
      <c r="E400" s="209"/>
      <c r="F400" s="209"/>
      <c r="G400" s="209"/>
      <c r="H400" s="209"/>
      <c r="I400" s="209"/>
      <c r="J400" s="210"/>
      <c r="K400" s="209"/>
      <c r="L400" s="209"/>
      <c r="M400" s="209"/>
      <c r="N400" s="209"/>
      <c r="O400" s="209"/>
      <c r="P400" s="209"/>
      <c r="Q400" s="209"/>
      <c r="R400" s="209"/>
      <c r="S400" s="209"/>
      <c r="T400" s="209"/>
      <c r="U400" s="209"/>
      <c r="V400" s="209"/>
      <c r="W400" s="209"/>
      <c r="X400" s="209"/>
      <c r="Y400" s="209"/>
      <c r="Z400" s="209"/>
    </row>
    <row r="401" spans="1:26" ht="12.75" customHeight="1" x14ac:dyDescent="0.2">
      <c r="A401" s="209"/>
      <c r="B401" s="209"/>
      <c r="C401" s="209"/>
      <c r="D401" s="209"/>
      <c r="E401" s="209"/>
      <c r="F401" s="209"/>
      <c r="G401" s="209"/>
      <c r="H401" s="209"/>
      <c r="I401" s="209"/>
      <c r="J401" s="210"/>
      <c r="K401" s="209"/>
      <c r="L401" s="209"/>
      <c r="M401" s="209"/>
      <c r="N401" s="209"/>
      <c r="O401" s="209"/>
      <c r="P401" s="209"/>
      <c r="Q401" s="209"/>
      <c r="R401" s="209"/>
      <c r="S401" s="209"/>
      <c r="T401" s="209"/>
      <c r="U401" s="209"/>
      <c r="V401" s="209"/>
      <c r="W401" s="209"/>
      <c r="X401" s="209"/>
      <c r="Y401" s="209"/>
      <c r="Z401" s="209"/>
    </row>
    <row r="402" spans="1:26" ht="12.75" customHeight="1" x14ac:dyDescent="0.2">
      <c r="A402" s="209"/>
      <c r="B402" s="209"/>
      <c r="C402" s="209"/>
      <c r="D402" s="209"/>
      <c r="E402" s="209"/>
      <c r="F402" s="209"/>
      <c r="G402" s="209"/>
      <c r="H402" s="209"/>
      <c r="I402" s="209"/>
      <c r="J402" s="210"/>
      <c r="K402" s="209"/>
      <c r="L402" s="209"/>
      <c r="M402" s="209"/>
      <c r="N402" s="209"/>
      <c r="O402" s="209"/>
      <c r="P402" s="209"/>
      <c r="Q402" s="209"/>
      <c r="R402" s="209"/>
      <c r="S402" s="209"/>
      <c r="T402" s="209"/>
      <c r="U402" s="209"/>
      <c r="V402" s="209"/>
      <c r="W402" s="209"/>
      <c r="X402" s="209"/>
      <c r="Y402" s="209"/>
      <c r="Z402" s="209"/>
    </row>
    <row r="403" spans="1:26" ht="12.75" customHeight="1" x14ac:dyDescent="0.2">
      <c r="A403" s="209"/>
      <c r="B403" s="209"/>
      <c r="C403" s="209"/>
      <c r="D403" s="209"/>
      <c r="E403" s="209"/>
      <c r="F403" s="209"/>
      <c r="G403" s="209"/>
      <c r="H403" s="209"/>
      <c r="I403" s="209"/>
      <c r="J403" s="210"/>
      <c r="K403" s="209"/>
      <c r="L403" s="209"/>
      <c r="M403" s="209"/>
      <c r="N403" s="209"/>
      <c r="O403" s="209"/>
      <c r="P403" s="209"/>
      <c r="Q403" s="209"/>
      <c r="R403" s="209"/>
      <c r="S403" s="209"/>
      <c r="T403" s="209"/>
      <c r="U403" s="209"/>
      <c r="V403" s="209"/>
      <c r="W403" s="209"/>
      <c r="X403" s="209"/>
      <c r="Y403" s="209"/>
      <c r="Z403" s="209"/>
    </row>
    <row r="404" spans="1:26" ht="12.75" customHeight="1" x14ac:dyDescent="0.2">
      <c r="A404" s="209"/>
      <c r="B404" s="209"/>
      <c r="C404" s="209"/>
      <c r="D404" s="209"/>
      <c r="E404" s="209"/>
      <c r="F404" s="209"/>
      <c r="G404" s="209"/>
      <c r="H404" s="209"/>
      <c r="I404" s="209"/>
      <c r="J404" s="210"/>
      <c r="K404" s="209"/>
      <c r="L404" s="209"/>
      <c r="M404" s="209"/>
      <c r="N404" s="209"/>
      <c r="O404" s="209"/>
      <c r="P404" s="209"/>
      <c r="Q404" s="209"/>
      <c r="R404" s="209"/>
      <c r="S404" s="209"/>
      <c r="T404" s="209"/>
      <c r="U404" s="209"/>
      <c r="V404" s="209"/>
      <c r="W404" s="209"/>
      <c r="X404" s="209"/>
      <c r="Y404" s="209"/>
      <c r="Z404" s="209"/>
    </row>
    <row r="405" spans="1:26" ht="12.75" customHeight="1" x14ac:dyDescent="0.2">
      <c r="A405" s="209"/>
      <c r="B405" s="209"/>
      <c r="C405" s="209"/>
      <c r="D405" s="209"/>
      <c r="E405" s="209"/>
      <c r="F405" s="209"/>
      <c r="G405" s="209"/>
      <c r="H405" s="209"/>
      <c r="I405" s="209"/>
      <c r="J405" s="210"/>
      <c r="K405" s="209"/>
      <c r="L405" s="209"/>
      <c r="M405" s="209"/>
      <c r="N405" s="209"/>
      <c r="O405" s="209"/>
      <c r="P405" s="209"/>
      <c r="Q405" s="209"/>
      <c r="R405" s="209"/>
      <c r="S405" s="209"/>
      <c r="T405" s="209"/>
      <c r="U405" s="209"/>
      <c r="V405" s="209"/>
      <c r="W405" s="209"/>
      <c r="X405" s="209"/>
      <c r="Y405" s="209"/>
      <c r="Z405" s="209"/>
    </row>
    <row r="406" spans="1:26" ht="12.75" customHeight="1" x14ac:dyDescent="0.2">
      <c r="A406" s="209"/>
      <c r="B406" s="209"/>
      <c r="C406" s="209"/>
      <c r="D406" s="209"/>
      <c r="E406" s="209"/>
      <c r="F406" s="209"/>
      <c r="G406" s="209"/>
      <c r="H406" s="209"/>
      <c r="I406" s="209"/>
      <c r="J406" s="210"/>
      <c r="K406" s="209"/>
      <c r="L406" s="209"/>
      <c r="M406" s="209"/>
      <c r="N406" s="209"/>
      <c r="O406" s="209"/>
      <c r="P406" s="209"/>
      <c r="Q406" s="209"/>
      <c r="R406" s="209"/>
      <c r="S406" s="209"/>
      <c r="T406" s="209"/>
      <c r="U406" s="209"/>
      <c r="V406" s="209"/>
      <c r="W406" s="209"/>
      <c r="X406" s="209"/>
      <c r="Y406" s="209"/>
      <c r="Z406" s="209"/>
    </row>
    <row r="407" spans="1:26" ht="12.75" customHeight="1" x14ac:dyDescent="0.2">
      <c r="A407" s="209"/>
      <c r="B407" s="209"/>
      <c r="C407" s="209"/>
      <c r="D407" s="209"/>
      <c r="E407" s="209"/>
      <c r="F407" s="209"/>
      <c r="G407" s="209"/>
      <c r="H407" s="209"/>
      <c r="I407" s="209"/>
      <c r="J407" s="210"/>
      <c r="K407" s="209"/>
      <c r="L407" s="209"/>
      <c r="M407" s="209"/>
      <c r="N407" s="209"/>
      <c r="O407" s="209"/>
      <c r="P407" s="209"/>
      <c r="Q407" s="209"/>
      <c r="R407" s="209"/>
      <c r="S407" s="209"/>
      <c r="T407" s="209"/>
      <c r="U407" s="209"/>
      <c r="V407" s="209"/>
      <c r="W407" s="209"/>
      <c r="X407" s="209"/>
      <c r="Y407" s="209"/>
      <c r="Z407" s="209"/>
    </row>
    <row r="408" spans="1:26" ht="12.75" customHeight="1" x14ac:dyDescent="0.2">
      <c r="A408" s="209"/>
      <c r="B408" s="209"/>
      <c r="C408" s="209"/>
      <c r="D408" s="209"/>
      <c r="E408" s="209"/>
      <c r="F408" s="209"/>
      <c r="G408" s="209"/>
      <c r="H408" s="209"/>
      <c r="I408" s="209"/>
      <c r="J408" s="210"/>
      <c r="K408" s="209"/>
      <c r="L408" s="209"/>
      <c r="M408" s="209"/>
      <c r="N408" s="209"/>
      <c r="O408" s="209"/>
      <c r="P408" s="209"/>
      <c r="Q408" s="209"/>
      <c r="R408" s="209"/>
      <c r="S408" s="209"/>
      <c r="T408" s="209"/>
      <c r="U408" s="209"/>
      <c r="V408" s="209"/>
      <c r="W408" s="209"/>
      <c r="X408" s="209"/>
      <c r="Y408" s="209"/>
      <c r="Z408" s="209"/>
    </row>
    <row r="409" spans="1:26" ht="12.75" customHeight="1" x14ac:dyDescent="0.2">
      <c r="A409" s="209"/>
      <c r="B409" s="209"/>
      <c r="C409" s="209"/>
      <c r="D409" s="209"/>
      <c r="E409" s="209"/>
      <c r="F409" s="209"/>
      <c r="G409" s="209"/>
      <c r="H409" s="209"/>
      <c r="I409" s="209"/>
      <c r="J409" s="210"/>
      <c r="K409" s="209"/>
      <c r="L409" s="209"/>
      <c r="M409" s="209"/>
      <c r="N409" s="209"/>
      <c r="O409" s="209"/>
      <c r="P409" s="209"/>
      <c r="Q409" s="209"/>
      <c r="R409" s="209"/>
      <c r="S409" s="209"/>
      <c r="T409" s="209"/>
      <c r="U409" s="209"/>
      <c r="V409" s="209"/>
      <c r="W409" s="209"/>
      <c r="X409" s="209"/>
      <c r="Y409" s="209"/>
      <c r="Z409" s="209"/>
    </row>
    <row r="410" spans="1:26" ht="12.75" customHeight="1" x14ac:dyDescent="0.2">
      <c r="A410" s="209"/>
      <c r="B410" s="209"/>
      <c r="C410" s="209"/>
      <c r="D410" s="209"/>
      <c r="E410" s="209"/>
      <c r="F410" s="209"/>
      <c r="G410" s="209"/>
      <c r="H410" s="209"/>
      <c r="I410" s="209"/>
      <c r="J410" s="210"/>
      <c r="K410" s="209"/>
      <c r="L410" s="209"/>
      <c r="M410" s="209"/>
      <c r="N410" s="209"/>
      <c r="O410" s="209"/>
      <c r="P410" s="209"/>
      <c r="Q410" s="209"/>
      <c r="R410" s="209"/>
      <c r="S410" s="209"/>
      <c r="T410" s="209"/>
      <c r="U410" s="209"/>
      <c r="V410" s="209"/>
      <c r="W410" s="209"/>
      <c r="X410" s="209"/>
      <c r="Y410" s="209"/>
      <c r="Z410" s="209"/>
    </row>
    <row r="411" spans="1:26" ht="12.75" customHeight="1" x14ac:dyDescent="0.2">
      <c r="A411" s="209"/>
      <c r="B411" s="209"/>
      <c r="C411" s="209"/>
      <c r="D411" s="209"/>
      <c r="E411" s="209"/>
      <c r="F411" s="209"/>
      <c r="G411" s="209"/>
      <c r="H411" s="209"/>
      <c r="I411" s="209"/>
      <c r="J411" s="210"/>
      <c r="K411" s="209"/>
      <c r="L411" s="209"/>
      <c r="M411" s="209"/>
      <c r="N411" s="209"/>
      <c r="O411" s="209"/>
      <c r="P411" s="209"/>
      <c r="Q411" s="209"/>
      <c r="R411" s="209"/>
      <c r="S411" s="209"/>
      <c r="T411" s="209"/>
      <c r="U411" s="209"/>
      <c r="V411" s="209"/>
      <c r="W411" s="209"/>
      <c r="X411" s="209"/>
      <c r="Y411" s="209"/>
      <c r="Z411" s="209"/>
    </row>
    <row r="412" spans="1:26" ht="12.75" customHeight="1" x14ac:dyDescent="0.2">
      <c r="A412" s="209"/>
      <c r="B412" s="209"/>
      <c r="C412" s="209"/>
      <c r="D412" s="209"/>
      <c r="E412" s="209"/>
      <c r="F412" s="209"/>
      <c r="G412" s="209"/>
      <c r="H412" s="209"/>
      <c r="I412" s="209"/>
      <c r="J412" s="210"/>
      <c r="K412" s="209"/>
      <c r="L412" s="209"/>
      <c r="M412" s="209"/>
      <c r="N412" s="209"/>
      <c r="O412" s="209"/>
      <c r="P412" s="209"/>
      <c r="Q412" s="209"/>
      <c r="R412" s="209"/>
      <c r="S412" s="209"/>
      <c r="T412" s="209"/>
      <c r="U412" s="209"/>
      <c r="V412" s="209"/>
      <c r="W412" s="209"/>
      <c r="X412" s="209"/>
      <c r="Y412" s="209"/>
      <c r="Z412" s="209"/>
    </row>
    <row r="413" spans="1:26" ht="12.75" customHeight="1" x14ac:dyDescent="0.2">
      <c r="A413" s="209"/>
      <c r="B413" s="209"/>
      <c r="C413" s="209"/>
      <c r="D413" s="209"/>
      <c r="E413" s="209"/>
      <c r="F413" s="209"/>
      <c r="G413" s="209"/>
      <c r="H413" s="209"/>
      <c r="I413" s="209"/>
      <c r="J413" s="210"/>
      <c r="K413" s="209"/>
      <c r="L413" s="209"/>
      <c r="M413" s="209"/>
      <c r="N413" s="209"/>
      <c r="O413" s="209"/>
      <c r="P413" s="209"/>
      <c r="Q413" s="209"/>
      <c r="R413" s="209"/>
      <c r="S413" s="209"/>
      <c r="T413" s="209"/>
      <c r="U413" s="209"/>
      <c r="V413" s="209"/>
      <c r="W413" s="209"/>
      <c r="X413" s="209"/>
      <c r="Y413" s="209"/>
      <c r="Z413" s="209"/>
    </row>
    <row r="414" spans="1:26" ht="12.75" customHeight="1" x14ac:dyDescent="0.2">
      <c r="A414" s="209"/>
      <c r="B414" s="209"/>
      <c r="C414" s="209"/>
      <c r="D414" s="209"/>
      <c r="E414" s="209"/>
      <c r="F414" s="209"/>
      <c r="G414" s="209"/>
      <c r="H414" s="209"/>
      <c r="I414" s="209"/>
      <c r="J414" s="210"/>
      <c r="K414" s="209"/>
      <c r="L414" s="209"/>
      <c r="M414" s="209"/>
      <c r="N414" s="209"/>
      <c r="O414" s="209"/>
      <c r="P414" s="209"/>
      <c r="Q414" s="209"/>
      <c r="R414" s="209"/>
      <c r="S414" s="209"/>
      <c r="T414" s="209"/>
      <c r="U414" s="209"/>
      <c r="V414" s="209"/>
      <c r="W414" s="209"/>
      <c r="X414" s="209"/>
      <c r="Y414" s="209"/>
      <c r="Z414" s="209"/>
    </row>
    <row r="415" spans="1:26" ht="12.75" customHeight="1" x14ac:dyDescent="0.2">
      <c r="A415" s="209"/>
      <c r="B415" s="209"/>
      <c r="C415" s="209"/>
      <c r="D415" s="209"/>
      <c r="E415" s="209"/>
      <c r="F415" s="209"/>
      <c r="G415" s="209"/>
      <c r="H415" s="209"/>
      <c r="I415" s="209"/>
      <c r="J415" s="210"/>
      <c r="K415" s="209"/>
      <c r="L415" s="209"/>
      <c r="M415" s="209"/>
      <c r="N415" s="209"/>
      <c r="O415" s="209"/>
      <c r="P415" s="209"/>
      <c r="Q415" s="209"/>
      <c r="R415" s="209"/>
      <c r="S415" s="209"/>
      <c r="T415" s="209"/>
      <c r="U415" s="209"/>
      <c r="V415" s="209"/>
      <c r="W415" s="209"/>
      <c r="X415" s="209"/>
      <c r="Y415" s="209"/>
      <c r="Z415" s="209"/>
    </row>
    <row r="416" spans="1:26" ht="12.75" customHeight="1" x14ac:dyDescent="0.2">
      <c r="A416" s="209"/>
      <c r="B416" s="209"/>
      <c r="C416" s="209"/>
      <c r="D416" s="209"/>
      <c r="E416" s="209"/>
      <c r="F416" s="209"/>
      <c r="G416" s="209"/>
      <c r="H416" s="209"/>
      <c r="I416" s="209"/>
      <c r="J416" s="210"/>
      <c r="K416" s="209"/>
      <c r="L416" s="209"/>
      <c r="M416" s="209"/>
      <c r="N416" s="209"/>
      <c r="O416" s="209"/>
      <c r="P416" s="209"/>
      <c r="Q416" s="209"/>
      <c r="R416" s="209"/>
      <c r="S416" s="209"/>
      <c r="T416" s="209"/>
      <c r="U416" s="209"/>
      <c r="V416" s="209"/>
      <c r="W416" s="209"/>
      <c r="X416" s="209"/>
      <c r="Y416" s="209"/>
      <c r="Z416" s="209"/>
    </row>
    <row r="417" spans="1:26" ht="12.75" customHeight="1" x14ac:dyDescent="0.2">
      <c r="A417" s="209"/>
      <c r="B417" s="209"/>
      <c r="C417" s="209"/>
      <c r="D417" s="209"/>
      <c r="E417" s="209"/>
      <c r="F417" s="209"/>
      <c r="G417" s="209"/>
      <c r="H417" s="209"/>
      <c r="I417" s="209"/>
      <c r="J417" s="210"/>
      <c r="K417" s="209"/>
      <c r="L417" s="209"/>
      <c r="M417" s="209"/>
      <c r="N417" s="209"/>
      <c r="O417" s="209"/>
      <c r="P417" s="209"/>
      <c r="Q417" s="209"/>
      <c r="R417" s="209"/>
      <c r="S417" s="209"/>
      <c r="T417" s="209"/>
      <c r="U417" s="209"/>
      <c r="V417" s="209"/>
      <c r="W417" s="209"/>
      <c r="X417" s="209"/>
      <c r="Y417" s="209"/>
      <c r="Z417" s="209"/>
    </row>
    <row r="418" spans="1:26" ht="12.75" customHeight="1" x14ac:dyDescent="0.2">
      <c r="A418" s="209"/>
      <c r="B418" s="209"/>
      <c r="C418" s="209"/>
      <c r="D418" s="209"/>
      <c r="E418" s="209"/>
      <c r="F418" s="209"/>
      <c r="G418" s="209"/>
      <c r="H418" s="209"/>
      <c r="I418" s="209"/>
      <c r="J418" s="210"/>
      <c r="K418" s="209"/>
      <c r="L418" s="209"/>
      <c r="M418" s="209"/>
      <c r="N418" s="209"/>
      <c r="O418" s="209"/>
      <c r="P418" s="209"/>
      <c r="Q418" s="209"/>
      <c r="R418" s="209"/>
      <c r="S418" s="209"/>
      <c r="T418" s="209"/>
      <c r="U418" s="209"/>
      <c r="V418" s="209"/>
      <c r="W418" s="209"/>
      <c r="X418" s="209"/>
      <c r="Y418" s="209"/>
      <c r="Z418" s="209"/>
    </row>
    <row r="419" spans="1:26" ht="12.75" customHeight="1" x14ac:dyDescent="0.2">
      <c r="A419" s="209"/>
      <c r="B419" s="209"/>
      <c r="C419" s="209"/>
      <c r="D419" s="209"/>
      <c r="E419" s="209"/>
      <c r="F419" s="209"/>
      <c r="G419" s="209"/>
      <c r="H419" s="209"/>
      <c r="I419" s="209"/>
      <c r="J419" s="210"/>
      <c r="K419" s="209"/>
      <c r="L419" s="209"/>
      <c r="M419" s="209"/>
      <c r="N419" s="209"/>
      <c r="O419" s="209"/>
      <c r="P419" s="209"/>
      <c r="Q419" s="209"/>
      <c r="R419" s="209"/>
      <c r="S419" s="209"/>
      <c r="T419" s="209"/>
      <c r="U419" s="209"/>
      <c r="V419" s="209"/>
      <c r="W419" s="209"/>
      <c r="X419" s="209"/>
      <c r="Y419" s="209"/>
      <c r="Z419" s="209"/>
    </row>
    <row r="420" spans="1:26" ht="12.75" customHeight="1" x14ac:dyDescent="0.2">
      <c r="A420" s="209"/>
      <c r="B420" s="209"/>
      <c r="C420" s="209"/>
      <c r="D420" s="209"/>
      <c r="E420" s="209"/>
      <c r="F420" s="209"/>
      <c r="G420" s="209"/>
      <c r="H420" s="209"/>
      <c r="I420" s="209"/>
      <c r="J420" s="210"/>
      <c r="K420" s="209"/>
      <c r="L420" s="209"/>
      <c r="M420" s="209"/>
      <c r="N420" s="209"/>
      <c r="O420" s="209"/>
      <c r="P420" s="209"/>
      <c r="Q420" s="209"/>
      <c r="R420" s="209"/>
      <c r="S420" s="209"/>
      <c r="T420" s="209"/>
      <c r="U420" s="209"/>
      <c r="V420" s="209"/>
      <c r="W420" s="209"/>
      <c r="X420" s="209"/>
      <c r="Y420" s="209"/>
      <c r="Z420" s="209"/>
    </row>
    <row r="421" spans="1:26" ht="12.75" customHeight="1" x14ac:dyDescent="0.2">
      <c r="A421" s="209"/>
      <c r="B421" s="209"/>
      <c r="C421" s="209"/>
      <c r="D421" s="209"/>
      <c r="E421" s="209"/>
      <c r="F421" s="209"/>
      <c r="G421" s="209"/>
      <c r="H421" s="209"/>
      <c r="I421" s="209"/>
      <c r="J421" s="210"/>
      <c r="K421" s="209"/>
      <c r="L421" s="209"/>
      <c r="M421" s="209"/>
      <c r="N421" s="209"/>
      <c r="O421" s="209"/>
      <c r="P421" s="209"/>
      <c r="Q421" s="209"/>
      <c r="R421" s="209"/>
      <c r="S421" s="209"/>
      <c r="T421" s="209"/>
      <c r="U421" s="209"/>
      <c r="V421" s="209"/>
      <c r="W421" s="209"/>
      <c r="X421" s="209"/>
      <c r="Y421" s="209"/>
      <c r="Z421" s="209"/>
    </row>
    <row r="422" spans="1:26" ht="12.75" customHeight="1" x14ac:dyDescent="0.2">
      <c r="A422" s="209"/>
      <c r="B422" s="209"/>
      <c r="C422" s="209"/>
      <c r="D422" s="209"/>
      <c r="E422" s="209"/>
      <c r="F422" s="209"/>
      <c r="G422" s="209"/>
      <c r="H422" s="209"/>
      <c r="I422" s="209"/>
      <c r="J422" s="210"/>
      <c r="K422" s="209"/>
      <c r="L422" s="209"/>
      <c r="M422" s="209"/>
      <c r="N422" s="209"/>
      <c r="O422" s="209"/>
      <c r="P422" s="209"/>
      <c r="Q422" s="209"/>
      <c r="R422" s="209"/>
      <c r="S422" s="209"/>
      <c r="T422" s="209"/>
      <c r="U422" s="209"/>
      <c r="V422" s="209"/>
      <c r="W422" s="209"/>
      <c r="X422" s="209"/>
      <c r="Y422" s="209"/>
      <c r="Z422" s="209"/>
    </row>
    <row r="423" spans="1:26" ht="12.75" customHeight="1" x14ac:dyDescent="0.2">
      <c r="A423" s="209"/>
      <c r="B423" s="209"/>
      <c r="C423" s="209"/>
      <c r="D423" s="209"/>
      <c r="E423" s="209"/>
      <c r="F423" s="209"/>
      <c r="G423" s="209"/>
      <c r="H423" s="209"/>
      <c r="I423" s="209"/>
      <c r="J423" s="210"/>
      <c r="K423" s="209"/>
      <c r="L423" s="209"/>
      <c r="M423" s="209"/>
      <c r="N423" s="209"/>
      <c r="O423" s="209"/>
      <c r="P423" s="209"/>
      <c r="Q423" s="209"/>
      <c r="R423" s="209"/>
      <c r="S423" s="209"/>
      <c r="T423" s="209"/>
      <c r="U423" s="209"/>
      <c r="V423" s="209"/>
      <c r="W423" s="209"/>
      <c r="X423" s="209"/>
      <c r="Y423" s="209"/>
      <c r="Z423" s="209"/>
    </row>
    <row r="424" spans="1:26" ht="12.75" customHeight="1" x14ac:dyDescent="0.2">
      <c r="A424" s="209"/>
      <c r="B424" s="209"/>
      <c r="C424" s="209"/>
      <c r="D424" s="209"/>
      <c r="E424" s="209"/>
      <c r="F424" s="209"/>
      <c r="G424" s="209"/>
      <c r="H424" s="209"/>
      <c r="I424" s="209"/>
      <c r="J424" s="210"/>
      <c r="K424" s="209"/>
      <c r="L424" s="209"/>
      <c r="M424" s="209"/>
      <c r="N424" s="209"/>
      <c r="O424" s="209"/>
      <c r="P424" s="209"/>
      <c r="Q424" s="209"/>
      <c r="R424" s="209"/>
      <c r="S424" s="209"/>
      <c r="T424" s="209"/>
      <c r="U424" s="209"/>
      <c r="V424" s="209"/>
      <c r="W424" s="209"/>
      <c r="X424" s="209"/>
      <c r="Y424" s="209"/>
      <c r="Z424" s="209"/>
    </row>
    <row r="425" spans="1:26" ht="12.75" customHeight="1" x14ac:dyDescent="0.2">
      <c r="A425" s="209"/>
      <c r="B425" s="209"/>
      <c r="C425" s="209"/>
      <c r="D425" s="209"/>
      <c r="E425" s="209"/>
      <c r="F425" s="209"/>
      <c r="G425" s="209"/>
      <c r="H425" s="209"/>
      <c r="I425" s="209"/>
      <c r="J425" s="210"/>
      <c r="K425" s="209"/>
      <c r="L425" s="209"/>
      <c r="M425" s="209"/>
      <c r="N425" s="209"/>
      <c r="O425" s="209"/>
      <c r="P425" s="209"/>
      <c r="Q425" s="209"/>
      <c r="R425" s="209"/>
      <c r="S425" s="209"/>
      <c r="T425" s="209"/>
      <c r="U425" s="209"/>
      <c r="V425" s="209"/>
      <c r="W425" s="209"/>
      <c r="X425" s="209"/>
      <c r="Y425" s="209"/>
      <c r="Z425" s="209"/>
    </row>
    <row r="426" spans="1:26" ht="12.75" customHeight="1" x14ac:dyDescent="0.2">
      <c r="A426" s="209"/>
      <c r="B426" s="209"/>
      <c r="C426" s="209"/>
      <c r="D426" s="209"/>
      <c r="E426" s="209"/>
      <c r="F426" s="209"/>
      <c r="G426" s="209"/>
      <c r="H426" s="209"/>
      <c r="I426" s="209"/>
      <c r="J426" s="210"/>
      <c r="K426" s="209"/>
      <c r="L426" s="209"/>
      <c r="M426" s="209"/>
      <c r="N426" s="209"/>
      <c r="O426" s="209"/>
      <c r="P426" s="209"/>
      <c r="Q426" s="209"/>
      <c r="R426" s="209"/>
      <c r="S426" s="209"/>
      <c r="T426" s="209"/>
      <c r="U426" s="209"/>
      <c r="V426" s="209"/>
      <c r="W426" s="209"/>
      <c r="X426" s="209"/>
      <c r="Y426" s="209"/>
      <c r="Z426" s="209"/>
    </row>
    <row r="427" spans="1:26" ht="12.75" customHeight="1" x14ac:dyDescent="0.2">
      <c r="A427" s="209"/>
      <c r="B427" s="209"/>
      <c r="C427" s="209"/>
      <c r="D427" s="209"/>
      <c r="E427" s="209"/>
      <c r="F427" s="209"/>
      <c r="G427" s="209"/>
      <c r="H427" s="209"/>
      <c r="I427" s="209"/>
      <c r="J427" s="210"/>
      <c r="K427" s="209"/>
      <c r="L427" s="209"/>
      <c r="M427" s="209"/>
      <c r="N427" s="209"/>
      <c r="O427" s="209"/>
      <c r="P427" s="209"/>
      <c r="Q427" s="209"/>
      <c r="R427" s="209"/>
      <c r="S427" s="209"/>
      <c r="T427" s="209"/>
      <c r="U427" s="209"/>
      <c r="V427" s="209"/>
      <c r="W427" s="209"/>
      <c r="X427" s="209"/>
      <c r="Y427" s="209"/>
      <c r="Z427" s="209"/>
    </row>
    <row r="428" spans="1:26" ht="12.75" customHeight="1" x14ac:dyDescent="0.2">
      <c r="A428" s="209"/>
      <c r="B428" s="209"/>
      <c r="C428" s="209"/>
      <c r="D428" s="209"/>
      <c r="E428" s="209"/>
      <c r="F428" s="209"/>
      <c r="G428" s="209"/>
      <c r="H428" s="209"/>
      <c r="I428" s="209"/>
      <c r="J428" s="210"/>
      <c r="K428" s="209"/>
      <c r="L428" s="209"/>
      <c r="M428" s="209"/>
      <c r="N428" s="209"/>
      <c r="O428" s="209"/>
      <c r="P428" s="209"/>
      <c r="Q428" s="209"/>
      <c r="R428" s="209"/>
      <c r="S428" s="209"/>
      <c r="T428" s="209"/>
      <c r="U428" s="209"/>
      <c r="V428" s="209"/>
      <c r="W428" s="209"/>
      <c r="X428" s="209"/>
      <c r="Y428" s="209"/>
      <c r="Z428" s="209"/>
    </row>
    <row r="429" spans="1:26" ht="12.75" customHeight="1" x14ac:dyDescent="0.2">
      <c r="A429" s="209"/>
      <c r="B429" s="209"/>
      <c r="C429" s="209"/>
      <c r="D429" s="209"/>
      <c r="E429" s="209"/>
      <c r="F429" s="209"/>
      <c r="G429" s="209"/>
      <c r="H429" s="209"/>
      <c r="I429" s="209"/>
      <c r="J429" s="210"/>
      <c r="K429" s="209"/>
      <c r="L429" s="209"/>
      <c r="M429" s="209"/>
      <c r="N429" s="209"/>
      <c r="O429" s="209"/>
      <c r="P429" s="209"/>
      <c r="Q429" s="209"/>
      <c r="R429" s="209"/>
      <c r="S429" s="209"/>
      <c r="T429" s="209"/>
      <c r="U429" s="209"/>
      <c r="V429" s="209"/>
      <c r="W429" s="209"/>
      <c r="X429" s="209"/>
      <c r="Y429" s="209"/>
      <c r="Z429" s="209"/>
    </row>
    <row r="430" spans="1:26" ht="12.75" customHeight="1" x14ac:dyDescent="0.2">
      <c r="A430" s="209"/>
      <c r="B430" s="209"/>
      <c r="C430" s="209"/>
      <c r="D430" s="209"/>
      <c r="E430" s="209"/>
      <c r="F430" s="209"/>
      <c r="G430" s="209"/>
      <c r="H430" s="209"/>
      <c r="I430" s="209"/>
      <c r="J430" s="210"/>
      <c r="K430" s="209"/>
      <c r="L430" s="209"/>
      <c r="M430" s="209"/>
      <c r="N430" s="209"/>
      <c r="O430" s="209"/>
      <c r="P430" s="209"/>
      <c r="Q430" s="209"/>
      <c r="R430" s="209"/>
      <c r="S430" s="209"/>
      <c r="T430" s="209"/>
      <c r="U430" s="209"/>
      <c r="V430" s="209"/>
      <c r="W430" s="209"/>
      <c r="X430" s="209"/>
      <c r="Y430" s="209"/>
      <c r="Z430" s="209"/>
    </row>
    <row r="431" spans="1:26" ht="12.75" customHeight="1" x14ac:dyDescent="0.2">
      <c r="A431" s="209"/>
      <c r="B431" s="209"/>
      <c r="C431" s="209"/>
      <c r="D431" s="209"/>
      <c r="E431" s="209"/>
      <c r="F431" s="209"/>
      <c r="G431" s="209"/>
      <c r="H431" s="209"/>
      <c r="I431" s="209"/>
      <c r="J431" s="210"/>
      <c r="K431" s="209"/>
      <c r="L431" s="209"/>
      <c r="M431" s="209"/>
      <c r="N431" s="209"/>
      <c r="O431" s="209"/>
      <c r="P431" s="209"/>
      <c r="Q431" s="209"/>
      <c r="R431" s="209"/>
      <c r="S431" s="209"/>
      <c r="T431" s="209"/>
      <c r="U431" s="209"/>
      <c r="V431" s="209"/>
      <c r="W431" s="209"/>
      <c r="X431" s="209"/>
      <c r="Y431" s="209"/>
      <c r="Z431" s="209"/>
    </row>
    <row r="432" spans="1:26" ht="12.75" customHeight="1" x14ac:dyDescent="0.2">
      <c r="A432" s="209"/>
      <c r="B432" s="209"/>
      <c r="C432" s="209"/>
      <c r="D432" s="209"/>
      <c r="E432" s="209"/>
      <c r="F432" s="209"/>
      <c r="G432" s="209"/>
      <c r="H432" s="209"/>
      <c r="I432" s="209"/>
      <c r="J432" s="210"/>
      <c r="K432" s="209"/>
      <c r="L432" s="209"/>
      <c r="M432" s="209"/>
      <c r="N432" s="209"/>
      <c r="O432" s="209"/>
      <c r="P432" s="209"/>
      <c r="Q432" s="209"/>
      <c r="R432" s="209"/>
      <c r="S432" s="209"/>
      <c r="T432" s="209"/>
      <c r="U432" s="209"/>
      <c r="V432" s="209"/>
      <c r="W432" s="209"/>
      <c r="X432" s="209"/>
      <c r="Y432" s="209"/>
      <c r="Z432" s="209"/>
    </row>
    <row r="433" spans="1:26" ht="12.75" customHeight="1" x14ac:dyDescent="0.2">
      <c r="A433" s="209"/>
      <c r="B433" s="209"/>
      <c r="C433" s="209"/>
      <c r="D433" s="209"/>
      <c r="E433" s="209"/>
      <c r="F433" s="209"/>
      <c r="G433" s="209"/>
      <c r="H433" s="209"/>
      <c r="I433" s="209"/>
      <c r="J433" s="210"/>
      <c r="K433" s="209"/>
      <c r="L433" s="209"/>
      <c r="M433" s="209"/>
      <c r="N433" s="209"/>
      <c r="O433" s="209"/>
      <c r="P433" s="209"/>
      <c r="Q433" s="209"/>
      <c r="R433" s="209"/>
      <c r="S433" s="209"/>
      <c r="T433" s="209"/>
      <c r="U433" s="209"/>
      <c r="V433" s="209"/>
      <c r="W433" s="209"/>
      <c r="X433" s="209"/>
      <c r="Y433" s="209"/>
      <c r="Z433" s="209"/>
    </row>
    <row r="434" spans="1:26" ht="12.75" customHeight="1" x14ac:dyDescent="0.2">
      <c r="A434" s="209"/>
      <c r="B434" s="209"/>
      <c r="C434" s="209"/>
      <c r="D434" s="209"/>
      <c r="E434" s="209"/>
      <c r="F434" s="209"/>
      <c r="G434" s="209"/>
      <c r="H434" s="209"/>
      <c r="I434" s="209"/>
      <c r="J434" s="210"/>
      <c r="K434" s="209"/>
      <c r="L434" s="209"/>
      <c r="M434" s="209"/>
      <c r="N434" s="209"/>
      <c r="O434" s="209"/>
      <c r="P434" s="209"/>
      <c r="Q434" s="209"/>
      <c r="R434" s="209"/>
      <c r="S434" s="209"/>
      <c r="T434" s="209"/>
      <c r="U434" s="209"/>
      <c r="V434" s="209"/>
      <c r="W434" s="209"/>
      <c r="X434" s="209"/>
      <c r="Y434" s="209"/>
      <c r="Z434" s="209"/>
    </row>
    <row r="435" spans="1:26" ht="12.75" customHeight="1" x14ac:dyDescent="0.2">
      <c r="A435" s="209"/>
      <c r="B435" s="209"/>
      <c r="C435" s="209"/>
      <c r="D435" s="209"/>
      <c r="E435" s="209"/>
      <c r="F435" s="209"/>
      <c r="G435" s="209"/>
      <c r="H435" s="209"/>
      <c r="I435" s="209"/>
      <c r="J435" s="210"/>
      <c r="K435" s="209"/>
      <c r="L435" s="209"/>
      <c r="M435" s="209"/>
      <c r="N435" s="209"/>
      <c r="O435" s="209"/>
      <c r="P435" s="209"/>
      <c r="Q435" s="209"/>
      <c r="R435" s="209"/>
      <c r="S435" s="209"/>
      <c r="T435" s="209"/>
      <c r="U435" s="209"/>
      <c r="V435" s="209"/>
      <c r="W435" s="209"/>
      <c r="X435" s="209"/>
      <c r="Y435" s="209"/>
      <c r="Z435" s="209"/>
    </row>
    <row r="436" spans="1:26" ht="12.75" customHeight="1" x14ac:dyDescent="0.2">
      <c r="A436" s="209"/>
      <c r="B436" s="209"/>
      <c r="C436" s="209"/>
      <c r="D436" s="209"/>
      <c r="E436" s="209"/>
      <c r="F436" s="209"/>
      <c r="G436" s="209"/>
      <c r="H436" s="209"/>
      <c r="I436" s="209"/>
      <c r="J436" s="210"/>
      <c r="K436" s="209"/>
      <c r="L436" s="209"/>
      <c r="M436" s="209"/>
      <c r="N436" s="209"/>
      <c r="O436" s="209"/>
      <c r="P436" s="209"/>
      <c r="Q436" s="209"/>
      <c r="R436" s="209"/>
      <c r="S436" s="209"/>
      <c r="T436" s="209"/>
      <c r="U436" s="209"/>
      <c r="V436" s="209"/>
      <c r="W436" s="209"/>
      <c r="X436" s="209"/>
      <c r="Y436" s="209"/>
      <c r="Z436" s="209"/>
    </row>
    <row r="437" spans="1:26" ht="12.75" customHeight="1" x14ac:dyDescent="0.2">
      <c r="A437" s="209"/>
      <c r="B437" s="209"/>
      <c r="C437" s="209"/>
      <c r="D437" s="209"/>
      <c r="E437" s="209"/>
      <c r="F437" s="209"/>
      <c r="G437" s="209"/>
      <c r="H437" s="209"/>
      <c r="I437" s="209"/>
      <c r="J437" s="210"/>
      <c r="K437" s="209"/>
      <c r="L437" s="209"/>
      <c r="M437" s="209"/>
      <c r="N437" s="209"/>
      <c r="O437" s="209"/>
      <c r="P437" s="209"/>
      <c r="Q437" s="209"/>
      <c r="R437" s="209"/>
      <c r="S437" s="209"/>
      <c r="T437" s="209"/>
      <c r="U437" s="209"/>
      <c r="V437" s="209"/>
      <c r="W437" s="209"/>
      <c r="X437" s="209"/>
      <c r="Y437" s="209"/>
      <c r="Z437" s="209"/>
    </row>
    <row r="438" spans="1:26" ht="12.75" customHeight="1" x14ac:dyDescent="0.2">
      <c r="A438" s="209"/>
      <c r="B438" s="209"/>
      <c r="C438" s="209"/>
      <c r="D438" s="209"/>
      <c r="E438" s="209"/>
      <c r="F438" s="209"/>
      <c r="G438" s="209"/>
      <c r="H438" s="209"/>
      <c r="I438" s="209"/>
      <c r="J438" s="210"/>
      <c r="K438" s="209"/>
      <c r="L438" s="209"/>
      <c r="M438" s="209"/>
      <c r="N438" s="209"/>
      <c r="O438" s="209"/>
      <c r="P438" s="209"/>
      <c r="Q438" s="209"/>
      <c r="R438" s="209"/>
      <c r="S438" s="209"/>
      <c r="T438" s="209"/>
      <c r="U438" s="209"/>
      <c r="V438" s="209"/>
      <c r="W438" s="209"/>
      <c r="X438" s="209"/>
      <c r="Y438" s="209"/>
      <c r="Z438" s="209"/>
    </row>
    <row r="439" spans="1:26" ht="12.75" customHeight="1" x14ac:dyDescent="0.2">
      <c r="A439" s="209"/>
      <c r="B439" s="209"/>
      <c r="C439" s="209"/>
      <c r="D439" s="209"/>
      <c r="E439" s="209"/>
      <c r="F439" s="209"/>
      <c r="G439" s="209"/>
      <c r="H439" s="209"/>
      <c r="I439" s="209"/>
      <c r="J439" s="210"/>
      <c r="K439" s="209"/>
      <c r="L439" s="209"/>
      <c r="M439" s="209"/>
      <c r="N439" s="209"/>
      <c r="O439" s="209"/>
      <c r="P439" s="209"/>
      <c r="Q439" s="209"/>
      <c r="R439" s="209"/>
      <c r="S439" s="209"/>
      <c r="T439" s="209"/>
      <c r="U439" s="209"/>
      <c r="V439" s="209"/>
      <c r="W439" s="209"/>
      <c r="X439" s="209"/>
      <c r="Y439" s="209"/>
      <c r="Z439" s="209"/>
    </row>
    <row r="440" spans="1:26" ht="12.75" customHeight="1" x14ac:dyDescent="0.2">
      <c r="A440" s="209"/>
      <c r="B440" s="209"/>
      <c r="C440" s="209"/>
      <c r="D440" s="209"/>
      <c r="E440" s="209"/>
      <c r="F440" s="209"/>
      <c r="G440" s="209"/>
      <c r="H440" s="209"/>
      <c r="I440" s="209"/>
      <c r="J440" s="210"/>
      <c r="K440" s="209"/>
      <c r="L440" s="209"/>
      <c r="M440" s="209"/>
      <c r="N440" s="209"/>
      <c r="O440" s="209"/>
      <c r="P440" s="209"/>
      <c r="Q440" s="209"/>
      <c r="R440" s="209"/>
      <c r="S440" s="209"/>
      <c r="T440" s="209"/>
      <c r="U440" s="209"/>
      <c r="V440" s="209"/>
      <c r="W440" s="209"/>
      <c r="X440" s="209"/>
      <c r="Y440" s="209"/>
      <c r="Z440" s="209"/>
    </row>
    <row r="441" spans="1:26" ht="12.75" customHeight="1" x14ac:dyDescent="0.2">
      <c r="A441" s="209"/>
      <c r="B441" s="209"/>
      <c r="C441" s="209"/>
      <c r="D441" s="209"/>
      <c r="E441" s="209"/>
      <c r="F441" s="209"/>
      <c r="G441" s="209"/>
      <c r="H441" s="209"/>
      <c r="I441" s="209"/>
      <c r="J441" s="210"/>
      <c r="K441" s="209"/>
      <c r="L441" s="209"/>
      <c r="M441" s="209"/>
      <c r="N441" s="209"/>
      <c r="O441" s="209"/>
      <c r="P441" s="209"/>
      <c r="Q441" s="209"/>
      <c r="R441" s="209"/>
      <c r="S441" s="209"/>
      <c r="T441" s="209"/>
      <c r="U441" s="209"/>
      <c r="V441" s="209"/>
      <c r="W441" s="209"/>
      <c r="X441" s="209"/>
      <c r="Y441" s="209"/>
      <c r="Z441" s="209"/>
    </row>
    <row r="442" spans="1:26" ht="12.75" customHeight="1" x14ac:dyDescent="0.2">
      <c r="A442" s="209"/>
      <c r="B442" s="209"/>
      <c r="C442" s="209"/>
      <c r="D442" s="209"/>
      <c r="E442" s="209"/>
      <c r="F442" s="209"/>
      <c r="G442" s="209"/>
      <c r="H442" s="209"/>
      <c r="I442" s="209"/>
      <c r="J442" s="210"/>
      <c r="K442" s="209"/>
      <c r="L442" s="209"/>
      <c r="M442" s="209"/>
      <c r="N442" s="209"/>
      <c r="O442" s="209"/>
      <c r="P442" s="209"/>
      <c r="Q442" s="209"/>
      <c r="R442" s="209"/>
      <c r="S442" s="209"/>
      <c r="T442" s="209"/>
      <c r="U442" s="209"/>
      <c r="V442" s="209"/>
      <c r="W442" s="209"/>
      <c r="X442" s="209"/>
      <c r="Y442" s="209"/>
      <c r="Z442" s="209"/>
    </row>
    <row r="443" spans="1:26" ht="12.75" customHeight="1" x14ac:dyDescent="0.2">
      <c r="A443" s="209"/>
      <c r="B443" s="209"/>
      <c r="C443" s="209"/>
      <c r="D443" s="209"/>
      <c r="E443" s="209"/>
      <c r="F443" s="209"/>
      <c r="G443" s="209"/>
      <c r="H443" s="209"/>
      <c r="I443" s="209"/>
      <c r="J443" s="210"/>
      <c r="K443" s="209"/>
      <c r="L443" s="209"/>
      <c r="M443" s="209"/>
      <c r="N443" s="209"/>
      <c r="O443" s="209"/>
      <c r="P443" s="209"/>
      <c r="Q443" s="209"/>
      <c r="R443" s="209"/>
      <c r="S443" s="209"/>
      <c r="T443" s="209"/>
      <c r="U443" s="209"/>
      <c r="V443" s="209"/>
      <c r="W443" s="209"/>
      <c r="X443" s="209"/>
      <c r="Y443" s="209"/>
      <c r="Z443" s="209"/>
    </row>
    <row r="444" spans="1:26" ht="12.75" customHeight="1" x14ac:dyDescent="0.2">
      <c r="A444" s="209"/>
      <c r="B444" s="209"/>
      <c r="C444" s="209"/>
      <c r="D444" s="209"/>
      <c r="E444" s="209"/>
      <c r="F444" s="209"/>
      <c r="G444" s="209"/>
      <c r="H444" s="209"/>
      <c r="I444" s="209"/>
      <c r="J444" s="210"/>
      <c r="K444" s="209"/>
      <c r="L444" s="209"/>
      <c r="M444" s="209"/>
      <c r="N444" s="209"/>
      <c r="O444" s="209"/>
      <c r="P444" s="209"/>
      <c r="Q444" s="209"/>
      <c r="R444" s="209"/>
      <c r="S444" s="209"/>
      <c r="T444" s="209"/>
      <c r="U444" s="209"/>
      <c r="V444" s="209"/>
      <c r="W444" s="209"/>
      <c r="X444" s="209"/>
      <c r="Y444" s="209"/>
      <c r="Z444" s="209"/>
    </row>
    <row r="445" spans="1:26" ht="12.75" customHeight="1" x14ac:dyDescent="0.2">
      <c r="A445" s="209"/>
      <c r="B445" s="209"/>
      <c r="C445" s="209"/>
      <c r="D445" s="209"/>
      <c r="E445" s="209"/>
      <c r="F445" s="209"/>
      <c r="G445" s="209"/>
      <c r="H445" s="209"/>
      <c r="I445" s="209"/>
      <c r="J445" s="210"/>
      <c r="K445" s="209"/>
      <c r="L445" s="209"/>
      <c r="M445" s="209"/>
      <c r="N445" s="209"/>
      <c r="O445" s="209"/>
      <c r="P445" s="209"/>
      <c r="Q445" s="209"/>
      <c r="R445" s="209"/>
      <c r="S445" s="209"/>
      <c r="T445" s="209"/>
      <c r="U445" s="209"/>
      <c r="V445" s="209"/>
      <c r="W445" s="209"/>
      <c r="X445" s="209"/>
      <c r="Y445" s="209"/>
      <c r="Z445" s="209"/>
    </row>
    <row r="446" spans="1:26" ht="12.75" customHeight="1" x14ac:dyDescent="0.2">
      <c r="A446" s="209"/>
      <c r="B446" s="209"/>
      <c r="C446" s="209"/>
      <c r="D446" s="209"/>
      <c r="E446" s="209"/>
      <c r="F446" s="209"/>
      <c r="G446" s="209"/>
      <c r="H446" s="209"/>
      <c r="I446" s="209"/>
      <c r="J446" s="210"/>
      <c r="K446" s="209"/>
      <c r="L446" s="209"/>
      <c r="M446" s="209"/>
      <c r="N446" s="209"/>
      <c r="O446" s="209"/>
      <c r="P446" s="209"/>
      <c r="Q446" s="209"/>
      <c r="R446" s="209"/>
      <c r="S446" s="209"/>
      <c r="T446" s="209"/>
      <c r="U446" s="209"/>
      <c r="V446" s="209"/>
      <c r="W446" s="209"/>
      <c r="X446" s="209"/>
      <c r="Y446" s="209"/>
      <c r="Z446" s="209"/>
    </row>
    <row r="447" spans="1:26" ht="12.75" customHeight="1" x14ac:dyDescent="0.2">
      <c r="A447" s="209"/>
      <c r="B447" s="209"/>
      <c r="C447" s="209"/>
      <c r="D447" s="209"/>
      <c r="E447" s="209"/>
      <c r="F447" s="209"/>
      <c r="G447" s="209"/>
      <c r="H447" s="209"/>
      <c r="I447" s="209"/>
      <c r="J447" s="210"/>
      <c r="K447" s="209"/>
      <c r="L447" s="209"/>
      <c r="M447" s="209"/>
      <c r="N447" s="209"/>
      <c r="O447" s="209"/>
      <c r="P447" s="209"/>
      <c r="Q447" s="209"/>
      <c r="R447" s="209"/>
      <c r="S447" s="209"/>
      <c r="T447" s="209"/>
      <c r="U447" s="209"/>
      <c r="V447" s="209"/>
      <c r="W447" s="209"/>
      <c r="X447" s="209"/>
      <c r="Y447" s="209"/>
      <c r="Z447" s="209"/>
    </row>
    <row r="448" spans="1:26" ht="12.75" customHeight="1" x14ac:dyDescent="0.2">
      <c r="A448" s="209"/>
      <c r="B448" s="209"/>
      <c r="C448" s="209"/>
      <c r="D448" s="209"/>
      <c r="E448" s="209"/>
      <c r="F448" s="209"/>
      <c r="G448" s="209"/>
      <c r="H448" s="209"/>
      <c r="I448" s="209"/>
      <c r="J448" s="210"/>
      <c r="K448" s="209"/>
      <c r="L448" s="209"/>
      <c r="M448" s="209"/>
      <c r="N448" s="209"/>
      <c r="O448" s="209"/>
      <c r="P448" s="209"/>
      <c r="Q448" s="209"/>
      <c r="R448" s="209"/>
      <c r="S448" s="209"/>
      <c r="T448" s="209"/>
      <c r="U448" s="209"/>
      <c r="V448" s="209"/>
      <c r="W448" s="209"/>
      <c r="X448" s="209"/>
      <c r="Y448" s="209"/>
      <c r="Z448" s="209"/>
    </row>
    <row r="449" spans="1:26" ht="12.75" customHeight="1" x14ac:dyDescent="0.2">
      <c r="A449" s="209"/>
      <c r="B449" s="209"/>
      <c r="C449" s="209"/>
      <c r="D449" s="209"/>
      <c r="E449" s="209"/>
      <c r="F449" s="209"/>
      <c r="G449" s="209"/>
      <c r="H449" s="209"/>
      <c r="I449" s="209"/>
      <c r="J449" s="210"/>
      <c r="K449" s="209"/>
      <c r="L449" s="209"/>
      <c r="M449" s="209"/>
      <c r="N449" s="209"/>
      <c r="O449" s="209"/>
      <c r="P449" s="209"/>
      <c r="Q449" s="209"/>
      <c r="R449" s="209"/>
      <c r="S449" s="209"/>
      <c r="T449" s="209"/>
      <c r="U449" s="209"/>
      <c r="V449" s="209"/>
      <c r="W449" s="209"/>
      <c r="X449" s="209"/>
      <c r="Y449" s="209"/>
      <c r="Z449" s="209"/>
    </row>
    <row r="450" spans="1:26" ht="12.75" customHeight="1" x14ac:dyDescent="0.2">
      <c r="A450" s="209"/>
      <c r="B450" s="209"/>
      <c r="C450" s="209"/>
      <c r="D450" s="209"/>
      <c r="E450" s="209"/>
      <c r="F450" s="209"/>
      <c r="G450" s="209"/>
      <c r="H450" s="209"/>
      <c r="I450" s="209"/>
      <c r="J450" s="210"/>
      <c r="K450" s="209"/>
      <c r="L450" s="209"/>
      <c r="M450" s="209"/>
      <c r="N450" s="209"/>
      <c r="O450" s="209"/>
      <c r="P450" s="209"/>
      <c r="Q450" s="209"/>
      <c r="R450" s="209"/>
      <c r="S450" s="209"/>
      <c r="T450" s="209"/>
      <c r="U450" s="209"/>
      <c r="V450" s="209"/>
      <c r="W450" s="209"/>
      <c r="X450" s="209"/>
      <c r="Y450" s="209"/>
      <c r="Z450" s="209"/>
    </row>
    <row r="451" spans="1:26" ht="12.75" customHeight="1" x14ac:dyDescent="0.2">
      <c r="A451" s="209"/>
      <c r="B451" s="209"/>
      <c r="C451" s="209"/>
      <c r="D451" s="209"/>
      <c r="E451" s="209"/>
      <c r="F451" s="209"/>
      <c r="G451" s="209"/>
      <c r="H451" s="209"/>
      <c r="I451" s="209"/>
      <c r="J451" s="210"/>
      <c r="K451" s="209"/>
      <c r="L451" s="209"/>
      <c r="M451" s="209"/>
      <c r="N451" s="209"/>
      <c r="O451" s="209"/>
      <c r="P451" s="209"/>
      <c r="Q451" s="209"/>
      <c r="R451" s="209"/>
      <c r="S451" s="209"/>
      <c r="T451" s="209"/>
      <c r="U451" s="209"/>
      <c r="V451" s="209"/>
      <c r="W451" s="209"/>
      <c r="X451" s="209"/>
      <c r="Y451" s="209"/>
      <c r="Z451" s="209"/>
    </row>
    <row r="452" spans="1:26" ht="12.75" customHeight="1" x14ac:dyDescent="0.2">
      <c r="A452" s="209"/>
      <c r="B452" s="209"/>
      <c r="C452" s="209"/>
      <c r="D452" s="209"/>
      <c r="E452" s="209"/>
      <c r="F452" s="209"/>
      <c r="G452" s="209"/>
      <c r="H452" s="209"/>
      <c r="I452" s="209"/>
      <c r="J452" s="210"/>
      <c r="K452" s="209"/>
      <c r="L452" s="209"/>
      <c r="M452" s="209"/>
      <c r="N452" s="209"/>
      <c r="O452" s="209"/>
      <c r="P452" s="209"/>
      <c r="Q452" s="209"/>
      <c r="R452" s="209"/>
      <c r="S452" s="209"/>
      <c r="T452" s="209"/>
      <c r="U452" s="209"/>
      <c r="V452" s="209"/>
      <c r="W452" s="209"/>
      <c r="X452" s="209"/>
      <c r="Y452" s="209"/>
      <c r="Z452" s="209"/>
    </row>
    <row r="453" spans="1:26" ht="12.75" customHeight="1" x14ac:dyDescent="0.2">
      <c r="A453" s="209"/>
      <c r="B453" s="209"/>
      <c r="C453" s="209"/>
      <c r="D453" s="209"/>
      <c r="E453" s="209"/>
      <c r="F453" s="209"/>
      <c r="G453" s="209"/>
      <c r="H453" s="209"/>
      <c r="I453" s="209"/>
      <c r="J453" s="210"/>
      <c r="K453" s="209"/>
      <c r="L453" s="209"/>
      <c r="M453" s="209"/>
      <c r="N453" s="209"/>
      <c r="O453" s="209"/>
      <c r="P453" s="209"/>
      <c r="Q453" s="209"/>
      <c r="R453" s="209"/>
      <c r="S453" s="209"/>
      <c r="T453" s="209"/>
      <c r="U453" s="209"/>
      <c r="V453" s="209"/>
      <c r="W453" s="209"/>
      <c r="X453" s="209"/>
      <c r="Y453" s="209"/>
      <c r="Z453" s="209"/>
    </row>
    <row r="454" spans="1:26" ht="12.75" customHeight="1" x14ac:dyDescent="0.2">
      <c r="A454" s="209"/>
      <c r="B454" s="209"/>
      <c r="C454" s="209"/>
      <c r="D454" s="209"/>
      <c r="E454" s="209"/>
      <c r="F454" s="209"/>
      <c r="G454" s="209"/>
      <c r="H454" s="209"/>
      <c r="I454" s="209"/>
      <c r="J454" s="210"/>
      <c r="K454" s="209"/>
      <c r="L454" s="209"/>
      <c r="M454" s="209"/>
      <c r="N454" s="209"/>
      <c r="O454" s="209"/>
      <c r="P454" s="209"/>
      <c r="Q454" s="209"/>
      <c r="R454" s="209"/>
      <c r="S454" s="209"/>
      <c r="T454" s="209"/>
      <c r="U454" s="209"/>
      <c r="V454" s="209"/>
      <c r="W454" s="209"/>
      <c r="X454" s="209"/>
      <c r="Y454" s="209"/>
      <c r="Z454" s="209"/>
    </row>
    <row r="455" spans="1:26" ht="12.75" customHeight="1" x14ac:dyDescent="0.2">
      <c r="A455" s="209"/>
      <c r="B455" s="209"/>
      <c r="C455" s="209"/>
      <c r="D455" s="209"/>
      <c r="E455" s="209"/>
      <c r="F455" s="209"/>
      <c r="G455" s="209"/>
      <c r="H455" s="209"/>
      <c r="I455" s="209"/>
      <c r="J455" s="210"/>
      <c r="K455" s="209"/>
      <c r="L455" s="209"/>
      <c r="M455" s="209"/>
      <c r="N455" s="209"/>
      <c r="O455" s="209"/>
      <c r="P455" s="209"/>
      <c r="Q455" s="209"/>
      <c r="R455" s="209"/>
      <c r="S455" s="209"/>
      <c r="T455" s="209"/>
      <c r="U455" s="209"/>
      <c r="V455" s="209"/>
      <c r="W455" s="209"/>
      <c r="X455" s="209"/>
      <c r="Y455" s="209"/>
      <c r="Z455" s="209"/>
    </row>
    <row r="456" spans="1:26" ht="12.75" customHeight="1" x14ac:dyDescent="0.2">
      <c r="A456" s="209"/>
      <c r="B456" s="209"/>
      <c r="C456" s="209"/>
      <c r="D456" s="209"/>
      <c r="E456" s="209"/>
      <c r="F456" s="209"/>
      <c r="G456" s="209"/>
      <c r="H456" s="209"/>
      <c r="I456" s="209"/>
      <c r="J456" s="210"/>
      <c r="K456" s="209"/>
      <c r="L456" s="209"/>
      <c r="M456" s="209"/>
      <c r="N456" s="209"/>
      <c r="O456" s="209"/>
      <c r="P456" s="209"/>
      <c r="Q456" s="209"/>
      <c r="R456" s="209"/>
      <c r="S456" s="209"/>
      <c r="T456" s="209"/>
      <c r="U456" s="209"/>
      <c r="V456" s="209"/>
      <c r="W456" s="209"/>
      <c r="X456" s="209"/>
      <c r="Y456" s="209"/>
      <c r="Z456" s="209"/>
    </row>
    <row r="457" spans="1:26" ht="12.75" customHeight="1" x14ac:dyDescent="0.2">
      <c r="A457" s="209"/>
      <c r="B457" s="209"/>
      <c r="C457" s="209"/>
      <c r="D457" s="209"/>
      <c r="E457" s="209"/>
      <c r="F457" s="209"/>
      <c r="G457" s="209"/>
      <c r="H457" s="209"/>
      <c r="I457" s="209"/>
      <c r="J457" s="210"/>
      <c r="K457" s="209"/>
      <c r="L457" s="209"/>
      <c r="M457" s="209"/>
      <c r="N457" s="209"/>
      <c r="O457" s="209"/>
      <c r="P457" s="209"/>
      <c r="Q457" s="209"/>
      <c r="R457" s="209"/>
      <c r="S457" s="209"/>
      <c r="T457" s="209"/>
      <c r="U457" s="209"/>
      <c r="V457" s="209"/>
      <c r="W457" s="209"/>
      <c r="X457" s="209"/>
      <c r="Y457" s="209"/>
      <c r="Z457" s="209"/>
    </row>
    <row r="458" spans="1:26" ht="12.75" customHeight="1" x14ac:dyDescent="0.2">
      <c r="A458" s="209"/>
      <c r="B458" s="209"/>
      <c r="C458" s="209"/>
      <c r="D458" s="209"/>
      <c r="E458" s="209"/>
      <c r="F458" s="209"/>
      <c r="G458" s="209"/>
      <c r="H458" s="209"/>
      <c r="I458" s="209"/>
      <c r="J458" s="210"/>
      <c r="K458" s="209"/>
      <c r="L458" s="209"/>
      <c r="M458" s="209"/>
      <c r="N458" s="209"/>
      <c r="O458" s="209"/>
      <c r="P458" s="209"/>
      <c r="Q458" s="209"/>
      <c r="R458" s="209"/>
      <c r="S458" s="209"/>
      <c r="T458" s="209"/>
      <c r="U458" s="209"/>
      <c r="V458" s="209"/>
      <c r="W458" s="209"/>
      <c r="X458" s="209"/>
      <c r="Y458" s="209"/>
      <c r="Z458" s="209"/>
    </row>
    <row r="459" spans="1:26" ht="12.75" customHeight="1" x14ac:dyDescent="0.2">
      <c r="A459" s="209"/>
      <c r="B459" s="209"/>
      <c r="C459" s="209"/>
      <c r="D459" s="209"/>
      <c r="E459" s="209"/>
      <c r="F459" s="209"/>
      <c r="G459" s="209"/>
      <c r="H459" s="209"/>
      <c r="I459" s="209"/>
      <c r="J459" s="210"/>
      <c r="K459" s="209"/>
      <c r="L459" s="209"/>
      <c r="M459" s="209"/>
      <c r="N459" s="209"/>
      <c r="O459" s="209"/>
      <c r="P459" s="209"/>
      <c r="Q459" s="209"/>
      <c r="R459" s="209"/>
      <c r="S459" s="209"/>
      <c r="T459" s="209"/>
      <c r="U459" s="209"/>
      <c r="V459" s="209"/>
      <c r="W459" s="209"/>
      <c r="X459" s="209"/>
      <c r="Y459" s="209"/>
      <c r="Z459" s="209"/>
    </row>
    <row r="460" spans="1:26" ht="12.75" customHeight="1" x14ac:dyDescent="0.2">
      <c r="A460" s="209"/>
      <c r="B460" s="209"/>
      <c r="C460" s="209"/>
      <c r="D460" s="209"/>
      <c r="E460" s="209"/>
      <c r="F460" s="209"/>
      <c r="G460" s="209"/>
      <c r="H460" s="209"/>
      <c r="I460" s="209"/>
      <c r="J460" s="210"/>
      <c r="K460" s="209"/>
      <c r="L460" s="209"/>
      <c r="M460" s="209"/>
      <c r="N460" s="209"/>
      <c r="O460" s="209"/>
      <c r="P460" s="209"/>
      <c r="Q460" s="209"/>
      <c r="R460" s="209"/>
      <c r="S460" s="209"/>
      <c r="T460" s="209"/>
      <c r="U460" s="209"/>
      <c r="V460" s="209"/>
      <c r="W460" s="209"/>
      <c r="X460" s="209"/>
      <c r="Y460" s="209"/>
      <c r="Z460" s="209"/>
    </row>
    <row r="461" spans="1:26" ht="12.75" customHeight="1" x14ac:dyDescent="0.2">
      <c r="A461" s="209"/>
      <c r="B461" s="209"/>
      <c r="C461" s="209"/>
      <c r="D461" s="209"/>
      <c r="E461" s="209"/>
      <c r="F461" s="209"/>
      <c r="G461" s="209"/>
      <c r="H461" s="209"/>
      <c r="I461" s="209"/>
      <c r="J461" s="210"/>
      <c r="K461" s="209"/>
      <c r="L461" s="209"/>
      <c r="M461" s="209"/>
      <c r="N461" s="209"/>
      <c r="O461" s="209"/>
      <c r="P461" s="209"/>
      <c r="Q461" s="209"/>
      <c r="R461" s="209"/>
      <c r="S461" s="209"/>
      <c r="T461" s="209"/>
      <c r="U461" s="209"/>
      <c r="V461" s="209"/>
      <c r="W461" s="209"/>
      <c r="X461" s="209"/>
      <c r="Y461" s="209"/>
      <c r="Z461" s="209"/>
    </row>
    <row r="462" spans="1:26" ht="12.75" customHeight="1" x14ac:dyDescent="0.2">
      <c r="A462" s="209"/>
      <c r="B462" s="209"/>
      <c r="C462" s="209"/>
      <c r="D462" s="209"/>
      <c r="E462" s="209"/>
      <c r="F462" s="209"/>
      <c r="G462" s="209"/>
      <c r="H462" s="209"/>
      <c r="I462" s="209"/>
      <c r="J462" s="210"/>
      <c r="K462" s="209"/>
      <c r="L462" s="209"/>
      <c r="M462" s="209"/>
      <c r="N462" s="209"/>
      <c r="O462" s="209"/>
      <c r="P462" s="209"/>
      <c r="Q462" s="209"/>
      <c r="R462" s="209"/>
      <c r="S462" s="209"/>
      <c r="T462" s="209"/>
      <c r="U462" s="209"/>
      <c r="V462" s="209"/>
      <c r="W462" s="209"/>
      <c r="X462" s="209"/>
      <c r="Y462" s="209"/>
      <c r="Z462" s="209"/>
    </row>
    <row r="463" spans="1:26" ht="12.75" customHeight="1" x14ac:dyDescent="0.2">
      <c r="A463" s="209"/>
      <c r="B463" s="209"/>
      <c r="C463" s="209"/>
      <c r="D463" s="209"/>
      <c r="E463" s="209"/>
      <c r="F463" s="209"/>
      <c r="G463" s="209"/>
      <c r="H463" s="209"/>
      <c r="I463" s="209"/>
      <c r="J463" s="210"/>
      <c r="K463" s="209"/>
      <c r="L463" s="209"/>
      <c r="M463" s="209"/>
      <c r="N463" s="209"/>
      <c r="O463" s="209"/>
      <c r="P463" s="209"/>
      <c r="Q463" s="209"/>
      <c r="R463" s="209"/>
      <c r="S463" s="209"/>
      <c r="T463" s="209"/>
      <c r="U463" s="209"/>
      <c r="V463" s="209"/>
      <c r="W463" s="209"/>
      <c r="X463" s="209"/>
      <c r="Y463" s="209"/>
      <c r="Z463" s="209"/>
    </row>
    <row r="464" spans="1:26" ht="12.75" customHeight="1" x14ac:dyDescent="0.2">
      <c r="A464" s="209"/>
      <c r="B464" s="209"/>
      <c r="C464" s="209"/>
      <c r="D464" s="209"/>
      <c r="E464" s="209"/>
      <c r="F464" s="209"/>
      <c r="G464" s="209"/>
      <c r="H464" s="209"/>
      <c r="I464" s="209"/>
      <c r="J464" s="210"/>
      <c r="K464" s="209"/>
      <c r="L464" s="209"/>
      <c r="M464" s="209"/>
      <c r="N464" s="209"/>
      <c r="O464" s="209"/>
      <c r="P464" s="209"/>
      <c r="Q464" s="209"/>
      <c r="R464" s="209"/>
      <c r="S464" s="209"/>
      <c r="T464" s="209"/>
      <c r="U464" s="209"/>
      <c r="V464" s="209"/>
      <c r="W464" s="209"/>
      <c r="X464" s="209"/>
      <c r="Y464" s="209"/>
      <c r="Z464" s="209"/>
    </row>
    <row r="465" spans="1:26" ht="12.75" customHeight="1" x14ac:dyDescent="0.2">
      <c r="A465" s="209"/>
      <c r="B465" s="209"/>
      <c r="C465" s="209"/>
      <c r="D465" s="209"/>
      <c r="E465" s="209"/>
      <c r="F465" s="209"/>
      <c r="G465" s="209"/>
      <c r="H465" s="209"/>
      <c r="I465" s="209"/>
      <c r="J465" s="210"/>
      <c r="K465" s="209"/>
      <c r="L465" s="209"/>
      <c r="M465" s="209"/>
      <c r="N465" s="209"/>
      <c r="O465" s="209"/>
      <c r="P465" s="209"/>
      <c r="Q465" s="209"/>
      <c r="R465" s="209"/>
      <c r="S465" s="209"/>
      <c r="T465" s="209"/>
      <c r="U465" s="209"/>
      <c r="V465" s="209"/>
      <c r="W465" s="209"/>
      <c r="X465" s="209"/>
      <c r="Y465" s="209"/>
      <c r="Z465" s="209"/>
    </row>
    <row r="466" spans="1:26" ht="12.75" customHeight="1" x14ac:dyDescent="0.2">
      <c r="A466" s="209"/>
      <c r="B466" s="209"/>
      <c r="C466" s="209"/>
      <c r="D466" s="209"/>
      <c r="E466" s="209"/>
      <c r="F466" s="209"/>
      <c r="G466" s="209"/>
      <c r="H466" s="209"/>
      <c r="I466" s="209"/>
      <c r="J466" s="210"/>
      <c r="K466" s="209"/>
      <c r="L466" s="209"/>
      <c r="M466" s="209"/>
      <c r="N466" s="209"/>
      <c r="O466" s="209"/>
      <c r="P466" s="209"/>
      <c r="Q466" s="209"/>
      <c r="R466" s="209"/>
      <c r="S466" s="209"/>
      <c r="T466" s="209"/>
      <c r="U466" s="209"/>
      <c r="V466" s="209"/>
      <c r="W466" s="209"/>
      <c r="X466" s="209"/>
      <c r="Y466" s="209"/>
      <c r="Z466" s="209"/>
    </row>
    <row r="467" spans="1:26" ht="12.75" customHeight="1" x14ac:dyDescent="0.2">
      <c r="A467" s="209"/>
      <c r="B467" s="209"/>
      <c r="C467" s="209"/>
      <c r="D467" s="209"/>
      <c r="E467" s="209"/>
      <c r="F467" s="209"/>
      <c r="G467" s="209"/>
      <c r="H467" s="209"/>
      <c r="I467" s="209"/>
      <c r="J467" s="210"/>
      <c r="K467" s="209"/>
      <c r="L467" s="209"/>
      <c r="M467" s="209"/>
      <c r="N467" s="209"/>
      <c r="O467" s="209"/>
      <c r="P467" s="209"/>
      <c r="Q467" s="209"/>
      <c r="R467" s="209"/>
      <c r="S467" s="209"/>
      <c r="T467" s="209"/>
      <c r="U467" s="209"/>
      <c r="V467" s="209"/>
      <c r="W467" s="209"/>
      <c r="X467" s="209"/>
      <c r="Y467" s="209"/>
      <c r="Z467" s="209"/>
    </row>
    <row r="468" spans="1:26" ht="12.75" customHeight="1" x14ac:dyDescent="0.2">
      <c r="A468" s="209"/>
      <c r="B468" s="209"/>
      <c r="C468" s="209"/>
      <c r="D468" s="209"/>
      <c r="E468" s="209"/>
      <c r="F468" s="209"/>
      <c r="G468" s="209"/>
      <c r="H468" s="209"/>
      <c r="I468" s="209"/>
      <c r="J468" s="210"/>
      <c r="K468" s="209"/>
      <c r="L468" s="209"/>
      <c r="M468" s="209"/>
      <c r="N468" s="209"/>
      <c r="O468" s="209"/>
      <c r="P468" s="209"/>
      <c r="Q468" s="209"/>
      <c r="R468" s="209"/>
      <c r="S468" s="209"/>
      <c r="T468" s="209"/>
      <c r="U468" s="209"/>
      <c r="V468" s="209"/>
      <c r="W468" s="209"/>
      <c r="X468" s="209"/>
      <c r="Y468" s="209"/>
      <c r="Z468" s="209"/>
    </row>
    <row r="469" spans="1:26" ht="12.75" customHeight="1" x14ac:dyDescent="0.2">
      <c r="A469" s="209"/>
      <c r="B469" s="209"/>
      <c r="C469" s="209"/>
      <c r="D469" s="209"/>
      <c r="E469" s="209"/>
      <c r="F469" s="209"/>
      <c r="G469" s="209"/>
      <c r="H469" s="209"/>
      <c r="I469" s="209"/>
      <c r="J469" s="210"/>
      <c r="K469" s="209"/>
      <c r="L469" s="209"/>
      <c r="M469" s="209"/>
      <c r="N469" s="209"/>
      <c r="O469" s="209"/>
      <c r="P469" s="209"/>
      <c r="Q469" s="209"/>
      <c r="R469" s="209"/>
      <c r="S469" s="209"/>
      <c r="T469" s="209"/>
      <c r="U469" s="209"/>
      <c r="V469" s="209"/>
      <c r="W469" s="209"/>
      <c r="X469" s="209"/>
      <c r="Y469" s="209"/>
      <c r="Z469" s="209"/>
    </row>
    <row r="470" spans="1:26" ht="12.75" customHeight="1" x14ac:dyDescent="0.2">
      <c r="A470" s="209"/>
      <c r="B470" s="209"/>
      <c r="C470" s="209"/>
      <c r="D470" s="209"/>
      <c r="E470" s="209"/>
      <c r="F470" s="209"/>
      <c r="G470" s="209"/>
      <c r="H470" s="209"/>
      <c r="I470" s="209"/>
      <c r="J470" s="210"/>
      <c r="K470" s="209"/>
      <c r="L470" s="209"/>
      <c r="M470" s="209"/>
      <c r="N470" s="209"/>
      <c r="O470" s="209"/>
      <c r="P470" s="209"/>
      <c r="Q470" s="209"/>
      <c r="R470" s="209"/>
      <c r="S470" s="209"/>
      <c r="T470" s="209"/>
      <c r="U470" s="209"/>
      <c r="V470" s="209"/>
      <c r="W470" s="209"/>
      <c r="X470" s="209"/>
      <c r="Y470" s="209"/>
      <c r="Z470" s="209"/>
    </row>
    <row r="471" spans="1:26" ht="12.75" customHeight="1" x14ac:dyDescent="0.2">
      <c r="A471" s="209"/>
      <c r="B471" s="209"/>
      <c r="C471" s="209"/>
      <c r="D471" s="209"/>
      <c r="E471" s="209"/>
      <c r="F471" s="209"/>
      <c r="G471" s="209"/>
      <c r="H471" s="209"/>
      <c r="I471" s="209"/>
      <c r="J471" s="210"/>
      <c r="K471" s="209"/>
      <c r="L471" s="209"/>
      <c r="M471" s="209"/>
      <c r="N471" s="209"/>
      <c r="O471" s="209"/>
      <c r="P471" s="209"/>
      <c r="Q471" s="209"/>
      <c r="R471" s="209"/>
      <c r="S471" s="209"/>
      <c r="T471" s="209"/>
      <c r="U471" s="209"/>
      <c r="V471" s="209"/>
      <c r="W471" s="209"/>
      <c r="X471" s="209"/>
      <c r="Y471" s="209"/>
      <c r="Z471" s="209"/>
    </row>
    <row r="472" spans="1:26" ht="12.75" customHeight="1" x14ac:dyDescent="0.2">
      <c r="A472" s="209"/>
      <c r="B472" s="209"/>
      <c r="C472" s="209"/>
      <c r="D472" s="209"/>
      <c r="E472" s="209"/>
      <c r="F472" s="209"/>
      <c r="G472" s="209"/>
      <c r="H472" s="209"/>
      <c r="I472" s="209"/>
      <c r="J472" s="210"/>
      <c r="K472" s="209"/>
      <c r="L472" s="209"/>
      <c r="M472" s="209"/>
      <c r="N472" s="209"/>
      <c r="O472" s="209"/>
      <c r="P472" s="209"/>
      <c r="Q472" s="209"/>
      <c r="R472" s="209"/>
      <c r="S472" s="209"/>
      <c r="T472" s="209"/>
      <c r="U472" s="209"/>
      <c r="V472" s="209"/>
      <c r="W472" s="209"/>
      <c r="X472" s="209"/>
      <c r="Y472" s="209"/>
      <c r="Z472" s="209"/>
    </row>
    <row r="473" spans="1:26" ht="12.75" customHeight="1" x14ac:dyDescent="0.2">
      <c r="A473" s="209"/>
      <c r="B473" s="209"/>
      <c r="C473" s="209"/>
      <c r="D473" s="209"/>
      <c r="E473" s="209"/>
      <c r="F473" s="209"/>
      <c r="G473" s="209"/>
      <c r="H473" s="209"/>
      <c r="I473" s="209"/>
      <c r="J473" s="210"/>
      <c r="K473" s="209"/>
      <c r="L473" s="209"/>
      <c r="M473" s="209"/>
      <c r="N473" s="209"/>
      <c r="O473" s="209"/>
      <c r="P473" s="209"/>
      <c r="Q473" s="209"/>
      <c r="R473" s="209"/>
      <c r="S473" s="209"/>
      <c r="T473" s="209"/>
      <c r="U473" s="209"/>
      <c r="V473" s="209"/>
      <c r="W473" s="209"/>
      <c r="X473" s="209"/>
      <c r="Y473" s="209"/>
      <c r="Z473" s="209"/>
    </row>
    <row r="474" spans="1:26" ht="12.75" customHeight="1" x14ac:dyDescent="0.2">
      <c r="A474" s="209"/>
      <c r="B474" s="209"/>
      <c r="C474" s="209"/>
      <c r="D474" s="209"/>
      <c r="E474" s="209"/>
      <c r="F474" s="209"/>
      <c r="G474" s="209"/>
      <c r="H474" s="209"/>
      <c r="I474" s="209"/>
      <c r="J474" s="210"/>
      <c r="K474" s="209"/>
      <c r="L474" s="209"/>
      <c r="M474" s="209"/>
      <c r="N474" s="209"/>
      <c r="O474" s="209"/>
      <c r="P474" s="209"/>
      <c r="Q474" s="209"/>
      <c r="R474" s="209"/>
      <c r="S474" s="209"/>
      <c r="T474" s="209"/>
      <c r="U474" s="209"/>
      <c r="V474" s="209"/>
      <c r="W474" s="209"/>
      <c r="X474" s="209"/>
      <c r="Y474" s="209"/>
      <c r="Z474" s="209"/>
    </row>
    <row r="475" spans="1:26" ht="12.75" customHeight="1" x14ac:dyDescent="0.2">
      <c r="A475" s="209"/>
      <c r="B475" s="209"/>
      <c r="C475" s="209"/>
      <c r="D475" s="209"/>
      <c r="E475" s="209"/>
      <c r="F475" s="209"/>
      <c r="G475" s="209"/>
      <c r="H475" s="209"/>
      <c r="I475" s="209"/>
      <c r="J475" s="210"/>
      <c r="K475" s="209"/>
      <c r="L475" s="209"/>
      <c r="M475" s="209"/>
      <c r="N475" s="209"/>
      <c r="O475" s="209"/>
      <c r="P475" s="209"/>
      <c r="Q475" s="209"/>
      <c r="R475" s="209"/>
      <c r="S475" s="209"/>
      <c r="T475" s="209"/>
      <c r="U475" s="209"/>
      <c r="V475" s="209"/>
      <c r="W475" s="209"/>
      <c r="X475" s="209"/>
      <c r="Y475" s="209"/>
      <c r="Z475" s="209"/>
    </row>
    <row r="476" spans="1:26" ht="12.75" customHeight="1" x14ac:dyDescent="0.2">
      <c r="A476" s="209"/>
      <c r="B476" s="209"/>
      <c r="C476" s="209"/>
      <c r="D476" s="209"/>
      <c r="E476" s="209"/>
      <c r="F476" s="209"/>
      <c r="G476" s="209"/>
      <c r="H476" s="209"/>
      <c r="I476" s="209"/>
      <c r="J476" s="210"/>
      <c r="K476" s="209"/>
      <c r="L476" s="209"/>
      <c r="M476" s="209"/>
      <c r="N476" s="209"/>
      <c r="O476" s="209"/>
      <c r="P476" s="209"/>
      <c r="Q476" s="209"/>
      <c r="R476" s="209"/>
      <c r="S476" s="209"/>
      <c r="T476" s="209"/>
      <c r="U476" s="209"/>
      <c r="V476" s="209"/>
      <c r="W476" s="209"/>
      <c r="X476" s="209"/>
      <c r="Y476" s="209"/>
      <c r="Z476" s="209"/>
    </row>
    <row r="477" spans="1:26" ht="12.75" customHeight="1" x14ac:dyDescent="0.2">
      <c r="A477" s="209"/>
      <c r="B477" s="209"/>
      <c r="C477" s="209"/>
      <c r="D477" s="209"/>
      <c r="E477" s="209"/>
      <c r="F477" s="209"/>
      <c r="G477" s="209"/>
      <c r="H477" s="209"/>
      <c r="I477" s="209"/>
      <c r="J477" s="210"/>
      <c r="K477" s="209"/>
      <c r="L477" s="209"/>
      <c r="M477" s="209"/>
      <c r="N477" s="209"/>
      <c r="O477" s="209"/>
      <c r="P477" s="209"/>
      <c r="Q477" s="209"/>
      <c r="R477" s="209"/>
      <c r="S477" s="209"/>
      <c r="T477" s="209"/>
      <c r="U477" s="209"/>
      <c r="V477" s="209"/>
      <c r="W477" s="209"/>
      <c r="X477" s="209"/>
      <c r="Y477" s="209"/>
      <c r="Z477" s="209"/>
    </row>
    <row r="478" spans="1:26" ht="12.75" customHeight="1" x14ac:dyDescent="0.2">
      <c r="A478" s="209"/>
      <c r="B478" s="209"/>
      <c r="C478" s="209"/>
      <c r="D478" s="209"/>
      <c r="E478" s="209"/>
      <c r="F478" s="209"/>
      <c r="G478" s="209"/>
      <c r="H478" s="209"/>
      <c r="I478" s="209"/>
      <c r="J478" s="210"/>
      <c r="K478" s="209"/>
      <c r="L478" s="209"/>
      <c r="M478" s="209"/>
      <c r="N478" s="209"/>
      <c r="O478" s="209"/>
      <c r="P478" s="209"/>
      <c r="Q478" s="209"/>
      <c r="R478" s="209"/>
      <c r="S478" s="209"/>
      <c r="T478" s="209"/>
      <c r="U478" s="209"/>
      <c r="V478" s="209"/>
      <c r="W478" s="209"/>
      <c r="X478" s="209"/>
      <c r="Y478" s="209"/>
      <c r="Z478" s="209"/>
    </row>
    <row r="479" spans="1:26" ht="12.75" customHeight="1" x14ac:dyDescent="0.2">
      <c r="A479" s="209"/>
      <c r="B479" s="209"/>
      <c r="C479" s="209"/>
      <c r="D479" s="209"/>
      <c r="E479" s="209"/>
      <c r="F479" s="209"/>
      <c r="G479" s="209"/>
      <c r="H479" s="209"/>
      <c r="I479" s="209"/>
      <c r="J479" s="210"/>
      <c r="K479" s="209"/>
      <c r="L479" s="209"/>
      <c r="M479" s="209"/>
      <c r="N479" s="209"/>
      <c r="O479" s="209"/>
      <c r="P479" s="209"/>
      <c r="Q479" s="209"/>
      <c r="R479" s="209"/>
      <c r="S479" s="209"/>
      <c r="T479" s="209"/>
      <c r="U479" s="209"/>
      <c r="V479" s="209"/>
      <c r="W479" s="209"/>
      <c r="X479" s="209"/>
      <c r="Y479" s="209"/>
      <c r="Z479" s="209"/>
    </row>
    <row r="480" spans="1:26" ht="12.75" customHeight="1" x14ac:dyDescent="0.2">
      <c r="A480" s="209"/>
      <c r="B480" s="209"/>
      <c r="C480" s="209"/>
      <c r="D480" s="209"/>
      <c r="E480" s="209"/>
      <c r="F480" s="209"/>
      <c r="G480" s="209"/>
      <c r="H480" s="209"/>
      <c r="I480" s="209"/>
      <c r="J480" s="210"/>
      <c r="K480" s="209"/>
      <c r="L480" s="209"/>
      <c r="M480" s="209"/>
      <c r="N480" s="209"/>
      <c r="O480" s="209"/>
      <c r="P480" s="209"/>
      <c r="Q480" s="209"/>
      <c r="R480" s="209"/>
      <c r="S480" s="209"/>
      <c r="T480" s="209"/>
      <c r="U480" s="209"/>
      <c r="V480" s="209"/>
      <c r="W480" s="209"/>
      <c r="X480" s="209"/>
      <c r="Y480" s="209"/>
      <c r="Z480" s="209"/>
    </row>
    <row r="481" spans="1:26" ht="12.75" customHeight="1" x14ac:dyDescent="0.2">
      <c r="A481" s="209"/>
      <c r="B481" s="209"/>
      <c r="C481" s="209"/>
      <c r="D481" s="209"/>
      <c r="E481" s="209"/>
      <c r="F481" s="209"/>
      <c r="G481" s="209"/>
      <c r="H481" s="209"/>
      <c r="I481" s="209"/>
      <c r="J481" s="210"/>
      <c r="K481" s="209"/>
      <c r="L481" s="209"/>
      <c r="M481" s="209"/>
      <c r="N481" s="209"/>
      <c r="O481" s="209"/>
      <c r="P481" s="209"/>
      <c r="Q481" s="209"/>
      <c r="R481" s="209"/>
      <c r="S481" s="209"/>
      <c r="T481" s="209"/>
      <c r="U481" s="209"/>
      <c r="V481" s="209"/>
      <c r="W481" s="209"/>
      <c r="X481" s="209"/>
      <c r="Y481" s="209"/>
      <c r="Z481" s="209"/>
    </row>
    <row r="482" spans="1:26" ht="12.75" customHeight="1" x14ac:dyDescent="0.2">
      <c r="A482" s="209"/>
      <c r="B482" s="209"/>
      <c r="C482" s="209"/>
      <c r="D482" s="209"/>
      <c r="E482" s="209"/>
      <c r="F482" s="209"/>
      <c r="G482" s="209"/>
      <c r="H482" s="209"/>
      <c r="I482" s="209"/>
      <c r="J482" s="210"/>
      <c r="K482" s="209"/>
      <c r="L482" s="209"/>
      <c r="M482" s="209"/>
      <c r="N482" s="209"/>
      <c r="O482" s="209"/>
      <c r="P482" s="209"/>
      <c r="Q482" s="209"/>
      <c r="R482" s="209"/>
      <c r="S482" s="209"/>
      <c r="T482" s="209"/>
      <c r="U482" s="209"/>
      <c r="V482" s="209"/>
      <c r="W482" s="209"/>
      <c r="X482" s="209"/>
      <c r="Y482" s="209"/>
      <c r="Z482" s="209"/>
    </row>
    <row r="483" spans="1:26" ht="12.75" customHeight="1" x14ac:dyDescent="0.2">
      <c r="A483" s="209"/>
      <c r="B483" s="209"/>
      <c r="C483" s="209"/>
      <c r="D483" s="209"/>
      <c r="E483" s="209"/>
      <c r="F483" s="209"/>
      <c r="G483" s="209"/>
      <c r="H483" s="209"/>
      <c r="I483" s="209"/>
      <c r="J483" s="210"/>
      <c r="K483" s="209"/>
      <c r="L483" s="209"/>
      <c r="M483" s="209"/>
      <c r="N483" s="209"/>
      <c r="O483" s="209"/>
      <c r="P483" s="209"/>
      <c r="Q483" s="209"/>
      <c r="R483" s="209"/>
      <c r="S483" s="209"/>
      <c r="T483" s="209"/>
      <c r="U483" s="209"/>
      <c r="V483" s="209"/>
      <c r="W483" s="209"/>
      <c r="X483" s="209"/>
      <c r="Y483" s="209"/>
      <c r="Z483" s="209"/>
    </row>
    <row r="484" spans="1:26" ht="12.75" customHeight="1" x14ac:dyDescent="0.2">
      <c r="A484" s="209"/>
      <c r="B484" s="209"/>
      <c r="C484" s="209"/>
      <c r="D484" s="209"/>
      <c r="E484" s="209"/>
      <c r="F484" s="209"/>
      <c r="G484" s="209"/>
      <c r="H484" s="209"/>
      <c r="I484" s="209"/>
      <c r="J484" s="210"/>
      <c r="K484" s="209"/>
      <c r="L484" s="209"/>
      <c r="M484" s="209"/>
      <c r="N484" s="209"/>
      <c r="O484" s="209"/>
      <c r="P484" s="209"/>
      <c r="Q484" s="209"/>
      <c r="R484" s="209"/>
      <c r="S484" s="209"/>
      <c r="T484" s="209"/>
      <c r="U484" s="209"/>
      <c r="V484" s="209"/>
      <c r="W484" s="209"/>
      <c r="X484" s="209"/>
      <c r="Y484" s="209"/>
      <c r="Z484" s="209"/>
    </row>
    <row r="485" spans="1:26" ht="12.75" customHeight="1" x14ac:dyDescent="0.2">
      <c r="A485" s="209"/>
      <c r="B485" s="209"/>
      <c r="C485" s="209"/>
      <c r="D485" s="209"/>
      <c r="E485" s="209"/>
      <c r="F485" s="209"/>
      <c r="G485" s="209"/>
      <c r="H485" s="209"/>
      <c r="I485" s="209"/>
      <c r="J485" s="210"/>
      <c r="K485" s="209"/>
      <c r="L485" s="209"/>
      <c r="M485" s="209"/>
      <c r="N485" s="209"/>
      <c r="O485" s="209"/>
      <c r="P485" s="209"/>
      <c r="Q485" s="209"/>
      <c r="R485" s="209"/>
      <c r="S485" s="209"/>
      <c r="T485" s="209"/>
      <c r="U485" s="209"/>
      <c r="V485" s="209"/>
      <c r="W485" s="209"/>
      <c r="X485" s="209"/>
      <c r="Y485" s="209"/>
      <c r="Z485" s="209"/>
    </row>
    <row r="486" spans="1:26" ht="12.75" customHeight="1" x14ac:dyDescent="0.2">
      <c r="A486" s="209"/>
      <c r="B486" s="209"/>
      <c r="C486" s="209"/>
      <c r="D486" s="209"/>
      <c r="E486" s="209"/>
      <c r="F486" s="209"/>
      <c r="G486" s="209"/>
      <c r="H486" s="209"/>
      <c r="I486" s="209"/>
      <c r="J486" s="210"/>
      <c r="K486" s="209"/>
      <c r="L486" s="209"/>
      <c r="M486" s="209"/>
      <c r="N486" s="209"/>
      <c r="O486" s="209"/>
      <c r="P486" s="209"/>
      <c r="Q486" s="209"/>
      <c r="R486" s="209"/>
      <c r="S486" s="209"/>
      <c r="T486" s="209"/>
      <c r="U486" s="209"/>
      <c r="V486" s="209"/>
      <c r="W486" s="209"/>
      <c r="X486" s="209"/>
      <c r="Y486" s="209"/>
      <c r="Z486" s="209"/>
    </row>
    <row r="487" spans="1:26" ht="12.75" customHeight="1" x14ac:dyDescent="0.2">
      <c r="A487" s="209"/>
      <c r="B487" s="209"/>
      <c r="C487" s="209"/>
      <c r="D487" s="209"/>
      <c r="E487" s="209"/>
      <c r="F487" s="209"/>
      <c r="G487" s="209"/>
      <c r="H487" s="209"/>
      <c r="I487" s="209"/>
      <c r="J487" s="210"/>
      <c r="K487" s="209"/>
      <c r="L487" s="209"/>
      <c r="M487" s="209"/>
      <c r="N487" s="209"/>
      <c r="O487" s="209"/>
      <c r="P487" s="209"/>
      <c r="Q487" s="209"/>
      <c r="R487" s="209"/>
      <c r="S487" s="209"/>
      <c r="T487" s="209"/>
      <c r="U487" s="209"/>
      <c r="V487" s="209"/>
      <c r="W487" s="209"/>
      <c r="X487" s="209"/>
      <c r="Y487" s="209"/>
      <c r="Z487" s="209"/>
    </row>
    <row r="488" spans="1:26" ht="12.75" customHeight="1" x14ac:dyDescent="0.2">
      <c r="A488" s="209"/>
      <c r="B488" s="209"/>
      <c r="C488" s="209"/>
      <c r="D488" s="209"/>
      <c r="E488" s="209"/>
      <c r="F488" s="209"/>
      <c r="G488" s="209"/>
      <c r="H488" s="209"/>
      <c r="I488" s="209"/>
      <c r="J488" s="210"/>
      <c r="K488" s="209"/>
      <c r="L488" s="209"/>
      <c r="M488" s="209"/>
      <c r="N488" s="209"/>
      <c r="O488" s="209"/>
      <c r="P488" s="209"/>
      <c r="Q488" s="209"/>
      <c r="R488" s="209"/>
      <c r="S488" s="209"/>
      <c r="T488" s="209"/>
      <c r="U488" s="209"/>
      <c r="V488" s="209"/>
      <c r="W488" s="209"/>
      <c r="X488" s="209"/>
      <c r="Y488" s="209"/>
      <c r="Z488" s="209"/>
    </row>
    <row r="489" spans="1:26" ht="12.75" customHeight="1" x14ac:dyDescent="0.2">
      <c r="A489" s="209"/>
      <c r="B489" s="209"/>
      <c r="C489" s="209"/>
      <c r="D489" s="209"/>
      <c r="E489" s="209"/>
      <c r="F489" s="209"/>
      <c r="G489" s="209"/>
      <c r="H489" s="209"/>
      <c r="I489" s="209"/>
      <c r="J489" s="210"/>
      <c r="K489" s="209"/>
      <c r="L489" s="209"/>
      <c r="M489" s="209"/>
      <c r="N489" s="209"/>
      <c r="O489" s="209"/>
      <c r="P489" s="209"/>
      <c r="Q489" s="209"/>
      <c r="R489" s="209"/>
      <c r="S489" s="209"/>
      <c r="T489" s="209"/>
      <c r="U489" s="209"/>
      <c r="V489" s="209"/>
      <c r="W489" s="209"/>
      <c r="X489" s="209"/>
      <c r="Y489" s="209"/>
      <c r="Z489" s="209"/>
    </row>
    <row r="490" spans="1:26" ht="12.75" customHeight="1" x14ac:dyDescent="0.2">
      <c r="A490" s="209"/>
      <c r="B490" s="209"/>
      <c r="C490" s="209"/>
      <c r="D490" s="209"/>
      <c r="E490" s="209"/>
      <c r="F490" s="209"/>
      <c r="G490" s="209"/>
      <c r="H490" s="209"/>
      <c r="I490" s="209"/>
      <c r="J490" s="210"/>
      <c r="K490" s="209"/>
      <c r="L490" s="209"/>
      <c r="M490" s="209"/>
      <c r="N490" s="209"/>
      <c r="O490" s="209"/>
      <c r="P490" s="209"/>
      <c r="Q490" s="209"/>
      <c r="R490" s="209"/>
      <c r="S490" s="209"/>
      <c r="T490" s="209"/>
      <c r="U490" s="209"/>
      <c r="V490" s="209"/>
      <c r="W490" s="209"/>
      <c r="X490" s="209"/>
      <c r="Y490" s="209"/>
      <c r="Z490" s="209"/>
    </row>
    <row r="491" spans="1:26" ht="12.75" customHeight="1" x14ac:dyDescent="0.2">
      <c r="A491" s="209"/>
      <c r="B491" s="209"/>
      <c r="C491" s="209"/>
      <c r="D491" s="209"/>
      <c r="E491" s="209"/>
      <c r="F491" s="209"/>
      <c r="G491" s="209"/>
      <c r="H491" s="209"/>
      <c r="I491" s="209"/>
      <c r="J491" s="210"/>
      <c r="K491" s="209"/>
      <c r="L491" s="209"/>
      <c r="M491" s="209"/>
      <c r="N491" s="209"/>
      <c r="O491" s="209"/>
      <c r="P491" s="209"/>
      <c r="Q491" s="209"/>
      <c r="R491" s="209"/>
      <c r="S491" s="209"/>
      <c r="T491" s="209"/>
      <c r="U491" s="209"/>
      <c r="V491" s="209"/>
      <c r="W491" s="209"/>
      <c r="X491" s="209"/>
      <c r="Y491" s="209"/>
      <c r="Z491" s="209"/>
    </row>
    <row r="492" spans="1:26" ht="12.75" customHeight="1" x14ac:dyDescent="0.2">
      <c r="A492" s="209"/>
      <c r="B492" s="209"/>
      <c r="C492" s="209"/>
      <c r="D492" s="209"/>
      <c r="E492" s="209"/>
      <c r="F492" s="209"/>
      <c r="G492" s="209"/>
      <c r="H492" s="209"/>
      <c r="I492" s="209"/>
      <c r="J492" s="210"/>
      <c r="K492" s="209"/>
      <c r="L492" s="209"/>
      <c r="M492" s="209"/>
      <c r="N492" s="209"/>
      <c r="O492" s="209"/>
      <c r="P492" s="209"/>
      <c r="Q492" s="209"/>
      <c r="R492" s="209"/>
      <c r="S492" s="209"/>
      <c r="T492" s="209"/>
      <c r="U492" s="209"/>
      <c r="V492" s="209"/>
      <c r="W492" s="209"/>
      <c r="X492" s="209"/>
      <c r="Y492" s="209"/>
      <c r="Z492" s="209"/>
    </row>
    <row r="493" spans="1:26" ht="12.75" customHeight="1" x14ac:dyDescent="0.2">
      <c r="A493" s="209"/>
      <c r="B493" s="209"/>
      <c r="C493" s="209"/>
      <c r="D493" s="209"/>
      <c r="E493" s="209"/>
      <c r="F493" s="209"/>
      <c r="G493" s="209"/>
      <c r="H493" s="209"/>
      <c r="I493" s="209"/>
      <c r="J493" s="210"/>
      <c r="K493" s="209"/>
      <c r="L493" s="209"/>
      <c r="M493" s="209"/>
      <c r="N493" s="209"/>
      <c r="O493" s="209"/>
      <c r="P493" s="209"/>
      <c r="Q493" s="209"/>
      <c r="R493" s="209"/>
      <c r="S493" s="209"/>
      <c r="T493" s="209"/>
      <c r="U493" s="209"/>
      <c r="V493" s="209"/>
      <c r="W493" s="209"/>
      <c r="X493" s="209"/>
      <c r="Y493" s="209"/>
      <c r="Z493" s="209"/>
    </row>
    <row r="494" spans="1:26" ht="12.75" customHeight="1" x14ac:dyDescent="0.2">
      <c r="A494" s="209"/>
      <c r="B494" s="209"/>
      <c r="C494" s="209"/>
      <c r="D494" s="209"/>
      <c r="E494" s="209"/>
      <c r="F494" s="209"/>
      <c r="G494" s="209"/>
      <c r="H494" s="209"/>
      <c r="I494" s="209"/>
      <c r="J494" s="210"/>
      <c r="K494" s="209"/>
      <c r="L494" s="209"/>
      <c r="M494" s="209"/>
      <c r="N494" s="209"/>
      <c r="O494" s="209"/>
      <c r="P494" s="209"/>
      <c r="Q494" s="209"/>
      <c r="R494" s="209"/>
      <c r="S494" s="209"/>
      <c r="T494" s="209"/>
      <c r="U494" s="209"/>
      <c r="V494" s="209"/>
      <c r="W494" s="209"/>
      <c r="X494" s="209"/>
      <c r="Y494" s="209"/>
      <c r="Z494" s="209"/>
    </row>
    <row r="495" spans="1:26" ht="12.75" customHeight="1" x14ac:dyDescent="0.2">
      <c r="A495" s="209"/>
      <c r="B495" s="209"/>
      <c r="C495" s="209"/>
      <c r="D495" s="209"/>
      <c r="E495" s="209"/>
      <c r="F495" s="209"/>
      <c r="G495" s="209"/>
      <c r="H495" s="209"/>
      <c r="I495" s="209"/>
      <c r="J495" s="210"/>
      <c r="K495" s="209"/>
      <c r="L495" s="209"/>
      <c r="M495" s="209"/>
      <c r="N495" s="209"/>
      <c r="O495" s="209"/>
      <c r="P495" s="209"/>
      <c r="Q495" s="209"/>
      <c r="R495" s="209"/>
      <c r="S495" s="209"/>
      <c r="T495" s="209"/>
      <c r="U495" s="209"/>
      <c r="V495" s="209"/>
      <c r="W495" s="209"/>
      <c r="X495" s="209"/>
      <c r="Y495" s="209"/>
      <c r="Z495" s="209"/>
    </row>
    <row r="496" spans="1:26" ht="12.75" customHeight="1" x14ac:dyDescent="0.2">
      <c r="A496" s="209"/>
      <c r="B496" s="209"/>
      <c r="C496" s="209"/>
      <c r="D496" s="209"/>
      <c r="E496" s="209"/>
      <c r="F496" s="209"/>
      <c r="G496" s="209"/>
      <c r="H496" s="209"/>
      <c r="I496" s="209"/>
      <c r="J496" s="210"/>
      <c r="K496" s="209"/>
      <c r="L496" s="209"/>
      <c r="M496" s="209"/>
      <c r="N496" s="209"/>
      <c r="O496" s="209"/>
      <c r="P496" s="209"/>
      <c r="Q496" s="209"/>
      <c r="R496" s="209"/>
      <c r="S496" s="209"/>
      <c r="T496" s="209"/>
      <c r="U496" s="209"/>
      <c r="V496" s="209"/>
      <c r="W496" s="209"/>
      <c r="X496" s="209"/>
      <c r="Y496" s="209"/>
      <c r="Z496" s="209"/>
    </row>
    <row r="497" spans="1:26" ht="12.75" customHeight="1" x14ac:dyDescent="0.2">
      <c r="A497" s="209"/>
      <c r="B497" s="209"/>
      <c r="C497" s="209"/>
      <c r="D497" s="209"/>
      <c r="E497" s="209"/>
      <c r="F497" s="209"/>
      <c r="G497" s="209"/>
      <c r="H497" s="209"/>
      <c r="I497" s="209"/>
      <c r="J497" s="210"/>
      <c r="K497" s="209"/>
      <c r="L497" s="209"/>
      <c r="M497" s="209"/>
      <c r="N497" s="209"/>
      <c r="O497" s="209"/>
      <c r="P497" s="209"/>
      <c r="Q497" s="209"/>
      <c r="R497" s="209"/>
      <c r="S497" s="209"/>
      <c r="T497" s="209"/>
      <c r="U497" s="209"/>
      <c r="V497" s="209"/>
      <c r="W497" s="209"/>
      <c r="X497" s="209"/>
      <c r="Y497" s="209"/>
      <c r="Z497" s="209"/>
    </row>
    <row r="498" spans="1:26" ht="12.75" customHeight="1" x14ac:dyDescent="0.2">
      <c r="A498" s="209"/>
      <c r="B498" s="209"/>
      <c r="C498" s="209"/>
      <c r="D498" s="209"/>
      <c r="E498" s="209"/>
      <c r="F498" s="209"/>
      <c r="G498" s="209"/>
      <c r="H498" s="209"/>
      <c r="I498" s="209"/>
      <c r="J498" s="210"/>
      <c r="K498" s="209"/>
      <c r="L498" s="209"/>
      <c r="M498" s="209"/>
      <c r="N498" s="209"/>
      <c r="O498" s="209"/>
      <c r="P498" s="209"/>
      <c r="Q498" s="209"/>
      <c r="R498" s="209"/>
      <c r="S498" s="209"/>
      <c r="T498" s="209"/>
      <c r="U498" s="209"/>
      <c r="V498" s="209"/>
      <c r="W498" s="209"/>
      <c r="X498" s="209"/>
      <c r="Y498" s="209"/>
      <c r="Z498" s="209"/>
    </row>
    <row r="499" spans="1:26" ht="12.75" customHeight="1" x14ac:dyDescent="0.2">
      <c r="A499" s="209"/>
      <c r="B499" s="209"/>
      <c r="C499" s="209"/>
      <c r="D499" s="209"/>
      <c r="E499" s="209"/>
      <c r="F499" s="209"/>
      <c r="G499" s="209"/>
      <c r="H499" s="209"/>
      <c r="I499" s="209"/>
      <c r="J499" s="210"/>
      <c r="K499" s="209"/>
      <c r="L499" s="209"/>
      <c r="M499" s="209"/>
      <c r="N499" s="209"/>
      <c r="O499" s="209"/>
      <c r="P499" s="209"/>
      <c r="Q499" s="209"/>
      <c r="R499" s="209"/>
      <c r="S499" s="209"/>
      <c r="T499" s="209"/>
      <c r="U499" s="209"/>
      <c r="V499" s="209"/>
      <c r="W499" s="209"/>
      <c r="X499" s="209"/>
      <c r="Y499" s="209"/>
      <c r="Z499" s="209"/>
    </row>
    <row r="500" spans="1:26" ht="12.75" customHeight="1" x14ac:dyDescent="0.2">
      <c r="A500" s="209"/>
      <c r="B500" s="209"/>
      <c r="C500" s="209"/>
      <c r="D500" s="209"/>
      <c r="E500" s="209"/>
      <c r="F500" s="209"/>
      <c r="G500" s="209"/>
      <c r="H500" s="209"/>
      <c r="I500" s="209"/>
      <c r="J500" s="210"/>
      <c r="K500" s="209"/>
      <c r="L500" s="209"/>
      <c r="M500" s="209"/>
      <c r="N500" s="209"/>
      <c r="O500" s="209"/>
      <c r="P500" s="209"/>
      <c r="Q500" s="209"/>
      <c r="R500" s="209"/>
      <c r="S500" s="209"/>
      <c r="T500" s="209"/>
      <c r="U500" s="209"/>
      <c r="V500" s="209"/>
      <c r="W500" s="209"/>
      <c r="X500" s="209"/>
      <c r="Y500" s="209"/>
      <c r="Z500" s="209"/>
    </row>
    <row r="501" spans="1:26" ht="12.75" customHeight="1" x14ac:dyDescent="0.2">
      <c r="A501" s="209"/>
      <c r="B501" s="209"/>
      <c r="C501" s="209"/>
      <c r="D501" s="209"/>
      <c r="E501" s="209"/>
      <c r="F501" s="209"/>
      <c r="G501" s="209"/>
      <c r="H501" s="209"/>
      <c r="I501" s="209"/>
      <c r="J501" s="210"/>
      <c r="K501" s="209"/>
      <c r="L501" s="209"/>
      <c r="M501" s="209"/>
      <c r="N501" s="209"/>
      <c r="O501" s="209"/>
      <c r="P501" s="209"/>
      <c r="Q501" s="209"/>
      <c r="R501" s="209"/>
      <c r="S501" s="209"/>
      <c r="T501" s="209"/>
      <c r="U501" s="209"/>
      <c r="V501" s="209"/>
      <c r="W501" s="209"/>
      <c r="X501" s="209"/>
      <c r="Y501" s="209"/>
      <c r="Z501" s="209"/>
    </row>
    <row r="502" spans="1:26" ht="12.75" customHeight="1" x14ac:dyDescent="0.2">
      <c r="A502" s="209"/>
      <c r="B502" s="209"/>
      <c r="C502" s="209"/>
      <c r="D502" s="209"/>
      <c r="E502" s="209"/>
      <c r="F502" s="209"/>
      <c r="G502" s="209"/>
      <c r="H502" s="209"/>
      <c r="I502" s="209"/>
      <c r="J502" s="210"/>
      <c r="K502" s="209"/>
      <c r="L502" s="209"/>
      <c r="M502" s="209"/>
      <c r="N502" s="209"/>
      <c r="O502" s="209"/>
      <c r="P502" s="209"/>
      <c r="Q502" s="209"/>
      <c r="R502" s="209"/>
      <c r="S502" s="209"/>
      <c r="T502" s="209"/>
      <c r="U502" s="209"/>
      <c r="V502" s="209"/>
      <c r="W502" s="209"/>
      <c r="X502" s="209"/>
      <c r="Y502" s="209"/>
      <c r="Z502" s="209"/>
    </row>
    <row r="503" spans="1:26" ht="12.75" customHeight="1" x14ac:dyDescent="0.2">
      <c r="A503" s="209"/>
      <c r="B503" s="209"/>
      <c r="C503" s="209"/>
      <c r="D503" s="209"/>
      <c r="E503" s="209"/>
      <c r="F503" s="209"/>
      <c r="G503" s="209"/>
      <c r="H503" s="209"/>
      <c r="I503" s="209"/>
      <c r="J503" s="210"/>
      <c r="K503" s="209"/>
      <c r="L503" s="209"/>
      <c r="M503" s="209"/>
      <c r="N503" s="209"/>
      <c r="O503" s="209"/>
      <c r="P503" s="209"/>
      <c r="Q503" s="209"/>
      <c r="R503" s="209"/>
      <c r="S503" s="209"/>
      <c r="T503" s="209"/>
      <c r="U503" s="209"/>
      <c r="V503" s="209"/>
      <c r="W503" s="209"/>
      <c r="X503" s="209"/>
      <c r="Y503" s="209"/>
      <c r="Z503" s="209"/>
    </row>
    <row r="504" spans="1:26" ht="12.75" customHeight="1" x14ac:dyDescent="0.2">
      <c r="A504" s="209"/>
      <c r="B504" s="209"/>
      <c r="C504" s="209"/>
      <c r="D504" s="209"/>
      <c r="E504" s="209"/>
      <c r="F504" s="209"/>
      <c r="G504" s="209"/>
      <c r="H504" s="209"/>
      <c r="I504" s="209"/>
      <c r="J504" s="210"/>
      <c r="K504" s="209"/>
      <c r="L504" s="209"/>
      <c r="M504" s="209"/>
      <c r="N504" s="209"/>
      <c r="O504" s="209"/>
      <c r="P504" s="209"/>
      <c r="Q504" s="209"/>
      <c r="R504" s="209"/>
      <c r="S504" s="209"/>
      <c r="T504" s="209"/>
      <c r="U504" s="209"/>
      <c r="V504" s="209"/>
      <c r="W504" s="209"/>
      <c r="X504" s="209"/>
      <c r="Y504" s="209"/>
      <c r="Z504" s="209"/>
    </row>
    <row r="505" spans="1:26" ht="12.75" customHeight="1" x14ac:dyDescent="0.2">
      <c r="A505" s="209"/>
      <c r="B505" s="209"/>
      <c r="C505" s="209"/>
      <c r="D505" s="209"/>
      <c r="E505" s="209"/>
      <c r="F505" s="209"/>
      <c r="G505" s="209"/>
      <c r="H505" s="209"/>
      <c r="I505" s="209"/>
      <c r="J505" s="210"/>
      <c r="K505" s="209"/>
      <c r="L505" s="209"/>
      <c r="M505" s="209"/>
      <c r="N505" s="209"/>
      <c r="O505" s="209"/>
      <c r="P505" s="209"/>
      <c r="Q505" s="209"/>
      <c r="R505" s="209"/>
      <c r="S505" s="209"/>
      <c r="T505" s="209"/>
      <c r="U505" s="209"/>
      <c r="V505" s="209"/>
      <c r="W505" s="209"/>
      <c r="X505" s="209"/>
      <c r="Y505" s="209"/>
      <c r="Z505" s="209"/>
    </row>
    <row r="506" spans="1:26" ht="12.75" customHeight="1" x14ac:dyDescent="0.2">
      <c r="A506" s="209"/>
      <c r="B506" s="209"/>
      <c r="C506" s="209"/>
      <c r="D506" s="209"/>
      <c r="E506" s="209"/>
      <c r="F506" s="209"/>
      <c r="G506" s="209"/>
      <c r="H506" s="209"/>
      <c r="I506" s="209"/>
      <c r="J506" s="210"/>
      <c r="K506" s="209"/>
      <c r="L506" s="209"/>
      <c r="M506" s="209"/>
      <c r="N506" s="209"/>
      <c r="O506" s="209"/>
      <c r="P506" s="209"/>
      <c r="Q506" s="209"/>
      <c r="R506" s="209"/>
      <c r="S506" s="209"/>
      <c r="T506" s="209"/>
      <c r="U506" s="209"/>
      <c r="V506" s="209"/>
      <c r="W506" s="209"/>
      <c r="X506" s="209"/>
      <c r="Y506" s="209"/>
      <c r="Z506" s="209"/>
    </row>
    <row r="507" spans="1:26" ht="12.75" customHeight="1" x14ac:dyDescent="0.2">
      <c r="A507" s="209"/>
      <c r="B507" s="209"/>
      <c r="C507" s="209"/>
      <c r="D507" s="209"/>
      <c r="E507" s="209"/>
      <c r="F507" s="209"/>
      <c r="G507" s="209"/>
      <c r="H507" s="209"/>
      <c r="I507" s="209"/>
      <c r="J507" s="210"/>
      <c r="K507" s="209"/>
      <c r="L507" s="209"/>
      <c r="M507" s="209"/>
      <c r="N507" s="209"/>
      <c r="O507" s="209"/>
      <c r="P507" s="209"/>
      <c r="Q507" s="209"/>
      <c r="R507" s="209"/>
      <c r="S507" s="209"/>
      <c r="T507" s="209"/>
      <c r="U507" s="209"/>
      <c r="V507" s="209"/>
      <c r="W507" s="209"/>
      <c r="X507" s="209"/>
      <c r="Y507" s="209"/>
      <c r="Z507" s="209"/>
    </row>
    <row r="508" spans="1:26" ht="12.75" customHeight="1" x14ac:dyDescent="0.2">
      <c r="A508" s="209"/>
      <c r="B508" s="209"/>
      <c r="C508" s="209"/>
      <c r="D508" s="209"/>
      <c r="E508" s="209"/>
      <c r="F508" s="209"/>
      <c r="G508" s="209"/>
      <c r="H508" s="209"/>
      <c r="I508" s="209"/>
      <c r="J508" s="210"/>
      <c r="K508" s="209"/>
      <c r="L508" s="209"/>
      <c r="M508" s="209"/>
      <c r="N508" s="209"/>
      <c r="O508" s="209"/>
      <c r="P508" s="209"/>
      <c r="Q508" s="209"/>
      <c r="R508" s="209"/>
      <c r="S508" s="209"/>
      <c r="T508" s="209"/>
      <c r="U508" s="209"/>
      <c r="V508" s="209"/>
      <c r="W508" s="209"/>
      <c r="X508" s="209"/>
      <c r="Y508" s="209"/>
      <c r="Z508" s="209"/>
    </row>
    <row r="509" spans="1:26" ht="12.75" customHeight="1" x14ac:dyDescent="0.2">
      <c r="A509" s="209"/>
      <c r="B509" s="209"/>
      <c r="C509" s="209"/>
      <c r="D509" s="209"/>
      <c r="E509" s="209"/>
      <c r="F509" s="209"/>
      <c r="G509" s="209"/>
      <c r="H509" s="209"/>
      <c r="I509" s="209"/>
      <c r="J509" s="210"/>
      <c r="K509" s="209"/>
      <c r="L509" s="209"/>
      <c r="M509" s="209"/>
      <c r="N509" s="209"/>
      <c r="O509" s="209"/>
      <c r="P509" s="209"/>
      <c r="Q509" s="209"/>
      <c r="R509" s="209"/>
      <c r="S509" s="209"/>
      <c r="T509" s="209"/>
      <c r="U509" s="209"/>
      <c r="V509" s="209"/>
      <c r="W509" s="209"/>
      <c r="X509" s="209"/>
      <c r="Y509" s="209"/>
      <c r="Z509" s="209"/>
    </row>
    <row r="510" spans="1:26" ht="12.75" customHeight="1" x14ac:dyDescent="0.2">
      <c r="A510" s="209"/>
      <c r="B510" s="209"/>
      <c r="C510" s="209"/>
      <c r="D510" s="209"/>
      <c r="E510" s="209"/>
      <c r="F510" s="209"/>
      <c r="G510" s="209"/>
      <c r="H510" s="209"/>
      <c r="I510" s="209"/>
      <c r="J510" s="210"/>
      <c r="K510" s="209"/>
      <c r="L510" s="209"/>
      <c r="M510" s="209"/>
      <c r="N510" s="209"/>
      <c r="O510" s="209"/>
      <c r="P510" s="209"/>
      <c r="Q510" s="209"/>
      <c r="R510" s="209"/>
      <c r="S510" s="209"/>
      <c r="T510" s="209"/>
      <c r="U510" s="209"/>
      <c r="V510" s="209"/>
      <c r="W510" s="209"/>
      <c r="X510" s="209"/>
      <c r="Y510" s="209"/>
      <c r="Z510" s="209"/>
    </row>
    <row r="511" spans="1:26" ht="12.75" customHeight="1" x14ac:dyDescent="0.2">
      <c r="A511" s="209"/>
      <c r="B511" s="209"/>
      <c r="C511" s="209"/>
      <c r="D511" s="209"/>
      <c r="E511" s="209"/>
      <c r="F511" s="209"/>
      <c r="G511" s="209"/>
      <c r="H511" s="209"/>
      <c r="I511" s="209"/>
      <c r="J511" s="210"/>
      <c r="K511" s="209"/>
      <c r="L511" s="209"/>
      <c r="M511" s="209"/>
      <c r="N511" s="209"/>
      <c r="O511" s="209"/>
      <c r="P511" s="209"/>
      <c r="Q511" s="209"/>
      <c r="R511" s="209"/>
      <c r="S511" s="209"/>
      <c r="T511" s="209"/>
      <c r="U511" s="209"/>
      <c r="V511" s="209"/>
      <c r="W511" s="209"/>
      <c r="X511" s="209"/>
      <c r="Y511" s="209"/>
      <c r="Z511" s="209"/>
    </row>
    <row r="512" spans="1:26" ht="12.75" customHeight="1" x14ac:dyDescent="0.2">
      <c r="A512" s="209"/>
      <c r="B512" s="209"/>
      <c r="C512" s="209"/>
      <c r="D512" s="209"/>
      <c r="E512" s="209"/>
      <c r="F512" s="209"/>
      <c r="G512" s="209"/>
      <c r="H512" s="209"/>
      <c r="I512" s="209"/>
      <c r="J512" s="210"/>
      <c r="K512" s="209"/>
      <c r="L512" s="209"/>
      <c r="M512" s="209"/>
      <c r="N512" s="209"/>
      <c r="O512" s="209"/>
      <c r="P512" s="209"/>
      <c r="Q512" s="209"/>
      <c r="R512" s="209"/>
      <c r="S512" s="209"/>
      <c r="T512" s="209"/>
      <c r="U512" s="209"/>
      <c r="V512" s="209"/>
      <c r="W512" s="209"/>
      <c r="X512" s="209"/>
      <c r="Y512" s="209"/>
      <c r="Z512" s="209"/>
    </row>
    <row r="513" spans="1:26" ht="12.75" customHeight="1" x14ac:dyDescent="0.2">
      <c r="A513" s="209"/>
      <c r="B513" s="209"/>
      <c r="C513" s="209"/>
      <c r="D513" s="209"/>
      <c r="E513" s="209"/>
      <c r="F513" s="209"/>
      <c r="G513" s="209"/>
      <c r="H513" s="209"/>
      <c r="I513" s="209"/>
      <c r="J513" s="210"/>
      <c r="K513" s="209"/>
      <c r="L513" s="209"/>
      <c r="M513" s="209"/>
      <c r="N513" s="209"/>
      <c r="O513" s="209"/>
      <c r="P513" s="209"/>
      <c r="Q513" s="209"/>
      <c r="R513" s="209"/>
      <c r="S513" s="209"/>
      <c r="T513" s="209"/>
      <c r="U513" s="209"/>
      <c r="V513" s="209"/>
      <c r="W513" s="209"/>
      <c r="X513" s="209"/>
      <c r="Y513" s="209"/>
      <c r="Z513" s="209"/>
    </row>
    <row r="514" spans="1:26" ht="12.75" customHeight="1" x14ac:dyDescent="0.2">
      <c r="A514" s="209"/>
      <c r="B514" s="209"/>
      <c r="C514" s="209"/>
      <c r="D514" s="209"/>
      <c r="E514" s="209"/>
      <c r="F514" s="209"/>
      <c r="G514" s="209"/>
      <c r="H514" s="209"/>
      <c r="I514" s="209"/>
      <c r="J514" s="210"/>
      <c r="K514" s="209"/>
      <c r="L514" s="209"/>
      <c r="M514" s="209"/>
      <c r="N514" s="209"/>
      <c r="O514" s="209"/>
      <c r="P514" s="209"/>
      <c r="Q514" s="209"/>
      <c r="R514" s="209"/>
      <c r="S514" s="209"/>
      <c r="T514" s="209"/>
      <c r="U514" s="209"/>
      <c r="V514" s="209"/>
      <c r="W514" s="209"/>
      <c r="X514" s="209"/>
      <c r="Y514" s="209"/>
      <c r="Z514" s="209"/>
    </row>
    <row r="515" spans="1:26" ht="12.75" customHeight="1" x14ac:dyDescent="0.2">
      <c r="A515" s="209"/>
      <c r="B515" s="209"/>
      <c r="C515" s="209"/>
      <c r="D515" s="209"/>
      <c r="E515" s="209"/>
      <c r="F515" s="209"/>
      <c r="G515" s="209"/>
      <c r="H515" s="209"/>
      <c r="I515" s="209"/>
      <c r="J515" s="210"/>
      <c r="K515" s="209"/>
      <c r="L515" s="209"/>
      <c r="M515" s="209"/>
      <c r="N515" s="209"/>
      <c r="O515" s="209"/>
      <c r="P515" s="209"/>
      <c r="Q515" s="209"/>
      <c r="R515" s="209"/>
      <c r="S515" s="209"/>
      <c r="T515" s="209"/>
      <c r="U515" s="209"/>
      <c r="V515" s="209"/>
      <c r="W515" s="209"/>
      <c r="X515" s="209"/>
      <c r="Y515" s="209"/>
      <c r="Z515" s="209"/>
    </row>
    <row r="516" spans="1:26" ht="12.75" customHeight="1" x14ac:dyDescent="0.2">
      <c r="A516" s="209"/>
      <c r="B516" s="209"/>
      <c r="C516" s="209"/>
      <c r="D516" s="209"/>
      <c r="E516" s="209"/>
      <c r="F516" s="209"/>
      <c r="G516" s="209"/>
      <c r="H516" s="209"/>
      <c r="I516" s="209"/>
      <c r="J516" s="210"/>
      <c r="K516" s="209"/>
      <c r="L516" s="209"/>
      <c r="M516" s="209"/>
      <c r="N516" s="209"/>
      <c r="O516" s="209"/>
      <c r="P516" s="209"/>
      <c r="Q516" s="209"/>
      <c r="R516" s="209"/>
      <c r="S516" s="209"/>
      <c r="T516" s="209"/>
      <c r="U516" s="209"/>
      <c r="V516" s="209"/>
      <c r="W516" s="209"/>
      <c r="X516" s="209"/>
      <c r="Y516" s="209"/>
      <c r="Z516" s="209"/>
    </row>
    <row r="517" spans="1:26" ht="12.75" customHeight="1" x14ac:dyDescent="0.2">
      <c r="A517" s="209"/>
      <c r="B517" s="209"/>
      <c r="C517" s="209"/>
      <c r="D517" s="209"/>
      <c r="E517" s="209"/>
      <c r="F517" s="209"/>
      <c r="G517" s="209"/>
      <c r="H517" s="209"/>
      <c r="I517" s="209"/>
      <c r="J517" s="210"/>
      <c r="K517" s="209"/>
      <c r="L517" s="209"/>
      <c r="M517" s="209"/>
      <c r="N517" s="209"/>
      <c r="O517" s="209"/>
      <c r="P517" s="209"/>
      <c r="Q517" s="209"/>
      <c r="R517" s="209"/>
      <c r="S517" s="209"/>
      <c r="T517" s="209"/>
      <c r="U517" s="209"/>
      <c r="V517" s="209"/>
      <c r="W517" s="209"/>
      <c r="X517" s="209"/>
      <c r="Y517" s="209"/>
      <c r="Z517" s="209"/>
    </row>
    <row r="518" spans="1:26" ht="12.75" customHeight="1" x14ac:dyDescent="0.2">
      <c r="A518" s="209"/>
      <c r="B518" s="209"/>
      <c r="C518" s="209"/>
      <c r="D518" s="209"/>
      <c r="E518" s="209"/>
      <c r="F518" s="209"/>
      <c r="G518" s="209"/>
      <c r="H518" s="209"/>
      <c r="I518" s="209"/>
      <c r="J518" s="210"/>
      <c r="K518" s="209"/>
      <c r="L518" s="209"/>
      <c r="M518" s="209"/>
      <c r="N518" s="209"/>
      <c r="O518" s="209"/>
      <c r="P518" s="209"/>
      <c r="Q518" s="209"/>
      <c r="R518" s="209"/>
      <c r="S518" s="209"/>
      <c r="T518" s="209"/>
      <c r="U518" s="209"/>
      <c r="V518" s="209"/>
      <c r="W518" s="209"/>
      <c r="X518" s="209"/>
      <c r="Y518" s="209"/>
      <c r="Z518" s="209"/>
    </row>
    <row r="519" spans="1:26" ht="12.75" customHeight="1" x14ac:dyDescent="0.2">
      <c r="A519" s="209"/>
      <c r="B519" s="209"/>
      <c r="C519" s="209"/>
      <c r="D519" s="209"/>
      <c r="E519" s="209"/>
      <c r="F519" s="209"/>
      <c r="G519" s="209"/>
      <c r="H519" s="209"/>
      <c r="I519" s="209"/>
      <c r="J519" s="210"/>
      <c r="K519" s="209"/>
      <c r="L519" s="209"/>
      <c r="M519" s="209"/>
      <c r="N519" s="209"/>
      <c r="O519" s="209"/>
      <c r="P519" s="209"/>
      <c r="Q519" s="209"/>
      <c r="R519" s="209"/>
      <c r="S519" s="209"/>
      <c r="T519" s="209"/>
      <c r="U519" s="209"/>
      <c r="V519" s="209"/>
      <c r="W519" s="209"/>
      <c r="X519" s="209"/>
      <c r="Y519" s="209"/>
      <c r="Z519" s="209"/>
    </row>
    <row r="520" spans="1:26" ht="12.75" customHeight="1" x14ac:dyDescent="0.2">
      <c r="A520" s="209"/>
      <c r="B520" s="209"/>
      <c r="C520" s="209"/>
      <c r="D520" s="209"/>
      <c r="E520" s="209"/>
      <c r="F520" s="209"/>
      <c r="G520" s="209"/>
      <c r="H520" s="209"/>
      <c r="I520" s="209"/>
      <c r="J520" s="210"/>
      <c r="K520" s="209"/>
      <c r="L520" s="209"/>
      <c r="M520" s="209"/>
      <c r="N520" s="209"/>
      <c r="O520" s="209"/>
      <c r="P520" s="209"/>
      <c r="Q520" s="209"/>
      <c r="R520" s="209"/>
      <c r="S520" s="209"/>
      <c r="T520" s="209"/>
      <c r="U520" s="209"/>
      <c r="V520" s="209"/>
      <c r="W520" s="209"/>
      <c r="X520" s="209"/>
      <c r="Y520" s="209"/>
      <c r="Z520" s="209"/>
    </row>
    <row r="521" spans="1:26" ht="12.75" customHeight="1" x14ac:dyDescent="0.2">
      <c r="A521" s="209"/>
      <c r="B521" s="209"/>
      <c r="C521" s="209"/>
      <c r="D521" s="209"/>
      <c r="E521" s="209"/>
      <c r="F521" s="209"/>
      <c r="G521" s="209"/>
      <c r="H521" s="209"/>
      <c r="I521" s="209"/>
      <c r="J521" s="210"/>
      <c r="K521" s="209"/>
      <c r="L521" s="209"/>
      <c r="M521" s="209"/>
      <c r="N521" s="209"/>
      <c r="O521" s="209"/>
      <c r="P521" s="209"/>
      <c r="Q521" s="209"/>
      <c r="R521" s="209"/>
      <c r="S521" s="209"/>
      <c r="T521" s="209"/>
      <c r="U521" s="209"/>
      <c r="V521" s="209"/>
      <c r="W521" s="209"/>
      <c r="X521" s="209"/>
      <c r="Y521" s="209"/>
      <c r="Z521" s="209"/>
    </row>
    <row r="522" spans="1:26" ht="12.75" customHeight="1" x14ac:dyDescent="0.2">
      <c r="A522" s="209"/>
      <c r="B522" s="209"/>
      <c r="C522" s="209"/>
      <c r="D522" s="209"/>
      <c r="E522" s="209"/>
      <c r="F522" s="209"/>
      <c r="G522" s="209"/>
      <c r="H522" s="209"/>
      <c r="I522" s="209"/>
      <c r="J522" s="210"/>
      <c r="K522" s="209"/>
      <c r="L522" s="209"/>
      <c r="M522" s="209"/>
      <c r="N522" s="209"/>
      <c r="O522" s="209"/>
      <c r="P522" s="209"/>
      <c r="Q522" s="209"/>
      <c r="R522" s="209"/>
      <c r="S522" s="209"/>
      <c r="T522" s="209"/>
      <c r="U522" s="209"/>
      <c r="V522" s="209"/>
      <c r="W522" s="209"/>
      <c r="X522" s="209"/>
      <c r="Y522" s="209"/>
      <c r="Z522" s="209"/>
    </row>
    <row r="523" spans="1:26" ht="12.75" customHeight="1" x14ac:dyDescent="0.2">
      <c r="A523" s="209"/>
      <c r="B523" s="209"/>
      <c r="C523" s="209"/>
      <c r="D523" s="209"/>
      <c r="E523" s="209"/>
      <c r="F523" s="209"/>
      <c r="G523" s="209"/>
      <c r="H523" s="209"/>
      <c r="I523" s="209"/>
      <c r="J523" s="210"/>
      <c r="K523" s="209"/>
      <c r="L523" s="209"/>
      <c r="M523" s="209"/>
      <c r="N523" s="209"/>
      <c r="O523" s="209"/>
      <c r="P523" s="209"/>
      <c r="Q523" s="209"/>
      <c r="R523" s="209"/>
      <c r="S523" s="209"/>
      <c r="T523" s="209"/>
      <c r="U523" s="209"/>
      <c r="V523" s="209"/>
      <c r="W523" s="209"/>
      <c r="X523" s="209"/>
      <c r="Y523" s="209"/>
      <c r="Z523" s="209"/>
    </row>
    <row r="524" spans="1:26" ht="12.75" customHeight="1" x14ac:dyDescent="0.2">
      <c r="A524" s="209"/>
      <c r="B524" s="209"/>
      <c r="C524" s="209"/>
      <c r="D524" s="209"/>
      <c r="E524" s="209"/>
      <c r="F524" s="209"/>
      <c r="G524" s="209"/>
      <c r="H524" s="209"/>
      <c r="I524" s="209"/>
      <c r="J524" s="210"/>
      <c r="K524" s="209"/>
      <c r="L524" s="209"/>
      <c r="M524" s="209"/>
      <c r="N524" s="209"/>
      <c r="O524" s="209"/>
      <c r="P524" s="209"/>
      <c r="Q524" s="209"/>
      <c r="R524" s="209"/>
      <c r="S524" s="209"/>
      <c r="T524" s="209"/>
      <c r="U524" s="209"/>
      <c r="V524" s="209"/>
      <c r="W524" s="209"/>
      <c r="X524" s="209"/>
      <c r="Y524" s="209"/>
      <c r="Z524" s="209"/>
    </row>
    <row r="525" spans="1:26" ht="12.75" customHeight="1" x14ac:dyDescent="0.2">
      <c r="A525" s="209"/>
      <c r="B525" s="209"/>
      <c r="C525" s="209"/>
      <c r="D525" s="209"/>
      <c r="E525" s="209"/>
      <c r="F525" s="209"/>
      <c r="G525" s="209"/>
      <c r="H525" s="209"/>
      <c r="I525" s="209"/>
      <c r="J525" s="210"/>
      <c r="K525" s="209"/>
      <c r="L525" s="209"/>
      <c r="M525" s="209"/>
      <c r="N525" s="209"/>
      <c r="O525" s="209"/>
      <c r="P525" s="209"/>
      <c r="Q525" s="209"/>
      <c r="R525" s="209"/>
      <c r="S525" s="209"/>
      <c r="T525" s="209"/>
      <c r="U525" s="209"/>
      <c r="V525" s="209"/>
      <c r="W525" s="209"/>
      <c r="X525" s="209"/>
      <c r="Y525" s="209"/>
      <c r="Z525" s="209"/>
    </row>
    <row r="526" spans="1:26" ht="12.75" customHeight="1" x14ac:dyDescent="0.2">
      <c r="A526" s="209"/>
      <c r="B526" s="209"/>
      <c r="C526" s="209"/>
      <c r="D526" s="209"/>
      <c r="E526" s="209"/>
      <c r="F526" s="209"/>
      <c r="G526" s="209"/>
      <c r="H526" s="209"/>
      <c r="I526" s="209"/>
      <c r="J526" s="210"/>
      <c r="K526" s="209"/>
      <c r="L526" s="209"/>
      <c r="M526" s="209"/>
      <c r="N526" s="209"/>
      <c r="O526" s="209"/>
      <c r="P526" s="209"/>
      <c r="Q526" s="209"/>
      <c r="R526" s="209"/>
      <c r="S526" s="209"/>
      <c r="T526" s="209"/>
      <c r="U526" s="209"/>
      <c r="V526" s="209"/>
      <c r="W526" s="209"/>
      <c r="X526" s="209"/>
      <c r="Y526" s="209"/>
      <c r="Z526" s="209"/>
    </row>
    <row r="527" spans="1:26" ht="12.75" customHeight="1" x14ac:dyDescent="0.2">
      <c r="A527" s="209"/>
      <c r="B527" s="209"/>
      <c r="C527" s="209"/>
      <c r="D527" s="209"/>
      <c r="E527" s="209"/>
      <c r="F527" s="209"/>
      <c r="G527" s="209"/>
      <c r="H527" s="209"/>
      <c r="I527" s="209"/>
      <c r="J527" s="210"/>
      <c r="K527" s="209"/>
      <c r="L527" s="209"/>
      <c r="M527" s="209"/>
      <c r="N527" s="209"/>
      <c r="O527" s="209"/>
      <c r="P527" s="209"/>
      <c r="Q527" s="209"/>
      <c r="R527" s="209"/>
      <c r="S527" s="209"/>
      <c r="T527" s="209"/>
      <c r="U527" s="209"/>
      <c r="V527" s="209"/>
      <c r="W527" s="209"/>
      <c r="X527" s="209"/>
      <c r="Y527" s="209"/>
      <c r="Z527" s="209"/>
    </row>
    <row r="528" spans="1:26" ht="12.75" customHeight="1" x14ac:dyDescent="0.2">
      <c r="A528" s="209"/>
      <c r="B528" s="209"/>
      <c r="C528" s="209"/>
      <c r="D528" s="209"/>
      <c r="E528" s="209"/>
      <c r="F528" s="209"/>
      <c r="G528" s="209"/>
      <c r="H528" s="209"/>
      <c r="I528" s="209"/>
      <c r="J528" s="210"/>
      <c r="K528" s="209"/>
      <c r="L528" s="209"/>
      <c r="M528" s="209"/>
      <c r="N528" s="209"/>
      <c r="O528" s="209"/>
      <c r="P528" s="209"/>
      <c r="Q528" s="209"/>
      <c r="R528" s="209"/>
      <c r="S528" s="209"/>
      <c r="T528" s="209"/>
      <c r="U528" s="209"/>
      <c r="V528" s="209"/>
      <c r="W528" s="209"/>
      <c r="X528" s="209"/>
      <c r="Y528" s="209"/>
      <c r="Z528" s="209"/>
    </row>
    <row r="529" spans="1:26" ht="12.75" customHeight="1" x14ac:dyDescent="0.2">
      <c r="A529" s="209"/>
      <c r="B529" s="209"/>
      <c r="C529" s="209"/>
      <c r="D529" s="209"/>
      <c r="E529" s="209"/>
      <c r="F529" s="209"/>
      <c r="G529" s="209"/>
      <c r="H529" s="209"/>
      <c r="I529" s="209"/>
      <c r="J529" s="210"/>
      <c r="K529" s="209"/>
      <c r="L529" s="209"/>
      <c r="M529" s="209"/>
      <c r="N529" s="209"/>
      <c r="O529" s="209"/>
      <c r="P529" s="209"/>
      <c r="Q529" s="209"/>
      <c r="R529" s="209"/>
      <c r="S529" s="209"/>
      <c r="T529" s="209"/>
      <c r="U529" s="209"/>
      <c r="V529" s="209"/>
      <c r="W529" s="209"/>
      <c r="X529" s="209"/>
      <c r="Y529" s="209"/>
      <c r="Z529" s="209"/>
    </row>
    <row r="530" spans="1:26" ht="12.75" customHeight="1" x14ac:dyDescent="0.2">
      <c r="A530" s="209"/>
      <c r="B530" s="209"/>
      <c r="C530" s="209"/>
      <c r="D530" s="209"/>
      <c r="E530" s="209"/>
      <c r="F530" s="209"/>
      <c r="G530" s="209"/>
      <c r="H530" s="209"/>
      <c r="I530" s="209"/>
      <c r="J530" s="210"/>
      <c r="K530" s="209"/>
      <c r="L530" s="209"/>
      <c r="M530" s="209"/>
      <c r="N530" s="209"/>
      <c r="O530" s="209"/>
      <c r="P530" s="209"/>
      <c r="Q530" s="209"/>
      <c r="R530" s="209"/>
      <c r="S530" s="209"/>
      <c r="T530" s="209"/>
      <c r="U530" s="209"/>
      <c r="V530" s="209"/>
      <c r="W530" s="209"/>
      <c r="X530" s="209"/>
      <c r="Y530" s="209"/>
      <c r="Z530" s="209"/>
    </row>
    <row r="531" spans="1:26" ht="12.75" customHeight="1" x14ac:dyDescent="0.2">
      <c r="A531" s="209"/>
      <c r="B531" s="209"/>
      <c r="C531" s="209"/>
      <c r="D531" s="209"/>
      <c r="E531" s="209"/>
      <c r="F531" s="209"/>
      <c r="G531" s="209"/>
      <c r="H531" s="209"/>
      <c r="I531" s="209"/>
      <c r="J531" s="210"/>
      <c r="K531" s="209"/>
      <c r="L531" s="209"/>
      <c r="M531" s="209"/>
      <c r="N531" s="209"/>
      <c r="O531" s="209"/>
      <c r="P531" s="209"/>
      <c r="Q531" s="209"/>
      <c r="R531" s="209"/>
      <c r="S531" s="209"/>
      <c r="T531" s="209"/>
      <c r="U531" s="209"/>
      <c r="V531" s="209"/>
      <c r="W531" s="209"/>
      <c r="X531" s="209"/>
      <c r="Y531" s="209"/>
      <c r="Z531" s="209"/>
    </row>
    <row r="532" spans="1:26" ht="12.75" customHeight="1" x14ac:dyDescent="0.2">
      <c r="A532" s="209"/>
      <c r="B532" s="209"/>
      <c r="C532" s="209"/>
      <c r="D532" s="209"/>
      <c r="E532" s="209"/>
      <c r="F532" s="209"/>
      <c r="G532" s="209"/>
      <c r="H532" s="209"/>
      <c r="I532" s="209"/>
      <c r="J532" s="210"/>
      <c r="K532" s="209"/>
      <c r="L532" s="209"/>
      <c r="M532" s="209"/>
      <c r="N532" s="209"/>
      <c r="O532" s="209"/>
      <c r="P532" s="209"/>
      <c r="Q532" s="209"/>
      <c r="R532" s="209"/>
      <c r="S532" s="209"/>
      <c r="T532" s="209"/>
      <c r="U532" s="209"/>
      <c r="V532" s="209"/>
      <c r="W532" s="209"/>
      <c r="X532" s="209"/>
      <c r="Y532" s="209"/>
      <c r="Z532" s="209"/>
    </row>
    <row r="533" spans="1:26" ht="12.75" customHeight="1" x14ac:dyDescent="0.2">
      <c r="A533" s="209"/>
      <c r="B533" s="209"/>
      <c r="C533" s="209"/>
      <c r="D533" s="209"/>
      <c r="E533" s="209"/>
      <c r="F533" s="209"/>
      <c r="G533" s="209"/>
      <c r="H533" s="209"/>
      <c r="I533" s="209"/>
      <c r="J533" s="210"/>
      <c r="K533" s="209"/>
      <c r="L533" s="209"/>
      <c r="M533" s="209"/>
      <c r="N533" s="209"/>
      <c r="O533" s="209"/>
      <c r="P533" s="209"/>
      <c r="Q533" s="209"/>
      <c r="R533" s="209"/>
      <c r="S533" s="209"/>
      <c r="T533" s="209"/>
      <c r="U533" s="209"/>
      <c r="V533" s="209"/>
      <c r="W533" s="209"/>
      <c r="X533" s="209"/>
      <c r="Y533" s="209"/>
      <c r="Z533" s="209"/>
    </row>
    <row r="534" spans="1:26" ht="12.75" customHeight="1" x14ac:dyDescent="0.2">
      <c r="A534" s="209"/>
      <c r="B534" s="209"/>
      <c r="C534" s="209"/>
      <c r="D534" s="209"/>
      <c r="E534" s="209"/>
      <c r="F534" s="209"/>
      <c r="G534" s="209"/>
      <c r="H534" s="209"/>
      <c r="I534" s="209"/>
      <c r="J534" s="210"/>
      <c r="K534" s="209"/>
      <c r="L534" s="209"/>
      <c r="M534" s="209"/>
      <c r="N534" s="209"/>
      <c r="O534" s="209"/>
      <c r="P534" s="209"/>
      <c r="Q534" s="209"/>
      <c r="R534" s="209"/>
      <c r="S534" s="209"/>
      <c r="T534" s="209"/>
      <c r="U534" s="209"/>
      <c r="V534" s="209"/>
      <c r="W534" s="209"/>
      <c r="X534" s="209"/>
      <c r="Y534" s="209"/>
      <c r="Z534" s="209"/>
    </row>
    <row r="535" spans="1:26" ht="12.75" customHeight="1" x14ac:dyDescent="0.2">
      <c r="A535" s="209"/>
      <c r="B535" s="209"/>
      <c r="C535" s="209"/>
      <c r="D535" s="209"/>
      <c r="E535" s="209"/>
      <c r="F535" s="209"/>
      <c r="G535" s="209"/>
      <c r="H535" s="209"/>
      <c r="I535" s="209"/>
      <c r="J535" s="210"/>
      <c r="K535" s="209"/>
      <c r="L535" s="209"/>
      <c r="M535" s="209"/>
      <c r="N535" s="209"/>
      <c r="O535" s="209"/>
      <c r="P535" s="209"/>
      <c r="Q535" s="209"/>
      <c r="R535" s="209"/>
      <c r="S535" s="209"/>
      <c r="T535" s="209"/>
      <c r="U535" s="209"/>
      <c r="V535" s="209"/>
      <c r="W535" s="209"/>
      <c r="X535" s="209"/>
      <c r="Y535" s="209"/>
      <c r="Z535" s="209"/>
    </row>
    <row r="536" spans="1:26" ht="12.75" customHeight="1" x14ac:dyDescent="0.2">
      <c r="A536" s="209"/>
      <c r="B536" s="209"/>
      <c r="C536" s="209"/>
      <c r="D536" s="209"/>
      <c r="E536" s="209"/>
      <c r="F536" s="209"/>
      <c r="G536" s="209"/>
      <c r="H536" s="209"/>
      <c r="I536" s="209"/>
      <c r="J536" s="210"/>
      <c r="K536" s="209"/>
      <c r="L536" s="209"/>
      <c r="M536" s="209"/>
      <c r="N536" s="209"/>
      <c r="O536" s="209"/>
      <c r="P536" s="209"/>
      <c r="Q536" s="209"/>
      <c r="R536" s="209"/>
      <c r="S536" s="209"/>
      <c r="T536" s="209"/>
      <c r="U536" s="209"/>
      <c r="V536" s="209"/>
      <c r="W536" s="209"/>
      <c r="X536" s="209"/>
      <c r="Y536" s="209"/>
      <c r="Z536" s="209"/>
    </row>
    <row r="537" spans="1:26" ht="12.75" customHeight="1" x14ac:dyDescent="0.2">
      <c r="A537" s="209"/>
      <c r="B537" s="209"/>
      <c r="C537" s="209"/>
      <c r="D537" s="209"/>
      <c r="E537" s="209"/>
      <c r="F537" s="209"/>
      <c r="G537" s="209"/>
      <c r="H537" s="209"/>
      <c r="I537" s="209"/>
      <c r="J537" s="210"/>
      <c r="K537" s="209"/>
      <c r="L537" s="209"/>
      <c r="M537" s="209"/>
      <c r="N537" s="209"/>
      <c r="O537" s="209"/>
      <c r="P537" s="209"/>
      <c r="Q537" s="209"/>
      <c r="R537" s="209"/>
      <c r="S537" s="209"/>
      <c r="T537" s="209"/>
      <c r="U537" s="209"/>
      <c r="V537" s="209"/>
      <c r="W537" s="209"/>
      <c r="X537" s="209"/>
      <c r="Y537" s="209"/>
      <c r="Z537" s="209"/>
    </row>
    <row r="538" spans="1:26" ht="12.75" customHeight="1" x14ac:dyDescent="0.2">
      <c r="A538" s="209"/>
      <c r="B538" s="209"/>
      <c r="C538" s="209"/>
      <c r="D538" s="209"/>
      <c r="E538" s="209"/>
      <c r="F538" s="209"/>
      <c r="G538" s="209"/>
      <c r="H538" s="209"/>
      <c r="I538" s="209"/>
      <c r="J538" s="210"/>
      <c r="K538" s="209"/>
      <c r="L538" s="209"/>
      <c r="M538" s="209"/>
      <c r="N538" s="209"/>
      <c r="O538" s="209"/>
      <c r="P538" s="209"/>
      <c r="Q538" s="209"/>
      <c r="R538" s="209"/>
      <c r="S538" s="209"/>
      <c r="T538" s="209"/>
      <c r="U538" s="209"/>
      <c r="V538" s="209"/>
      <c r="W538" s="209"/>
      <c r="X538" s="209"/>
      <c r="Y538" s="209"/>
      <c r="Z538" s="209"/>
    </row>
    <row r="539" spans="1:26" ht="12.75" customHeight="1" x14ac:dyDescent="0.2">
      <c r="A539" s="209"/>
      <c r="B539" s="209"/>
      <c r="C539" s="209"/>
      <c r="D539" s="209"/>
      <c r="E539" s="209"/>
      <c r="F539" s="209"/>
      <c r="G539" s="209"/>
      <c r="H539" s="209"/>
      <c r="I539" s="209"/>
      <c r="J539" s="210"/>
      <c r="K539" s="209"/>
      <c r="L539" s="209"/>
      <c r="M539" s="209"/>
      <c r="N539" s="209"/>
      <c r="O539" s="209"/>
      <c r="P539" s="209"/>
      <c r="Q539" s="209"/>
      <c r="R539" s="209"/>
      <c r="S539" s="209"/>
      <c r="T539" s="209"/>
      <c r="U539" s="209"/>
      <c r="V539" s="209"/>
      <c r="W539" s="209"/>
      <c r="X539" s="209"/>
      <c r="Y539" s="209"/>
      <c r="Z539" s="209"/>
    </row>
    <row r="540" spans="1:26" ht="12.75" customHeight="1" x14ac:dyDescent="0.2">
      <c r="A540" s="209"/>
      <c r="B540" s="209"/>
      <c r="C540" s="209"/>
      <c r="D540" s="209"/>
      <c r="E540" s="209"/>
      <c r="F540" s="209"/>
      <c r="G540" s="209"/>
      <c r="H540" s="209"/>
      <c r="I540" s="209"/>
      <c r="J540" s="210"/>
      <c r="K540" s="209"/>
      <c r="L540" s="209"/>
      <c r="M540" s="209"/>
      <c r="N540" s="209"/>
      <c r="O540" s="209"/>
      <c r="P540" s="209"/>
      <c r="Q540" s="209"/>
      <c r="R540" s="209"/>
      <c r="S540" s="209"/>
      <c r="T540" s="209"/>
      <c r="U540" s="209"/>
      <c r="V540" s="209"/>
      <c r="W540" s="209"/>
      <c r="X540" s="209"/>
      <c r="Y540" s="209"/>
      <c r="Z540" s="209"/>
    </row>
    <row r="541" spans="1:26" ht="12.75" customHeight="1" x14ac:dyDescent="0.2">
      <c r="A541" s="209"/>
      <c r="B541" s="209"/>
      <c r="C541" s="209"/>
      <c r="D541" s="209"/>
      <c r="E541" s="209"/>
      <c r="F541" s="209"/>
      <c r="G541" s="209"/>
      <c r="H541" s="209"/>
      <c r="I541" s="209"/>
      <c r="J541" s="210"/>
      <c r="K541" s="209"/>
      <c r="L541" s="209"/>
      <c r="M541" s="209"/>
      <c r="N541" s="209"/>
      <c r="O541" s="209"/>
      <c r="P541" s="209"/>
      <c r="Q541" s="209"/>
      <c r="R541" s="209"/>
      <c r="S541" s="209"/>
      <c r="T541" s="209"/>
      <c r="U541" s="209"/>
      <c r="V541" s="209"/>
      <c r="W541" s="209"/>
      <c r="X541" s="209"/>
      <c r="Y541" s="209"/>
      <c r="Z541" s="209"/>
    </row>
    <row r="542" spans="1:26" ht="12.75" customHeight="1" x14ac:dyDescent="0.2">
      <c r="A542" s="209"/>
      <c r="B542" s="209"/>
      <c r="C542" s="209"/>
      <c r="D542" s="209"/>
      <c r="E542" s="209"/>
      <c r="F542" s="209"/>
      <c r="G542" s="209"/>
      <c r="H542" s="209"/>
      <c r="I542" s="209"/>
      <c r="J542" s="210"/>
      <c r="K542" s="209"/>
      <c r="L542" s="209"/>
      <c r="M542" s="209"/>
      <c r="N542" s="209"/>
      <c r="O542" s="209"/>
      <c r="P542" s="209"/>
      <c r="Q542" s="209"/>
      <c r="R542" s="209"/>
      <c r="S542" s="209"/>
      <c r="T542" s="209"/>
      <c r="U542" s="209"/>
      <c r="V542" s="209"/>
      <c r="W542" s="209"/>
      <c r="X542" s="209"/>
      <c r="Y542" s="209"/>
      <c r="Z542" s="209"/>
    </row>
    <row r="543" spans="1:26" ht="12.75" customHeight="1" x14ac:dyDescent="0.2">
      <c r="A543" s="209"/>
      <c r="B543" s="209"/>
      <c r="C543" s="209"/>
      <c r="D543" s="209"/>
      <c r="E543" s="209"/>
      <c r="F543" s="209"/>
      <c r="G543" s="209"/>
      <c r="H543" s="209"/>
      <c r="I543" s="209"/>
      <c r="J543" s="210"/>
      <c r="K543" s="209"/>
      <c r="L543" s="209"/>
      <c r="M543" s="209"/>
      <c r="N543" s="209"/>
      <c r="O543" s="209"/>
      <c r="P543" s="209"/>
      <c r="Q543" s="209"/>
      <c r="R543" s="209"/>
      <c r="S543" s="209"/>
      <c r="T543" s="209"/>
      <c r="U543" s="209"/>
      <c r="V543" s="209"/>
      <c r="W543" s="209"/>
      <c r="X543" s="209"/>
      <c r="Y543" s="209"/>
      <c r="Z543" s="209"/>
    </row>
    <row r="544" spans="1:26" ht="12.75" customHeight="1" x14ac:dyDescent="0.2">
      <c r="A544" s="209"/>
      <c r="B544" s="209"/>
      <c r="C544" s="209"/>
      <c r="D544" s="209"/>
      <c r="E544" s="209"/>
      <c r="F544" s="209"/>
      <c r="G544" s="209"/>
      <c r="H544" s="209"/>
      <c r="I544" s="209"/>
      <c r="J544" s="210"/>
      <c r="K544" s="209"/>
      <c r="L544" s="209"/>
      <c r="M544" s="209"/>
      <c r="N544" s="209"/>
      <c r="O544" s="209"/>
      <c r="P544" s="209"/>
      <c r="Q544" s="209"/>
      <c r="R544" s="209"/>
      <c r="S544" s="209"/>
      <c r="T544" s="209"/>
      <c r="U544" s="209"/>
      <c r="V544" s="209"/>
      <c r="W544" s="209"/>
      <c r="X544" s="209"/>
      <c r="Y544" s="209"/>
      <c r="Z544" s="209"/>
    </row>
    <row r="545" spans="1:26" ht="12.75" customHeight="1" x14ac:dyDescent="0.2">
      <c r="A545" s="209"/>
      <c r="B545" s="209"/>
      <c r="C545" s="209"/>
      <c r="D545" s="209"/>
      <c r="E545" s="209"/>
      <c r="F545" s="209"/>
      <c r="G545" s="209"/>
      <c r="H545" s="209"/>
      <c r="I545" s="209"/>
      <c r="J545" s="210"/>
      <c r="K545" s="209"/>
      <c r="L545" s="209"/>
      <c r="M545" s="209"/>
      <c r="N545" s="209"/>
      <c r="O545" s="209"/>
      <c r="P545" s="209"/>
      <c r="Q545" s="209"/>
      <c r="R545" s="209"/>
      <c r="S545" s="209"/>
      <c r="T545" s="209"/>
      <c r="U545" s="209"/>
      <c r="V545" s="209"/>
      <c r="W545" s="209"/>
      <c r="X545" s="209"/>
      <c r="Y545" s="209"/>
      <c r="Z545" s="209"/>
    </row>
    <row r="546" spans="1:26" ht="12.75" customHeight="1" x14ac:dyDescent="0.2">
      <c r="A546" s="209"/>
      <c r="B546" s="209"/>
      <c r="C546" s="209"/>
      <c r="D546" s="209"/>
      <c r="E546" s="209"/>
      <c r="F546" s="209"/>
      <c r="G546" s="209"/>
      <c r="H546" s="209"/>
      <c r="I546" s="209"/>
      <c r="J546" s="210"/>
      <c r="K546" s="209"/>
      <c r="L546" s="209"/>
      <c r="M546" s="209"/>
      <c r="N546" s="209"/>
      <c r="O546" s="209"/>
      <c r="P546" s="209"/>
      <c r="Q546" s="209"/>
      <c r="R546" s="209"/>
      <c r="S546" s="209"/>
      <c r="T546" s="209"/>
      <c r="U546" s="209"/>
      <c r="V546" s="209"/>
      <c r="W546" s="209"/>
      <c r="X546" s="209"/>
      <c r="Y546" s="209"/>
      <c r="Z546" s="209"/>
    </row>
    <row r="547" spans="1:26" ht="12.75" customHeight="1" x14ac:dyDescent="0.2">
      <c r="A547" s="209"/>
      <c r="B547" s="209"/>
      <c r="C547" s="209"/>
      <c r="D547" s="209"/>
      <c r="E547" s="209"/>
      <c r="F547" s="209"/>
      <c r="G547" s="209"/>
      <c r="H547" s="209"/>
      <c r="I547" s="209"/>
      <c r="J547" s="210"/>
      <c r="K547" s="209"/>
      <c r="L547" s="209"/>
      <c r="M547" s="209"/>
      <c r="N547" s="209"/>
      <c r="O547" s="209"/>
      <c r="P547" s="209"/>
      <c r="Q547" s="209"/>
      <c r="R547" s="209"/>
      <c r="S547" s="209"/>
      <c r="T547" s="209"/>
      <c r="U547" s="209"/>
      <c r="V547" s="209"/>
      <c r="W547" s="209"/>
      <c r="X547" s="209"/>
      <c r="Y547" s="209"/>
      <c r="Z547" s="209"/>
    </row>
    <row r="548" spans="1:26" ht="12.75" customHeight="1" x14ac:dyDescent="0.2">
      <c r="A548" s="209"/>
      <c r="B548" s="209"/>
      <c r="C548" s="209"/>
      <c r="D548" s="209"/>
      <c r="E548" s="209"/>
      <c r="F548" s="209"/>
      <c r="G548" s="209"/>
      <c r="H548" s="209"/>
      <c r="I548" s="209"/>
      <c r="J548" s="210"/>
      <c r="K548" s="209"/>
      <c r="L548" s="209"/>
      <c r="M548" s="209"/>
      <c r="N548" s="209"/>
      <c r="O548" s="209"/>
      <c r="P548" s="209"/>
      <c r="Q548" s="209"/>
      <c r="R548" s="209"/>
      <c r="S548" s="209"/>
      <c r="T548" s="209"/>
      <c r="U548" s="209"/>
      <c r="V548" s="209"/>
      <c r="W548" s="209"/>
      <c r="X548" s="209"/>
      <c r="Y548" s="209"/>
      <c r="Z548" s="209"/>
    </row>
    <row r="549" spans="1:26" ht="12.75" customHeight="1" x14ac:dyDescent="0.2">
      <c r="A549" s="209"/>
      <c r="B549" s="209"/>
      <c r="C549" s="209"/>
      <c r="D549" s="209"/>
      <c r="E549" s="209"/>
      <c r="F549" s="209"/>
      <c r="G549" s="209"/>
      <c r="H549" s="209"/>
      <c r="I549" s="209"/>
      <c r="J549" s="210"/>
      <c r="K549" s="209"/>
      <c r="L549" s="209"/>
      <c r="M549" s="209"/>
      <c r="N549" s="209"/>
      <c r="O549" s="209"/>
      <c r="P549" s="209"/>
      <c r="Q549" s="209"/>
      <c r="R549" s="209"/>
      <c r="S549" s="209"/>
      <c r="T549" s="209"/>
      <c r="U549" s="209"/>
      <c r="V549" s="209"/>
      <c r="W549" s="209"/>
      <c r="X549" s="209"/>
      <c r="Y549" s="209"/>
      <c r="Z549" s="209"/>
    </row>
    <row r="550" spans="1:26" ht="12.75" customHeight="1" x14ac:dyDescent="0.2">
      <c r="A550" s="209"/>
      <c r="B550" s="209"/>
      <c r="C550" s="209"/>
      <c r="D550" s="209"/>
      <c r="E550" s="209"/>
      <c r="F550" s="209"/>
      <c r="G550" s="209"/>
      <c r="H550" s="209"/>
      <c r="I550" s="209"/>
      <c r="J550" s="210"/>
      <c r="K550" s="209"/>
      <c r="L550" s="209"/>
      <c r="M550" s="209"/>
      <c r="N550" s="209"/>
      <c r="O550" s="209"/>
      <c r="P550" s="209"/>
      <c r="Q550" s="209"/>
      <c r="R550" s="209"/>
      <c r="S550" s="209"/>
      <c r="T550" s="209"/>
      <c r="U550" s="209"/>
      <c r="V550" s="209"/>
      <c r="W550" s="209"/>
      <c r="X550" s="209"/>
      <c r="Y550" s="209"/>
      <c r="Z550" s="209"/>
    </row>
    <row r="551" spans="1:26" ht="12.75" customHeight="1" x14ac:dyDescent="0.2">
      <c r="A551" s="209"/>
      <c r="B551" s="209"/>
      <c r="C551" s="209"/>
      <c r="D551" s="209"/>
      <c r="E551" s="209"/>
      <c r="F551" s="209"/>
      <c r="G551" s="209"/>
      <c r="H551" s="209"/>
      <c r="I551" s="209"/>
      <c r="J551" s="210"/>
      <c r="K551" s="209"/>
      <c r="L551" s="209"/>
      <c r="M551" s="209"/>
      <c r="N551" s="209"/>
      <c r="O551" s="209"/>
      <c r="P551" s="209"/>
      <c r="Q551" s="209"/>
      <c r="R551" s="209"/>
      <c r="S551" s="209"/>
      <c r="T551" s="209"/>
      <c r="U551" s="209"/>
      <c r="V551" s="209"/>
      <c r="W551" s="209"/>
      <c r="X551" s="209"/>
      <c r="Y551" s="209"/>
      <c r="Z551" s="209"/>
    </row>
    <row r="552" spans="1:26" ht="12.75" customHeight="1" x14ac:dyDescent="0.2">
      <c r="A552" s="209"/>
      <c r="B552" s="209"/>
      <c r="C552" s="209"/>
      <c r="D552" s="209"/>
      <c r="E552" s="209"/>
      <c r="F552" s="209"/>
      <c r="G552" s="209"/>
      <c r="H552" s="209"/>
      <c r="I552" s="209"/>
      <c r="J552" s="210"/>
      <c r="K552" s="209"/>
      <c r="L552" s="209"/>
      <c r="M552" s="209"/>
      <c r="N552" s="209"/>
      <c r="O552" s="209"/>
      <c r="P552" s="209"/>
      <c r="Q552" s="209"/>
      <c r="R552" s="209"/>
      <c r="S552" s="209"/>
      <c r="T552" s="209"/>
      <c r="U552" s="209"/>
      <c r="V552" s="209"/>
      <c r="W552" s="209"/>
      <c r="X552" s="209"/>
      <c r="Y552" s="209"/>
      <c r="Z552" s="209"/>
    </row>
    <row r="553" spans="1:26" ht="12.75" customHeight="1" x14ac:dyDescent="0.2">
      <c r="A553" s="209"/>
      <c r="B553" s="209"/>
      <c r="C553" s="209"/>
      <c r="D553" s="209"/>
      <c r="E553" s="209"/>
      <c r="F553" s="209"/>
      <c r="G553" s="209"/>
      <c r="H553" s="209"/>
      <c r="I553" s="209"/>
      <c r="J553" s="210"/>
      <c r="K553" s="209"/>
      <c r="L553" s="209"/>
      <c r="M553" s="209"/>
      <c r="N553" s="209"/>
      <c r="O553" s="209"/>
      <c r="P553" s="209"/>
      <c r="Q553" s="209"/>
      <c r="R553" s="209"/>
      <c r="S553" s="209"/>
      <c r="T553" s="209"/>
      <c r="U553" s="209"/>
      <c r="V553" s="209"/>
      <c r="W553" s="209"/>
      <c r="X553" s="209"/>
      <c r="Y553" s="209"/>
      <c r="Z553" s="209"/>
    </row>
    <row r="554" spans="1:26" ht="12.75" customHeight="1" x14ac:dyDescent="0.2">
      <c r="A554" s="209"/>
      <c r="B554" s="209"/>
      <c r="C554" s="209"/>
      <c r="D554" s="209"/>
      <c r="E554" s="209"/>
      <c r="F554" s="209"/>
      <c r="G554" s="209"/>
      <c r="H554" s="209"/>
      <c r="I554" s="209"/>
      <c r="J554" s="210"/>
      <c r="K554" s="209"/>
      <c r="L554" s="209"/>
      <c r="M554" s="209"/>
      <c r="N554" s="209"/>
      <c r="O554" s="209"/>
      <c r="P554" s="209"/>
      <c r="Q554" s="209"/>
      <c r="R554" s="209"/>
      <c r="S554" s="209"/>
      <c r="T554" s="209"/>
      <c r="U554" s="209"/>
      <c r="V554" s="209"/>
      <c r="W554" s="209"/>
      <c r="X554" s="209"/>
      <c r="Y554" s="209"/>
      <c r="Z554" s="209"/>
    </row>
    <row r="555" spans="1:26" ht="12.75" customHeight="1" x14ac:dyDescent="0.2">
      <c r="A555" s="209"/>
      <c r="B555" s="209"/>
      <c r="C555" s="209"/>
      <c r="D555" s="209"/>
      <c r="E555" s="209"/>
      <c r="F555" s="209"/>
      <c r="G555" s="209"/>
      <c r="H555" s="209"/>
      <c r="I555" s="209"/>
      <c r="J555" s="210"/>
      <c r="K555" s="209"/>
      <c r="L555" s="209"/>
      <c r="M555" s="209"/>
      <c r="N555" s="209"/>
      <c r="O555" s="209"/>
      <c r="P555" s="209"/>
      <c r="Q555" s="209"/>
      <c r="R555" s="209"/>
      <c r="S555" s="209"/>
      <c r="T555" s="209"/>
      <c r="U555" s="209"/>
      <c r="V555" s="209"/>
      <c r="W555" s="209"/>
      <c r="X555" s="209"/>
      <c r="Y555" s="209"/>
      <c r="Z555" s="209"/>
    </row>
    <row r="556" spans="1:26" ht="12.75" customHeight="1" x14ac:dyDescent="0.2">
      <c r="A556" s="209"/>
      <c r="B556" s="209"/>
      <c r="C556" s="209"/>
      <c r="D556" s="209"/>
      <c r="E556" s="209"/>
      <c r="F556" s="209"/>
      <c r="G556" s="209"/>
      <c r="H556" s="209"/>
      <c r="I556" s="209"/>
      <c r="J556" s="210"/>
      <c r="K556" s="209"/>
      <c r="L556" s="209"/>
      <c r="M556" s="209"/>
      <c r="N556" s="209"/>
      <c r="O556" s="209"/>
      <c r="P556" s="209"/>
      <c r="Q556" s="209"/>
      <c r="R556" s="209"/>
      <c r="S556" s="209"/>
      <c r="T556" s="209"/>
      <c r="U556" s="209"/>
      <c r="V556" s="209"/>
      <c r="W556" s="209"/>
      <c r="X556" s="209"/>
      <c r="Y556" s="209"/>
      <c r="Z556" s="209"/>
    </row>
    <row r="557" spans="1:26" ht="12.75" customHeight="1" x14ac:dyDescent="0.2">
      <c r="A557" s="209"/>
      <c r="B557" s="209"/>
      <c r="C557" s="209"/>
      <c r="D557" s="209"/>
      <c r="E557" s="209"/>
      <c r="F557" s="209"/>
      <c r="G557" s="209"/>
      <c r="H557" s="209"/>
      <c r="I557" s="209"/>
      <c r="J557" s="210"/>
      <c r="K557" s="209"/>
      <c r="L557" s="209"/>
      <c r="M557" s="209"/>
      <c r="N557" s="209"/>
      <c r="O557" s="209"/>
      <c r="P557" s="209"/>
      <c r="Q557" s="209"/>
      <c r="R557" s="209"/>
      <c r="S557" s="209"/>
      <c r="T557" s="209"/>
      <c r="U557" s="209"/>
      <c r="V557" s="209"/>
      <c r="W557" s="209"/>
      <c r="X557" s="209"/>
      <c r="Y557" s="209"/>
      <c r="Z557" s="209"/>
    </row>
    <row r="558" spans="1:26" ht="12.75" customHeight="1" x14ac:dyDescent="0.2">
      <c r="A558" s="209"/>
      <c r="B558" s="209"/>
      <c r="C558" s="209"/>
      <c r="D558" s="209"/>
      <c r="E558" s="209"/>
      <c r="F558" s="209"/>
      <c r="G558" s="209"/>
      <c r="H558" s="209"/>
      <c r="I558" s="209"/>
      <c r="J558" s="210"/>
      <c r="K558" s="209"/>
      <c r="L558" s="209"/>
      <c r="M558" s="209"/>
      <c r="N558" s="209"/>
      <c r="O558" s="209"/>
      <c r="P558" s="209"/>
      <c r="Q558" s="209"/>
      <c r="R558" s="209"/>
      <c r="S558" s="209"/>
      <c r="T558" s="209"/>
      <c r="U558" s="209"/>
      <c r="V558" s="209"/>
      <c r="W558" s="209"/>
      <c r="X558" s="209"/>
      <c r="Y558" s="209"/>
      <c r="Z558" s="209"/>
    </row>
    <row r="559" spans="1:26" ht="12.75" customHeight="1" x14ac:dyDescent="0.2">
      <c r="A559" s="209"/>
      <c r="B559" s="209"/>
      <c r="C559" s="209"/>
      <c r="D559" s="209"/>
      <c r="E559" s="209"/>
      <c r="F559" s="209"/>
      <c r="G559" s="209"/>
      <c r="H559" s="209"/>
      <c r="I559" s="209"/>
      <c r="J559" s="210"/>
      <c r="K559" s="209"/>
      <c r="L559" s="209"/>
      <c r="M559" s="209"/>
      <c r="N559" s="209"/>
      <c r="O559" s="209"/>
      <c r="P559" s="209"/>
      <c r="Q559" s="209"/>
      <c r="R559" s="209"/>
      <c r="S559" s="209"/>
      <c r="T559" s="209"/>
      <c r="U559" s="209"/>
      <c r="V559" s="209"/>
      <c r="W559" s="209"/>
      <c r="X559" s="209"/>
      <c r="Y559" s="209"/>
      <c r="Z559" s="209"/>
    </row>
    <row r="560" spans="1:26" ht="12.75" customHeight="1" x14ac:dyDescent="0.2">
      <c r="A560" s="209"/>
      <c r="B560" s="209"/>
      <c r="C560" s="209"/>
      <c r="D560" s="209"/>
      <c r="E560" s="209"/>
      <c r="F560" s="209"/>
      <c r="G560" s="209"/>
      <c r="H560" s="209"/>
      <c r="I560" s="209"/>
      <c r="J560" s="210"/>
      <c r="K560" s="209"/>
      <c r="L560" s="209"/>
      <c r="M560" s="209"/>
      <c r="N560" s="209"/>
      <c r="O560" s="209"/>
      <c r="P560" s="209"/>
      <c r="Q560" s="209"/>
      <c r="R560" s="209"/>
      <c r="S560" s="209"/>
      <c r="T560" s="209"/>
      <c r="U560" s="209"/>
      <c r="V560" s="209"/>
      <c r="W560" s="209"/>
      <c r="X560" s="209"/>
      <c r="Y560" s="209"/>
      <c r="Z560" s="209"/>
    </row>
    <row r="561" spans="1:26" ht="12.75" customHeight="1" x14ac:dyDescent="0.2">
      <c r="A561" s="209"/>
      <c r="B561" s="209"/>
      <c r="C561" s="209"/>
      <c r="D561" s="209"/>
      <c r="E561" s="209"/>
      <c r="F561" s="209"/>
      <c r="G561" s="209"/>
      <c r="H561" s="209"/>
      <c r="I561" s="209"/>
      <c r="J561" s="210"/>
      <c r="K561" s="209"/>
      <c r="L561" s="209"/>
      <c r="M561" s="209"/>
      <c r="N561" s="209"/>
      <c r="O561" s="209"/>
      <c r="P561" s="209"/>
      <c r="Q561" s="209"/>
      <c r="R561" s="209"/>
      <c r="S561" s="209"/>
      <c r="T561" s="209"/>
      <c r="U561" s="209"/>
      <c r="V561" s="209"/>
      <c r="W561" s="209"/>
      <c r="X561" s="209"/>
      <c r="Y561" s="209"/>
      <c r="Z561" s="209"/>
    </row>
    <row r="562" spans="1:26" ht="12.75" customHeight="1" x14ac:dyDescent="0.2">
      <c r="A562" s="209"/>
      <c r="B562" s="209"/>
      <c r="C562" s="209"/>
      <c r="D562" s="209"/>
      <c r="E562" s="209"/>
      <c r="F562" s="209"/>
      <c r="G562" s="209"/>
      <c r="H562" s="209"/>
      <c r="I562" s="209"/>
      <c r="J562" s="210"/>
      <c r="K562" s="209"/>
      <c r="L562" s="209"/>
      <c r="M562" s="209"/>
      <c r="N562" s="209"/>
      <c r="O562" s="209"/>
      <c r="P562" s="209"/>
      <c r="Q562" s="209"/>
      <c r="R562" s="209"/>
      <c r="S562" s="209"/>
      <c r="T562" s="209"/>
      <c r="U562" s="209"/>
      <c r="V562" s="209"/>
      <c r="W562" s="209"/>
      <c r="X562" s="209"/>
      <c r="Y562" s="209"/>
      <c r="Z562" s="209"/>
    </row>
    <row r="563" spans="1:26" ht="12.75" customHeight="1" x14ac:dyDescent="0.2">
      <c r="A563" s="209"/>
      <c r="B563" s="209"/>
      <c r="C563" s="209"/>
      <c r="D563" s="209"/>
      <c r="E563" s="209"/>
      <c r="F563" s="209"/>
      <c r="G563" s="209"/>
      <c r="H563" s="209"/>
      <c r="I563" s="209"/>
      <c r="J563" s="210"/>
      <c r="K563" s="209"/>
      <c r="L563" s="209"/>
      <c r="M563" s="209"/>
      <c r="N563" s="209"/>
      <c r="O563" s="209"/>
      <c r="P563" s="209"/>
      <c r="Q563" s="209"/>
      <c r="R563" s="209"/>
      <c r="S563" s="209"/>
      <c r="T563" s="209"/>
      <c r="U563" s="209"/>
      <c r="V563" s="209"/>
      <c r="W563" s="209"/>
      <c r="X563" s="209"/>
      <c r="Y563" s="209"/>
      <c r="Z563" s="209"/>
    </row>
    <row r="564" spans="1:26" ht="12.75" customHeight="1" x14ac:dyDescent="0.2">
      <c r="A564" s="209"/>
      <c r="B564" s="209"/>
      <c r="C564" s="209"/>
      <c r="D564" s="209"/>
      <c r="E564" s="209"/>
      <c r="F564" s="209"/>
      <c r="G564" s="209"/>
      <c r="H564" s="209"/>
      <c r="I564" s="209"/>
      <c r="J564" s="210"/>
      <c r="K564" s="209"/>
      <c r="L564" s="209"/>
      <c r="M564" s="209"/>
      <c r="N564" s="209"/>
      <c r="O564" s="209"/>
      <c r="P564" s="209"/>
      <c r="Q564" s="209"/>
      <c r="R564" s="209"/>
      <c r="S564" s="209"/>
      <c r="T564" s="209"/>
      <c r="U564" s="209"/>
      <c r="V564" s="209"/>
      <c r="W564" s="209"/>
      <c r="X564" s="209"/>
      <c r="Y564" s="209"/>
      <c r="Z564" s="209"/>
    </row>
    <row r="565" spans="1:26" ht="12.75" customHeight="1" x14ac:dyDescent="0.2">
      <c r="A565" s="209"/>
      <c r="B565" s="209"/>
      <c r="C565" s="209"/>
      <c r="D565" s="209"/>
      <c r="E565" s="209"/>
      <c r="F565" s="209"/>
      <c r="G565" s="209"/>
      <c r="H565" s="209"/>
      <c r="I565" s="209"/>
      <c r="J565" s="210"/>
      <c r="K565" s="209"/>
      <c r="L565" s="209"/>
      <c r="M565" s="209"/>
      <c r="N565" s="209"/>
      <c r="O565" s="209"/>
      <c r="P565" s="209"/>
      <c r="Q565" s="209"/>
      <c r="R565" s="209"/>
      <c r="S565" s="209"/>
      <c r="T565" s="209"/>
      <c r="U565" s="209"/>
      <c r="V565" s="209"/>
      <c r="W565" s="209"/>
      <c r="X565" s="209"/>
      <c r="Y565" s="209"/>
      <c r="Z565" s="209"/>
    </row>
    <row r="566" spans="1:26" ht="12.75" customHeight="1" x14ac:dyDescent="0.2">
      <c r="A566" s="209"/>
      <c r="B566" s="209"/>
      <c r="C566" s="209"/>
      <c r="D566" s="209"/>
      <c r="E566" s="209"/>
      <c r="F566" s="209"/>
      <c r="G566" s="209"/>
      <c r="H566" s="209"/>
      <c r="I566" s="209"/>
      <c r="J566" s="210"/>
      <c r="K566" s="209"/>
      <c r="L566" s="209"/>
      <c r="M566" s="209"/>
      <c r="N566" s="209"/>
      <c r="O566" s="209"/>
      <c r="P566" s="209"/>
      <c r="Q566" s="209"/>
      <c r="R566" s="209"/>
      <c r="S566" s="209"/>
      <c r="T566" s="209"/>
      <c r="U566" s="209"/>
      <c r="V566" s="209"/>
      <c r="W566" s="209"/>
      <c r="X566" s="209"/>
      <c r="Y566" s="209"/>
      <c r="Z566" s="209"/>
    </row>
    <row r="567" spans="1:26" ht="12.75" customHeight="1" x14ac:dyDescent="0.2">
      <c r="A567" s="209"/>
      <c r="B567" s="209"/>
      <c r="C567" s="209"/>
      <c r="D567" s="209"/>
      <c r="E567" s="209"/>
      <c r="F567" s="209"/>
      <c r="G567" s="209"/>
      <c r="H567" s="209"/>
      <c r="I567" s="209"/>
      <c r="J567" s="210"/>
      <c r="K567" s="209"/>
      <c r="L567" s="209"/>
      <c r="M567" s="209"/>
      <c r="N567" s="209"/>
      <c r="O567" s="209"/>
      <c r="P567" s="209"/>
      <c r="Q567" s="209"/>
      <c r="R567" s="209"/>
      <c r="S567" s="209"/>
      <c r="T567" s="209"/>
      <c r="U567" s="209"/>
      <c r="V567" s="209"/>
      <c r="W567" s="209"/>
      <c r="X567" s="209"/>
      <c r="Y567" s="209"/>
      <c r="Z567" s="209"/>
    </row>
    <row r="568" spans="1:26" ht="12.75" customHeight="1" x14ac:dyDescent="0.2">
      <c r="A568" s="209"/>
      <c r="B568" s="209"/>
      <c r="C568" s="209"/>
      <c r="D568" s="209"/>
      <c r="E568" s="209"/>
      <c r="F568" s="209"/>
      <c r="G568" s="209"/>
      <c r="H568" s="209"/>
      <c r="I568" s="209"/>
      <c r="J568" s="210"/>
      <c r="K568" s="209"/>
      <c r="L568" s="209"/>
      <c r="M568" s="209"/>
      <c r="N568" s="209"/>
      <c r="O568" s="209"/>
      <c r="P568" s="209"/>
      <c r="Q568" s="209"/>
      <c r="R568" s="209"/>
      <c r="S568" s="209"/>
      <c r="T568" s="209"/>
      <c r="U568" s="209"/>
      <c r="V568" s="209"/>
      <c r="W568" s="209"/>
      <c r="X568" s="209"/>
      <c r="Y568" s="209"/>
      <c r="Z568" s="209"/>
    </row>
    <row r="569" spans="1:26" ht="12.75" customHeight="1" x14ac:dyDescent="0.2">
      <c r="A569" s="209"/>
      <c r="B569" s="209"/>
      <c r="C569" s="209"/>
      <c r="D569" s="209"/>
      <c r="E569" s="209"/>
      <c r="F569" s="209"/>
      <c r="G569" s="209"/>
      <c r="H569" s="209"/>
      <c r="I569" s="209"/>
      <c r="J569" s="210"/>
      <c r="K569" s="209"/>
      <c r="L569" s="209"/>
      <c r="M569" s="209"/>
      <c r="N569" s="209"/>
      <c r="O569" s="209"/>
      <c r="P569" s="209"/>
      <c r="Q569" s="209"/>
      <c r="R569" s="209"/>
      <c r="S569" s="209"/>
      <c r="T569" s="209"/>
      <c r="U569" s="209"/>
      <c r="V569" s="209"/>
      <c r="W569" s="209"/>
      <c r="X569" s="209"/>
      <c r="Y569" s="209"/>
      <c r="Z569" s="209"/>
    </row>
    <row r="570" spans="1:26" ht="12.75" customHeight="1" x14ac:dyDescent="0.2">
      <c r="A570" s="209"/>
      <c r="B570" s="209"/>
      <c r="C570" s="209"/>
      <c r="D570" s="209"/>
      <c r="E570" s="209"/>
      <c r="F570" s="209"/>
      <c r="G570" s="209"/>
      <c r="H570" s="209"/>
      <c r="I570" s="209"/>
      <c r="J570" s="210"/>
      <c r="K570" s="209"/>
      <c r="L570" s="209"/>
      <c r="M570" s="209"/>
      <c r="N570" s="209"/>
      <c r="O570" s="209"/>
      <c r="P570" s="209"/>
      <c r="Q570" s="209"/>
      <c r="R570" s="209"/>
      <c r="S570" s="209"/>
      <c r="T570" s="209"/>
      <c r="U570" s="209"/>
      <c r="V570" s="209"/>
      <c r="W570" s="209"/>
      <c r="X570" s="209"/>
      <c r="Y570" s="209"/>
      <c r="Z570" s="209"/>
    </row>
    <row r="571" spans="1:26" ht="12.75" customHeight="1" x14ac:dyDescent="0.2">
      <c r="A571" s="209"/>
      <c r="B571" s="209"/>
      <c r="C571" s="209"/>
      <c r="D571" s="209"/>
      <c r="E571" s="209"/>
      <c r="F571" s="209"/>
      <c r="G571" s="209"/>
      <c r="H571" s="209"/>
      <c r="I571" s="209"/>
      <c r="J571" s="210"/>
      <c r="K571" s="209"/>
      <c r="L571" s="209"/>
      <c r="M571" s="209"/>
      <c r="N571" s="209"/>
      <c r="O571" s="209"/>
      <c r="P571" s="209"/>
      <c r="Q571" s="209"/>
      <c r="R571" s="209"/>
      <c r="S571" s="209"/>
      <c r="T571" s="209"/>
      <c r="U571" s="209"/>
      <c r="V571" s="209"/>
      <c r="W571" s="209"/>
      <c r="X571" s="209"/>
      <c r="Y571" s="209"/>
      <c r="Z571" s="209"/>
    </row>
    <row r="572" spans="1:26" ht="12.75" customHeight="1" x14ac:dyDescent="0.2">
      <c r="A572" s="209"/>
      <c r="B572" s="209"/>
      <c r="C572" s="209"/>
      <c r="D572" s="209"/>
      <c r="E572" s="209"/>
      <c r="F572" s="209"/>
      <c r="G572" s="209"/>
      <c r="H572" s="209"/>
      <c r="I572" s="209"/>
      <c r="J572" s="210"/>
      <c r="K572" s="209"/>
      <c r="L572" s="209"/>
      <c r="M572" s="209"/>
      <c r="N572" s="209"/>
      <c r="O572" s="209"/>
      <c r="P572" s="209"/>
      <c r="Q572" s="209"/>
      <c r="R572" s="209"/>
      <c r="S572" s="209"/>
      <c r="T572" s="209"/>
      <c r="U572" s="209"/>
      <c r="V572" s="209"/>
      <c r="W572" s="209"/>
      <c r="X572" s="209"/>
      <c r="Y572" s="209"/>
      <c r="Z572" s="209"/>
    </row>
    <row r="573" spans="1:26" ht="12.75" customHeight="1" x14ac:dyDescent="0.2">
      <c r="A573" s="209"/>
      <c r="B573" s="209"/>
      <c r="C573" s="209"/>
      <c r="D573" s="209"/>
      <c r="E573" s="209"/>
      <c r="F573" s="209"/>
      <c r="G573" s="209"/>
      <c r="H573" s="209"/>
      <c r="I573" s="209"/>
      <c r="J573" s="210"/>
      <c r="K573" s="209"/>
      <c r="L573" s="209"/>
      <c r="M573" s="209"/>
      <c r="N573" s="209"/>
      <c r="O573" s="209"/>
      <c r="P573" s="209"/>
      <c r="Q573" s="209"/>
      <c r="R573" s="209"/>
      <c r="S573" s="209"/>
      <c r="T573" s="209"/>
      <c r="U573" s="209"/>
      <c r="V573" s="209"/>
      <c r="W573" s="209"/>
      <c r="X573" s="209"/>
      <c r="Y573" s="209"/>
      <c r="Z573" s="209"/>
    </row>
    <row r="574" spans="1:26" ht="12.75" customHeight="1" x14ac:dyDescent="0.2">
      <c r="A574" s="209"/>
      <c r="B574" s="209"/>
      <c r="C574" s="209"/>
      <c r="D574" s="209"/>
      <c r="E574" s="209"/>
      <c r="F574" s="209"/>
      <c r="G574" s="209"/>
      <c r="H574" s="209"/>
      <c r="I574" s="209"/>
      <c r="J574" s="210"/>
      <c r="K574" s="209"/>
      <c r="L574" s="209"/>
      <c r="M574" s="209"/>
      <c r="N574" s="209"/>
      <c r="O574" s="209"/>
      <c r="P574" s="209"/>
      <c r="Q574" s="209"/>
      <c r="R574" s="209"/>
      <c r="S574" s="209"/>
      <c r="T574" s="209"/>
      <c r="U574" s="209"/>
      <c r="V574" s="209"/>
      <c r="W574" s="209"/>
      <c r="X574" s="209"/>
      <c r="Y574" s="209"/>
      <c r="Z574" s="209"/>
    </row>
    <row r="575" spans="1:26" ht="12.75" customHeight="1" x14ac:dyDescent="0.2">
      <c r="A575" s="209"/>
      <c r="B575" s="209"/>
      <c r="C575" s="209"/>
      <c r="D575" s="209"/>
      <c r="E575" s="209"/>
      <c r="F575" s="209"/>
      <c r="G575" s="209"/>
      <c r="H575" s="209"/>
      <c r="I575" s="209"/>
      <c r="J575" s="210"/>
      <c r="K575" s="209"/>
      <c r="L575" s="209"/>
      <c r="M575" s="209"/>
      <c r="N575" s="209"/>
      <c r="O575" s="209"/>
      <c r="P575" s="209"/>
      <c r="Q575" s="209"/>
      <c r="R575" s="209"/>
      <c r="S575" s="209"/>
      <c r="T575" s="209"/>
      <c r="U575" s="209"/>
      <c r="V575" s="209"/>
      <c r="W575" s="209"/>
      <c r="X575" s="209"/>
      <c r="Y575" s="209"/>
      <c r="Z575" s="209"/>
    </row>
    <row r="576" spans="1:26" ht="12.75" customHeight="1" x14ac:dyDescent="0.2">
      <c r="A576" s="209"/>
      <c r="B576" s="209"/>
      <c r="C576" s="209"/>
      <c r="D576" s="209"/>
      <c r="E576" s="209"/>
      <c r="F576" s="209"/>
      <c r="G576" s="209"/>
      <c r="H576" s="209"/>
      <c r="I576" s="209"/>
      <c r="J576" s="210"/>
      <c r="K576" s="209"/>
      <c r="L576" s="209"/>
      <c r="M576" s="209"/>
      <c r="N576" s="209"/>
      <c r="O576" s="209"/>
      <c r="P576" s="209"/>
      <c r="Q576" s="209"/>
      <c r="R576" s="209"/>
      <c r="S576" s="209"/>
      <c r="T576" s="209"/>
      <c r="U576" s="209"/>
      <c r="V576" s="209"/>
      <c r="W576" s="209"/>
      <c r="X576" s="209"/>
      <c r="Y576" s="209"/>
      <c r="Z576" s="209"/>
    </row>
    <row r="577" spans="1:26" ht="12.75" customHeight="1" x14ac:dyDescent="0.2">
      <c r="A577" s="209"/>
      <c r="B577" s="209"/>
      <c r="C577" s="209"/>
      <c r="D577" s="209"/>
      <c r="E577" s="209"/>
      <c r="F577" s="209"/>
      <c r="G577" s="209"/>
      <c r="H577" s="209"/>
      <c r="I577" s="209"/>
      <c r="J577" s="210"/>
      <c r="K577" s="209"/>
      <c r="L577" s="209"/>
      <c r="M577" s="209"/>
      <c r="N577" s="209"/>
      <c r="O577" s="209"/>
      <c r="P577" s="209"/>
      <c r="Q577" s="209"/>
      <c r="R577" s="209"/>
      <c r="S577" s="209"/>
      <c r="T577" s="209"/>
      <c r="U577" s="209"/>
      <c r="V577" s="209"/>
      <c r="W577" s="209"/>
      <c r="X577" s="209"/>
      <c r="Y577" s="209"/>
      <c r="Z577" s="209"/>
    </row>
    <row r="578" spans="1:26" ht="12.75" customHeight="1" x14ac:dyDescent="0.2">
      <c r="A578" s="209"/>
      <c r="B578" s="209"/>
      <c r="C578" s="209"/>
      <c r="D578" s="209"/>
      <c r="E578" s="209"/>
      <c r="F578" s="209"/>
      <c r="G578" s="209"/>
      <c r="H578" s="209"/>
      <c r="I578" s="209"/>
      <c r="J578" s="210"/>
      <c r="K578" s="209"/>
      <c r="L578" s="209"/>
      <c r="M578" s="209"/>
      <c r="N578" s="209"/>
      <c r="O578" s="209"/>
      <c r="P578" s="209"/>
      <c r="Q578" s="209"/>
      <c r="R578" s="209"/>
      <c r="S578" s="209"/>
      <c r="T578" s="209"/>
      <c r="U578" s="209"/>
      <c r="V578" s="209"/>
      <c r="W578" s="209"/>
      <c r="X578" s="209"/>
      <c r="Y578" s="209"/>
      <c r="Z578" s="209"/>
    </row>
    <row r="579" spans="1:26" ht="12.75" customHeight="1" x14ac:dyDescent="0.2">
      <c r="A579" s="209"/>
      <c r="B579" s="209"/>
      <c r="C579" s="209"/>
      <c r="D579" s="209"/>
      <c r="E579" s="209"/>
      <c r="F579" s="209"/>
      <c r="G579" s="209"/>
      <c r="H579" s="209"/>
      <c r="I579" s="209"/>
      <c r="J579" s="210"/>
      <c r="K579" s="209"/>
      <c r="L579" s="209"/>
      <c r="M579" s="209"/>
      <c r="N579" s="209"/>
      <c r="O579" s="209"/>
      <c r="P579" s="209"/>
      <c r="Q579" s="209"/>
      <c r="R579" s="209"/>
      <c r="S579" s="209"/>
      <c r="T579" s="209"/>
      <c r="U579" s="209"/>
      <c r="V579" s="209"/>
      <c r="W579" s="209"/>
      <c r="X579" s="209"/>
      <c r="Y579" s="209"/>
      <c r="Z579" s="209"/>
    </row>
    <row r="580" spans="1:26" ht="12.75" customHeight="1" x14ac:dyDescent="0.2">
      <c r="A580" s="209"/>
      <c r="B580" s="209"/>
      <c r="C580" s="209"/>
      <c r="D580" s="209"/>
      <c r="E580" s="209"/>
      <c r="F580" s="209"/>
      <c r="G580" s="209"/>
      <c r="H580" s="209"/>
      <c r="I580" s="209"/>
      <c r="J580" s="210"/>
      <c r="K580" s="209"/>
      <c r="L580" s="209"/>
      <c r="M580" s="209"/>
      <c r="N580" s="209"/>
      <c r="O580" s="209"/>
      <c r="P580" s="209"/>
      <c r="Q580" s="209"/>
      <c r="R580" s="209"/>
      <c r="S580" s="209"/>
      <c r="T580" s="209"/>
      <c r="U580" s="209"/>
      <c r="V580" s="209"/>
      <c r="W580" s="209"/>
      <c r="X580" s="209"/>
      <c r="Y580" s="209"/>
      <c r="Z580" s="209"/>
    </row>
    <row r="581" spans="1:26" ht="12.75" customHeight="1" x14ac:dyDescent="0.2">
      <c r="A581" s="209"/>
      <c r="B581" s="209"/>
      <c r="C581" s="209"/>
      <c r="D581" s="209"/>
      <c r="E581" s="209"/>
      <c r="F581" s="209"/>
      <c r="G581" s="209"/>
      <c r="H581" s="209"/>
      <c r="I581" s="209"/>
      <c r="J581" s="210"/>
      <c r="K581" s="209"/>
      <c r="L581" s="209"/>
      <c r="M581" s="209"/>
      <c r="N581" s="209"/>
      <c r="O581" s="209"/>
      <c r="P581" s="209"/>
      <c r="Q581" s="209"/>
      <c r="R581" s="209"/>
      <c r="S581" s="209"/>
      <c r="T581" s="209"/>
      <c r="U581" s="209"/>
      <c r="V581" s="209"/>
      <c r="W581" s="209"/>
      <c r="X581" s="209"/>
      <c r="Y581" s="209"/>
      <c r="Z581" s="209"/>
    </row>
    <row r="582" spans="1:26" ht="12.75" customHeight="1" x14ac:dyDescent="0.2">
      <c r="A582" s="209"/>
      <c r="B582" s="209"/>
      <c r="C582" s="209"/>
      <c r="D582" s="209"/>
      <c r="E582" s="209"/>
      <c r="F582" s="209"/>
      <c r="G582" s="209"/>
      <c r="H582" s="209"/>
      <c r="I582" s="209"/>
      <c r="J582" s="210"/>
      <c r="K582" s="209"/>
      <c r="L582" s="209"/>
      <c r="M582" s="209"/>
      <c r="N582" s="209"/>
      <c r="O582" s="209"/>
      <c r="P582" s="209"/>
      <c r="Q582" s="209"/>
      <c r="R582" s="209"/>
      <c r="S582" s="209"/>
      <c r="T582" s="209"/>
      <c r="U582" s="209"/>
      <c r="V582" s="209"/>
      <c r="W582" s="209"/>
      <c r="X582" s="209"/>
      <c r="Y582" s="209"/>
      <c r="Z582" s="209"/>
    </row>
    <row r="583" spans="1:26" ht="12.75" customHeight="1" x14ac:dyDescent="0.2">
      <c r="A583" s="209"/>
      <c r="B583" s="209"/>
      <c r="C583" s="209"/>
      <c r="D583" s="209"/>
      <c r="E583" s="209"/>
      <c r="F583" s="209"/>
      <c r="G583" s="209"/>
      <c r="H583" s="209"/>
      <c r="I583" s="209"/>
      <c r="J583" s="210"/>
      <c r="K583" s="209"/>
      <c r="L583" s="209"/>
      <c r="M583" s="209"/>
      <c r="N583" s="209"/>
      <c r="O583" s="209"/>
      <c r="P583" s="209"/>
      <c r="Q583" s="209"/>
      <c r="R583" s="209"/>
      <c r="S583" s="209"/>
      <c r="T583" s="209"/>
      <c r="U583" s="209"/>
      <c r="V583" s="209"/>
      <c r="W583" s="209"/>
      <c r="X583" s="209"/>
      <c r="Y583" s="209"/>
      <c r="Z583" s="209"/>
    </row>
    <row r="584" spans="1:26" ht="12.75" customHeight="1" x14ac:dyDescent="0.2">
      <c r="A584" s="209"/>
      <c r="B584" s="209"/>
      <c r="C584" s="209"/>
      <c r="D584" s="209"/>
      <c r="E584" s="209"/>
      <c r="F584" s="209"/>
      <c r="G584" s="209"/>
      <c r="H584" s="209"/>
      <c r="I584" s="209"/>
      <c r="J584" s="210"/>
      <c r="K584" s="209"/>
      <c r="L584" s="209"/>
      <c r="M584" s="209"/>
      <c r="N584" s="209"/>
      <c r="O584" s="209"/>
      <c r="P584" s="209"/>
      <c r="Q584" s="209"/>
      <c r="R584" s="209"/>
      <c r="S584" s="209"/>
      <c r="T584" s="209"/>
      <c r="U584" s="209"/>
      <c r="V584" s="209"/>
      <c r="W584" s="209"/>
      <c r="X584" s="209"/>
      <c r="Y584" s="209"/>
      <c r="Z584" s="209"/>
    </row>
    <row r="585" spans="1:26" ht="12.75" customHeight="1" x14ac:dyDescent="0.2">
      <c r="A585" s="209"/>
      <c r="B585" s="209"/>
      <c r="C585" s="209"/>
      <c r="D585" s="209"/>
      <c r="E585" s="209"/>
      <c r="F585" s="209"/>
      <c r="G585" s="209"/>
      <c r="H585" s="209"/>
      <c r="I585" s="209"/>
      <c r="J585" s="210"/>
      <c r="K585" s="209"/>
      <c r="L585" s="209"/>
      <c r="M585" s="209"/>
      <c r="N585" s="209"/>
      <c r="O585" s="209"/>
      <c r="P585" s="209"/>
      <c r="Q585" s="209"/>
      <c r="R585" s="209"/>
      <c r="S585" s="209"/>
      <c r="T585" s="209"/>
      <c r="U585" s="209"/>
      <c r="V585" s="209"/>
      <c r="W585" s="209"/>
      <c r="X585" s="209"/>
      <c r="Y585" s="209"/>
      <c r="Z585" s="209"/>
    </row>
    <row r="586" spans="1:26" ht="12.75" customHeight="1" x14ac:dyDescent="0.2">
      <c r="A586" s="209"/>
      <c r="B586" s="209"/>
      <c r="C586" s="209"/>
      <c r="D586" s="209"/>
      <c r="E586" s="209"/>
      <c r="F586" s="209"/>
      <c r="G586" s="209"/>
      <c r="H586" s="209"/>
      <c r="I586" s="209"/>
      <c r="J586" s="210"/>
      <c r="K586" s="209"/>
      <c r="L586" s="209"/>
      <c r="M586" s="209"/>
      <c r="N586" s="209"/>
      <c r="O586" s="209"/>
      <c r="P586" s="209"/>
      <c r="Q586" s="209"/>
      <c r="R586" s="209"/>
      <c r="S586" s="209"/>
      <c r="T586" s="209"/>
      <c r="U586" s="209"/>
      <c r="V586" s="209"/>
      <c r="W586" s="209"/>
      <c r="X586" s="209"/>
      <c r="Y586" s="209"/>
      <c r="Z586" s="209"/>
    </row>
    <row r="587" spans="1:26" ht="12.75" customHeight="1" x14ac:dyDescent="0.2">
      <c r="A587" s="209"/>
      <c r="B587" s="209"/>
      <c r="C587" s="209"/>
      <c r="D587" s="209"/>
      <c r="E587" s="209"/>
      <c r="F587" s="209"/>
      <c r="G587" s="209"/>
      <c r="H587" s="209"/>
      <c r="I587" s="209"/>
      <c r="J587" s="210"/>
      <c r="K587" s="209"/>
      <c r="L587" s="209"/>
      <c r="M587" s="209"/>
      <c r="N587" s="209"/>
      <c r="O587" s="209"/>
      <c r="P587" s="209"/>
      <c r="Q587" s="209"/>
      <c r="R587" s="209"/>
      <c r="S587" s="209"/>
      <c r="T587" s="209"/>
      <c r="U587" s="209"/>
      <c r="V587" s="209"/>
      <c r="W587" s="209"/>
      <c r="X587" s="209"/>
      <c r="Y587" s="209"/>
      <c r="Z587" s="209"/>
    </row>
    <row r="588" spans="1:26" ht="12.75" customHeight="1" x14ac:dyDescent="0.2">
      <c r="A588" s="209"/>
      <c r="B588" s="209"/>
      <c r="C588" s="209"/>
      <c r="D588" s="209"/>
      <c r="E588" s="209"/>
      <c r="F588" s="209"/>
      <c r="G588" s="209"/>
      <c r="H588" s="209"/>
      <c r="I588" s="209"/>
      <c r="J588" s="210"/>
      <c r="K588" s="209"/>
      <c r="L588" s="209"/>
      <c r="M588" s="209"/>
      <c r="N588" s="209"/>
      <c r="O588" s="209"/>
      <c r="P588" s="209"/>
      <c r="Q588" s="209"/>
      <c r="R588" s="209"/>
      <c r="S588" s="209"/>
      <c r="T588" s="209"/>
      <c r="U588" s="209"/>
      <c r="V588" s="209"/>
      <c r="W588" s="209"/>
      <c r="X588" s="209"/>
      <c r="Y588" s="209"/>
      <c r="Z588" s="209"/>
    </row>
    <row r="589" spans="1:26" ht="12.75" customHeight="1" x14ac:dyDescent="0.2">
      <c r="A589" s="209"/>
      <c r="B589" s="209"/>
      <c r="C589" s="209"/>
      <c r="D589" s="209"/>
      <c r="E589" s="209"/>
      <c r="F589" s="209"/>
      <c r="G589" s="209"/>
      <c r="H589" s="209"/>
      <c r="I589" s="209"/>
      <c r="J589" s="210"/>
      <c r="K589" s="209"/>
      <c r="L589" s="209"/>
      <c r="M589" s="209"/>
      <c r="N589" s="209"/>
      <c r="O589" s="209"/>
      <c r="P589" s="209"/>
      <c r="Q589" s="209"/>
      <c r="R589" s="209"/>
      <c r="S589" s="209"/>
      <c r="T589" s="209"/>
      <c r="U589" s="209"/>
      <c r="V589" s="209"/>
      <c r="W589" s="209"/>
      <c r="X589" s="209"/>
      <c r="Y589" s="209"/>
      <c r="Z589" s="209"/>
    </row>
    <row r="590" spans="1:26" ht="12.75" customHeight="1" x14ac:dyDescent="0.2">
      <c r="A590" s="209"/>
      <c r="B590" s="209"/>
      <c r="C590" s="209"/>
      <c r="D590" s="209"/>
      <c r="E590" s="209"/>
      <c r="F590" s="209"/>
      <c r="G590" s="209"/>
      <c r="H590" s="209"/>
      <c r="I590" s="209"/>
      <c r="J590" s="210"/>
      <c r="K590" s="209"/>
      <c r="L590" s="209"/>
      <c r="M590" s="209"/>
      <c r="N590" s="209"/>
      <c r="O590" s="209"/>
      <c r="P590" s="209"/>
      <c r="Q590" s="209"/>
      <c r="R590" s="209"/>
      <c r="S590" s="209"/>
      <c r="T590" s="209"/>
      <c r="U590" s="209"/>
      <c r="V590" s="209"/>
      <c r="W590" s="209"/>
      <c r="X590" s="209"/>
      <c r="Y590" s="209"/>
      <c r="Z590" s="209"/>
    </row>
    <row r="591" spans="1:26" ht="12.75" customHeight="1" x14ac:dyDescent="0.2">
      <c r="A591" s="209"/>
      <c r="B591" s="209"/>
      <c r="C591" s="209"/>
      <c r="D591" s="209"/>
      <c r="E591" s="209"/>
      <c r="F591" s="209"/>
      <c r="G591" s="209"/>
      <c r="H591" s="209"/>
      <c r="I591" s="209"/>
      <c r="J591" s="210"/>
      <c r="K591" s="209"/>
      <c r="L591" s="209"/>
      <c r="M591" s="209"/>
      <c r="N591" s="209"/>
      <c r="O591" s="209"/>
      <c r="P591" s="209"/>
      <c r="Q591" s="209"/>
      <c r="R591" s="209"/>
      <c r="S591" s="209"/>
      <c r="T591" s="209"/>
      <c r="U591" s="209"/>
      <c r="V591" s="209"/>
      <c r="W591" s="209"/>
      <c r="X591" s="209"/>
      <c r="Y591" s="209"/>
      <c r="Z591" s="209"/>
    </row>
    <row r="592" spans="1:26" ht="12.75" customHeight="1" x14ac:dyDescent="0.2">
      <c r="A592" s="209"/>
      <c r="B592" s="209"/>
      <c r="C592" s="209"/>
      <c r="D592" s="209"/>
      <c r="E592" s="209"/>
      <c r="F592" s="209"/>
      <c r="G592" s="209"/>
      <c r="H592" s="209"/>
      <c r="I592" s="209"/>
      <c r="J592" s="210"/>
      <c r="K592" s="209"/>
      <c r="L592" s="209"/>
      <c r="M592" s="209"/>
      <c r="N592" s="209"/>
      <c r="O592" s="209"/>
      <c r="P592" s="209"/>
      <c r="Q592" s="209"/>
      <c r="R592" s="209"/>
      <c r="S592" s="209"/>
      <c r="T592" s="209"/>
      <c r="U592" s="209"/>
      <c r="V592" s="209"/>
      <c r="W592" s="209"/>
      <c r="X592" s="209"/>
      <c r="Y592" s="209"/>
      <c r="Z592" s="209"/>
    </row>
    <row r="593" spans="1:26" ht="12.75" customHeight="1" x14ac:dyDescent="0.2">
      <c r="A593" s="209"/>
      <c r="B593" s="209"/>
      <c r="C593" s="209"/>
      <c r="D593" s="209"/>
      <c r="E593" s="209"/>
      <c r="F593" s="209"/>
      <c r="G593" s="209"/>
      <c r="H593" s="209"/>
      <c r="I593" s="209"/>
      <c r="J593" s="210"/>
      <c r="K593" s="209"/>
      <c r="L593" s="209"/>
      <c r="M593" s="209"/>
      <c r="N593" s="209"/>
      <c r="O593" s="209"/>
      <c r="P593" s="209"/>
      <c r="Q593" s="209"/>
      <c r="R593" s="209"/>
      <c r="S593" s="209"/>
      <c r="T593" s="209"/>
      <c r="U593" s="209"/>
      <c r="V593" s="209"/>
      <c r="W593" s="209"/>
      <c r="X593" s="209"/>
      <c r="Y593" s="209"/>
      <c r="Z593" s="209"/>
    </row>
    <row r="594" spans="1:26" ht="12.75" customHeight="1" x14ac:dyDescent="0.2">
      <c r="A594" s="209"/>
      <c r="B594" s="209"/>
      <c r="C594" s="209"/>
      <c r="D594" s="209"/>
      <c r="E594" s="209"/>
      <c r="F594" s="209"/>
      <c r="G594" s="209"/>
      <c r="H594" s="209"/>
      <c r="I594" s="209"/>
      <c r="J594" s="210"/>
      <c r="K594" s="209"/>
      <c r="L594" s="209"/>
      <c r="M594" s="209"/>
      <c r="N594" s="209"/>
      <c r="O594" s="209"/>
      <c r="P594" s="209"/>
      <c r="Q594" s="209"/>
      <c r="R594" s="209"/>
      <c r="S594" s="209"/>
      <c r="T594" s="209"/>
      <c r="U594" s="209"/>
      <c r="V594" s="209"/>
      <c r="W594" s="209"/>
      <c r="X594" s="209"/>
      <c r="Y594" s="209"/>
      <c r="Z594" s="209"/>
    </row>
    <row r="595" spans="1:26" ht="12.75" customHeight="1" x14ac:dyDescent="0.2">
      <c r="A595" s="209"/>
      <c r="B595" s="209"/>
      <c r="C595" s="209"/>
      <c r="D595" s="209"/>
      <c r="E595" s="209"/>
      <c r="F595" s="209"/>
      <c r="G595" s="209"/>
      <c r="H595" s="209"/>
      <c r="I595" s="209"/>
      <c r="J595" s="210"/>
      <c r="K595" s="209"/>
      <c r="L595" s="209"/>
      <c r="M595" s="209"/>
      <c r="N595" s="209"/>
      <c r="O595" s="209"/>
      <c r="P595" s="209"/>
      <c r="Q595" s="209"/>
      <c r="R595" s="209"/>
      <c r="S595" s="209"/>
      <c r="T595" s="209"/>
      <c r="U595" s="209"/>
      <c r="V595" s="209"/>
      <c r="W595" s="209"/>
      <c r="X595" s="209"/>
      <c r="Y595" s="209"/>
      <c r="Z595" s="209"/>
    </row>
    <row r="596" spans="1:26" ht="12.75" customHeight="1" x14ac:dyDescent="0.2">
      <c r="A596" s="209"/>
      <c r="B596" s="209"/>
      <c r="C596" s="209"/>
      <c r="D596" s="209"/>
      <c r="E596" s="209"/>
      <c r="F596" s="209"/>
      <c r="G596" s="209"/>
      <c r="H596" s="209"/>
      <c r="I596" s="209"/>
      <c r="J596" s="210"/>
      <c r="K596" s="209"/>
      <c r="L596" s="209"/>
      <c r="M596" s="209"/>
      <c r="N596" s="209"/>
      <c r="O596" s="209"/>
      <c r="P596" s="209"/>
      <c r="Q596" s="209"/>
      <c r="R596" s="209"/>
      <c r="S596" s="209"/>
      <c r="T596" s="209"/>
      <c r="U596" s="209"/>
      <c r="V596" s="209"/>
      <c r="W596" s="209"/>
      <c r="X596" s="209"/>
      <c r="Y596" s="209"/>
      <c r="Z596" s="209"/>
    </row>
    <row r="597" spans="1:26" ht="12.75" customHeight="1" x14ac:dyDescent="0.2">
      <c r="A597" s="209"/>
      <c r="B597" s="209"/>
      <c r="C597" s="209"/>
      <c r="D597" s="209"/>
      <c r="E597" s="209"/>
      <c r="F597" s="209"/>
      <c r="G597" s="209"/>
      <c r="H597" s="209"/>
      <c r="I597" s="209"/>
      <c r="J597" s="210"/>
      <c r="K597" s="209"/>
      <c r="L597" s="209"/>
      <c r="M597" s="209"/>
      <c r="N597" s="209"/>
      <c r="O597" s="209"/>
      <c r="P597" s="209"/>
      <c r="Q597" s="209"/>
      <c r="R597" s="209"/>
      <c r="S597" s="209"/>
      <c r="T597" s="209"/>
      <c r="U597" s="209"/>
      <c r="V597" s="209"/>
      <c r="W597" s="209"/>
      <c r="X597" s="209"/>
      <c r="Y597" s="209"/>
      <c r="Z597" s="209"/>
    </row>
    <row r="598" spans="1:26" ht="12.75" customHeight="1" x14ac:dyDescent="0.2">
      <c r="A598" s="209"/>
      <c r="B598" s="209"/>
      <c r="C598" s="209"/>
      <c r="D598" s="209"/>
      <c r="E598" s="209"/>
      <c r="F598" s="209"/>
      <c r="G598" s="209"/>
      <c r="H598" s="209"/>
      <c r="I598" s="209"/>
      <c r="J598" s="210"/>
      <c r="K598" s="209"/>
      <c r="L598" s="209"/>
      <c r="M598" s="209"/>
      <c r="N598" s="209"/>
      <c r="O598" s="209"/>
      <c r="P598" s="209"/>
      <c r="Q598" s="209"/>
      <c r="R598" s="209"/>
      <c r="S598" s="209"/>
      <c r="T598" s="209"/>
      <c r="U598" s="209"/>
      <c r="V598" s="209"/>
      <c r="W598" s="209"/>
      <c r="X598" s="209"/>
      <c r="Y598" s="209"/>
      <c r="Z598" s="209"/>
    </row>
    <row r="599" spans="1:26" ht="12.75" customHeight="1" x14ac:dyDescent="0.2">
      <c r="A599" s="209"/>
      <c r="B599" s="209"/>
      <c r="C599" s="209"/>
      <c r="D599" s="209"/>
      <c r="E599" s="209"/>
      <c r="F599" s="209"/>
      <c r="G599" s="209"/>
      <c r="H599" s="209"/>
      <c r="I599" s="209"/>
      <c r="J599" s="210"/>
      <c r="K599" s="209"/>
      <c r="L599" s="209"/>
      <c r="M599" s="209"/>
      <c r="N599" s="209"/>
      <c r="O599" s="209"/>
      <c r="P599" s="209"/>
      <c r="Q599" s="209"/>
      <c r="R599" s="209"/>
      <c r="S599" s="209"/>
      <c r="T599" s="209"/>
      <c r="U599" s="209"/>
      <c r="V599" s="209"/>
      <c r="W599" s="209"/>
      <c r="X599" s="209"/>
      <c r="Y599" s="209"/>
      <c r="Z599" s="209"/>
    </row>
    <row r="600" spans="1:26" ht="12.75" customHeight="1" x14ac:dyDescent="0.2">
      <c r="A600" s="209"/>
      <c r="B600" s="209"/>
      <c r="C600" s="209"/>
      <c r="D600" s="209"/>
      <c r="E600" s="209"/>
      <c r="F600" s="209"/>
      <c r="G600" s="209"/>
      <c r="H600" s="209"/>
      <c r="I600" s="209"/>
      <c r="J600" s="210"/>
      <c r="K600" s="209"/>
      <c r="L600" s="209"/>
      <c r="M600" s="209"/>
      <c r="N600" s="209"/>
      <c r="O600" s="209"/>
      <c r="P600" s="209"/>
      <c r="Q600" s="209"/>
      <c r="R600" s="209"/>
      <c r="S600" s="209"/>
      <c r="T600" s="209"/>
      <c r="U600" s="209"/>
      <c r="V600" s="209"/>
      <c r="W600" s="209"/>
      <c r="X600" s="209"/>
      <c r="Y600" s="209"/>
      <c r="Z600" s="209"/>
    </row>
    <row r="601" spans="1:26" ht="12.75" customHeight="1" x14ac:dyDescent="0.2">
      <c r="A601" s="209"/>
      <c r="B601" s="209"/>
      <c r="C601" s="209"/>
      <c r="D601" s="209"/>
      <c r="E601" s="209"/>
      <c r="F601" s="209"/>
      <c r="G601" s="209"/>
      <c r="H601" s="209"/>
      <c r="I601" s="209"/>
      <c r="J601" s="210"/>
      <c r="K601" s="209"/>
      <c r="L601" s="209"/>
      <c r="M601" s="209"/>
      <c r="N601" s="209"/>
      <c r="O601" s="209"/>
      <c r="P601" s="209"/>
      <c r="Q601" s="209"/>
      <c r="R601" s="209"/>
      <c r="S601" s="209"/>
      <c r="T601" s="209"/>
      <c r="U601" s="209"/>
      <c r="V601" s="209"/>
      <c r="W601" s="209"/>
      <c r="X601" s="209"/>
      <c r="Y601" s="209"/>
      <c r="Z601" s="209"/>
    </row>
    <row r="602" spans="1:26" ht="12.75" customHeight="1" x14ac:dyDescent="0.2">
      <c r="A602" s="209"/>
      <c r="B602" s="209"/>
      <c r="C602" s="209"/>
      <c r="D602" s="209"/>
      <c r="E602" s="209"/>
      <c r="F602" s="209"/>
      <c r="G602" s="209"/>
      <c r="H602" s="209"/>
      <c r="I602" s="209"/>
      <c r="J602" s="210"/>
      <c r="K602" s="209"/>
      <c r="L602" s="209"/>
      <c r="M602" s="209"/>
      <c r="N602" s="209"/>
      <c r="O602" s="209"/>
      <c r="P602" s="209"/>
      <c r="Q602" s="209"/>
      <c r="R602" s="209"/>
      <c r="S602" s="209"/>
      <c r="T602" s="209"/>
      <c r="U602" s="209"/>
      <c r="V602" s="209"/>
      <c r="W602" s="209"/>
      <c r="X602" s="209"/>
      <c r="Y602" s="209"/>
      <c r="Z602" s="209"/>
    </row>
    <row r="603" spans="1:26" ht="12.75" customHeight="1" x14ac:dyDescent="0.2">
      <c r="A603" s="209"/>
      <c r="B603" s="209"/>
      <c r="C603" s="209"/>
      <c r="D603" s="209"/>
      <c r="E603" s="209"/>
      <c r="F603" s="209"/>
      <c r="G603" s="209"/>
      <c r="H603" s="209"/>
      <c r="I603" s="209"/>
      <c r="J603" s="210"/>
      <c r="K603" s="209"/>
      <c r="L603" s="209"/>
      <c r="M603" s="209"/>
      <c r="N603" s="209"/>
      <c r="O603" s="209"/>
      <c r="P603" s="209"/>
      <c r="Q603" s="209"/>
      <c r="R603" s="209"/>
      <c r="S603" s="209"/>
      <c r="T603" s="209"/>
      <c r="U603" s="209"/>
      <c r="V603" s="209"/>
      <c r="W603" s="209"/>
      <c r="X603" s="209"/>
      <c r="Y603" s="209"/>
      <c r="Z603" s="209"/>
    </row>
    <row r="604" spans="1:26" ht="12.75" customHeight="1" x14ac:dyDescent="0.2">
      <c r="A604" s="209"/>
      <c r="B604" s="209"/>
      <c r="C604" s="209"/>
      <c r="D604" s="209"/>
      <c r="E604" s="209"/>
      <c r="F604" s="209"/>
      <c r="G604" s="209"/>
      <c r="H604" s="209"/>
      <c r="I604" s="209"/>
      <c r="J604" s="210"/>
      <c r="K604" s="209"/>
      <c r="L604" s="209"/>
      <c r="M604" s="209"/>
      <c r="N604" s="209"/>
      <c r="O604" s="209"/>
      <c r="P604" s="209"/>
      <c r="Q604" s="209"/>
      <c r="R604" s="209"/>
      <c r="S604" s="209"/>
      <c r="T604" s="209"/>
      <c r="U604" s="209"/>
      <c r="V604" s="209"/>
      <c r="W604" s="209"/>
      <c r="X604" s="209"/>
      <c r="Y604" s="209"/>
      <c r="Z604" s="209"/>
    </row>
    <row r="605" spans="1:26" ht="12.75" customHeight="1" x14ac:dyDescent="0.2">
      <c r="A605" s="209"/>
      <c r="B605" s="209"/>
      <c r="C605" s="209"/>
      <c r="D605" s="209"/>
      <c r="E605" s="209"/>
      <c r="F605" s="209"/>
      <c r="G605" s="209"/>
      <c r="H605" s="209"/>
      <c r="I605" s="209"/>
      <c r="J605" s="210"/>
      <c r="K605" s="209"/>
      <c r="L605" s="209"/>
      <c r="M605" s="209"/>
      <c r="N605" s="209"/>
      <c r="O605" s="209"/>
      <c r="P605" s="209"/>
      <c r="Q605" s="209"/>
      <c r="R605" s="209"/>
      <c r="S605" s="209"/>
      <c r="T605" s="209"/>
      <c r="U605" s="209"/>
      <c r="V605" s="209"/>
      <c r="W605" s="209"/>
      <c r="X605" s="209"/>
      <c r="Y605" s="209"/>
      <c r="Z605" s="209"/>
    </row>
    <row r="606" spans="1:26" ht="12.75" customHeight="1" x14ac:dyDescent="0.2">
      <c r="A606" s="209"/>
      <c r="B606" s="209"/>
      <c r="C606" s="209"/>
      <c r="D606" s="209"/>
      <c r="E606" s="209"/>
      <c r="F606" s="209"/>
      <c r="G606" s="209"/>
      <c r="H606" s="209"/>
      <c r="I606" s="209"/>
      <c r="J606" s="210"/>
      <c r="K606" s="209"/>
      <c r="L606" s="209"/>
      <c r="M606" s="209"/>
      <c r="N606" s="209"/>
      <c r="O606" s="209"/>
      <c r="P606" s="209"/>
      <c r="Q606" s="209"/>
      <c r="R606" s="209"/>
      <c r="S606" s="209"/>
      <c r="T606" s="209"/>
      <c r="U606" s="209"/>
      <c r="V606" s="209"/>
      <c r="W606" s="209"/>
      <c r="X606" s="209"/>
      <c r="Y606" s="209"/>
      <c r="Z606" s="209"/>
    </row>
    <row r="607" spans="1:26" ht="12.75" customHeight="1" x14ac:dyDescent="0.2">
      <c r="A607" s="209"/>
      <c r="B607" s="209"/>
      <c r="C607" s="209"/>
      <c r="D607" s="209"/>
      <c r="E607" s="209"/>
      <c r="F607" s="209"/>
      <c r="G607" s="209"/>
      <c r="H607" s="209"/>
      <c r="I607" s="209"/>
      <c r="J607" s="210"/>
      <c r="K607" s="209"/>
      <c r="L607" s="209"/>
      <c r="M607" s="209"/>
      <c r="N607" s="209"/>
      <c r="O607" s="209"/>
      <c r="P607" s="209"/>
      <c r="Q607" s="209"/>
      <c r="R607" s="209"/>
      <c r="S607" s="209"/>
      <c r="T607" s="209"/>
      <c r="U607" s="209"/>
      <c r="V607" s="209"/>
      <c r="W607" s="209"/>
      <c r="X607" s="209"/>
      <c r="Y607" s="209"/>
      <c r="Z607" s="209"/>
    </row>
    <row r="608" spans="1:26" ht="12.75" customHeight="1" x14ac:dyDescent="0.2">
      <c r="A608" s="209"/>
      <c r="B608" s="209"/>
      <c r="C608" s="209"/>
      <c r="D608" s="209"/>
      <c r="E608" s="209"/>
      <c r="F608" s="209"/>
      <c r="G608" s="209"/>
      <c r="H608" s="209"/>
      <c r="I608" s="209"/>
      <c r="J608" s="210"/>
      <c r="K608" s="209"/>
      <c r="L608" s="209"/>
      <c r="M608" s="209"/>
      <c r="N608" s="209"/>
      <c r="O608" s="209"/>
      <c r="P608" s="209"/>
      <c r="Q608" s="209"/>
      <c r="R608" s="209"/>
      <c r="S608" s="209"/>
      <c r="T608" s="209"/>
      <c r="U608" s="209"/>
      <c r="V608" s="209"/>
      <c r="W608" s="209"/>
      <c r="X608" s="209"/>
      <c r="Y608" s="209"/>
      <c r="Z608" s="209"/>
    </row>
    <row r="609" spans="1:26" ht="12.75" customHeight="1" x14ac:dyDescent="0.2">
      <c r="A609" s="209"/>
      <c r="B609" s="209"/>
      <c r="C609" s="209"/>
      <c r="D609" s="209"/>
      <c r="E609" s="209"/>
      <c r="F609" s="209"/>
      <c r="G609" s="209"/>
      <c r="H609" s="209"/>
      <c r="I609" s="209"/>
      <c r="J609" s="210"/>
      <c r="K609" s="209"/>
      <c r="L609" s="209"/>
      <c r="M609" s="209"/>
      <c r="N609" s="209"/>
      <c r="O609" s="209"/>
      <c r="P609" s="209"/>
      <c r="Q609" s="209"/>
      <c r="R609" s="209"/>
      <c r="S609" s="209"/>
      <c r="T609" s="209"/>
      <c r="U609" s="209"/>
      <c r="V609" s="209"/>
      <c r="W609" s="209"/>
      <c r="X609" s="209"/>
      <c r="Y609" s="209"/>
      <c r="Z609" s="209"/>
    </row>
    <row r="610" spans="1:26" ht="12.75" customHeight="1" x14ac:dyDescent="0.2">
      <c r="A610" s="209"/>
      <c r="B610" s="209"/>
      <c r="C610" s="209"/>
      <c r="D610" s="209"/>
      <c r="E610" s="209"/>
      <c r="F610" s="209"/>
      <c r="G610" s="209"/>
      <c r="H610" s="209"/>
      <c r="I610" s="209"/>
      <c r="J610" s="210"/>
      <c r="K610" s="209"/>
      <c r="L610" s="209"/>
      <c r="M610" s="209"/>
      <c r="N610" s="209"/>
      <c r="O610" s="209"/>
      <c r="P610" s="209"/>
      <c r="Q610" s="209"/>
      <c r="R610" s="209"/>
      <c r="S610" s="209"/>
      <c r="T610" s="209"/>
      <c r="U610" s="209"/>
      <c r="V610" s="209"/>
      <c r="W610" s="209"/>
      <c r="X610" s="209"/>
      <c r="Y610" s="209"/>
      <c r="Z610" s="209"/>
    </row>
    <row r="611" spans="1:26" ht="12.75" customHeight="1" x14ac:dyDescent="0.2">
      <c r="A611" s="209"/>
      <c r="B611" s="209"/>
      <c r="C611" s="209"/>
      <c r="D611" s="209"/>
      <c r="E611" s="209"/>
      <c r="F611" s="209"/>
      <c r="G611" s="209"/>
      <c r="H611" s="209"/>
      <c r="I611" s="209"/>
      <c r="J611" s="210"/>
      <c r="K611" s="209"/>
      <c r="L611" s="209"/>
      <c r="M611" s="209"/>
      <c r="N611" s="209"/>
      <c r="O611" s="209"/>
      <c r="P611" s="209"/>
      <c r="Q611" s="209"/>
      <c r="R611" s="209"/>
      <c r="S611" s="209"/>
      <c r="T611" s="209"/>
      <c r="U611" s="209"/>
      <c r="V611" s="209"/>
      <c r="W611" s="209"/>
      <c r="X611" s="209"/>
      <c r="Y611" s="209"/>
      <c r="Z611" s="209"/>
    </row>
    <row r="612" spans="1:26" ht="12.75" customHeight="1" x14ac:dyDescent="0.2">
      <c r="A612" s="209"/>
      <c r="B612" s="209"/>
      <c r="C612" s="209"/>
      <c r="D612" s="209"/>
      <c r="E612" s="209"/>
      <c r="F612" s="209"/>
      <c r="G612" s="209"/>
      <c r="H612" s="209"/>
      <c r="I612" s="209"/>
      <c r="J612" s="210"/>
      <c r="K612" s="209"/>
      <c r="L612" s="209"/>
      <c r="M612" s="209"/>
      <c r="N612" s="209"/>
      <c r="O612" s="209"/>
      <c r="P612" s="209"/>
      <c r="Q612" s="209"/>
      <c r="R612" s="209"/>
      <c r="S612" s="209"/>
      <c r="T612" s="209"/>
      <c r="U612" s="209"/>
      <c r="V612" s="209"/>
      <c r="W612" s="209"/>
      <c r="X612" s="209"/>
      <c r="Y612" s="209"/>
      <c r="Z612" s="209"/>
    </row>
    <row r="613" spans="1:26" ht="12.75" customHeight="1" x14ac:dyDescent="0.2">
      <c r="A613" s="209"/>
      <c r="B613" s="209"/>
      <c r="C613" s="209"/>
      <c r="D613" s="209"/>
      <c r="E613" s="209"/>
      <c r="F613" s="209"/>
      <c r="G613" s="209"/>
      <c r="H613" s="209"/>
      <c r="I613" s="209"/>
      <c r="J613" s="210"/>
      <c r="K613" s="209"/>
      <c r="L613" s="209"/>
      <c r="M613" s="209"/>
      <c r="N613" s="209"/>
      <c r="O613" s="209"/>
      <c r="P613" s="209"/>
      <c r="Q613" s="209"/>
      <c r="R613" s="209"/>
      <c r="S613" s="209"/>
      <c r="T613" s="209"/>
      <c r="U613" s="209"/>
      <c r="V613" s="209"/>
      <c r="W613" s="209"/>
      <c r="X613" s="209"/>
      <c r="Y613" s="209"/>
      <c r="Z613" s="209"/>
    </row>
    <row r="614" spans="1:26" ht="12.75" customHeight="1" x14ac:dyDescent="0.2">
      <c r="A614" s="209"/>
      <c r="B614" s="209"/>
      <c r="C614" s="209"/>
      <c r="D614" s="209"/>
      <c r="E614" s="209"/>
      <c r="F614" s="209"/>
      <c r="G614" s="209"/>
      <c r="H614" s="209"/>
      <c r="I614" s="209"/>
      <c r="J614" s="210"/>
      <c r="K614" s="209"/>
      <c r="L614" s="209"/>
      <c r="M614" s="209"/>
      <c r="N614" s="209"/>
      <c r="O614" s="209"/>
      <c r="P614" s="209"/>
      <c r="Q614" s="209"/>
      <c r="R614" s="209"/>
      <c r="S614" s="209"/>
      <c r="T614" s="209"/>
      <c r="U614" s="209"/>
      <c r="V614" s="209"/>
      <c r="W614" s="209"/>
      <c r="X614" s="209"/>
      <c r="Y614" s="209"/>
      <c r="Z614" s="209"/>
    </row>
    <row r="615" spans="1:26" ht="12.75" customHeight="1" x14ac:dyDescent="0.2">
      <c r="A615" s="209"/>
      <c r="B615" s="209"/>
      <c r="C615" s="209"/>
      <c r="D615" s="209"/>
      <c r="E615" s="209"/>
      <c r="F615" s="209"/>
      <c r="G615" s="209"/>
      <c r="H615" s="209"/>
      <c r="I615" s="209"/>
      <c r="J615" s="210"/>
      <c r="K615" s="209"/>
      <c r="L615" s="209"/>
      <c r="M615" s="209"/>
      <c r="N615" s="209"/>
      <c r="O615" s="209"/>
      <c r="P615" s="209"/>
      <c r="Q615" s="209"/>
      <c r="R615" s="209"/>
      <c r="S615" s="209"/>
      <c r="T615" s="209"/>
      <c r="U615" s="209"/>
      <c r="V615" s="209"/>
      <c r="W615" s="209"/>
      <c r="X615" s="209"/>
      <c r="Y615" s="209"/>
      <c r="Z615" s="209"/>
    </row>
    <row r="616" spans="1:26" ht="12.75" customHeight="1" x14ac:dyDescent="0.2">
      <c r="A616" s="209"/>
      <c r="B616" s="209"/>
      <c r="C616" s="209"/>
      <c r="D616" s="209"/>
      <c r="E616" s="209"/>
      <c r="F616" s="209"/>
      <c r="G616" s="209"/>
      <c r="H616" s="209"/>
      <c r="I616" s="209"/>
      <c r="J616" s="210"/>
      <c r="K616" s="209"/>
      <c r="L616" s="209"/>
      <c r="M616" s="209"/>
      <c r="N616" s="209"/>
      <c r="O616" s="209"/>
      <c r="P616" s="209"/>
      <c r="Q616" s="209"/>
      <c r="R616" s="209"/>
      <c r="S616" s="209"/>
      <c r="T616" s="209"/>
      <c r="U616" s="209"/>
      <c r="V616" s="209"/>
      <c r="W616" s="209"/>
      <c r="X616" s="209"/>
      <c r="Y616" s="209"/>
      <c r="Z616" s="209"/>
    </row>
    <row r="617" spans="1:26" ht="12.75" customHeight="1" x14ac:dyDescent="0.2">
      <c r="A617" s="209"/>
      <c r="B617" s="209"/>
      <c r="C617" s="209"/>
      <c r="D617" s="209"/>
      <c r="E617" s="209"/>
      <c r="F617" s="209"/>
      <c r="G617" s="209"/>
      <c r="H617" s="209"/>
      <c r="I617" s="209"/>
      <c r="J617" s="210"/>
      <c r="K617" s="209"/>
      <c r="L617" s="209"/>
      <c r="M617" s="209"/>
      <c r="N617" s="209"/>
      <c r="O617" s="209"/>
      <c r="P617" s="209"/>
      <c r="Q617" s="209"/>
      <c r="R617" s="209"/>
      <c r="S617" s="209"/>
      <c r="T617" s="209"/>
      <c r="U617" s="209"/>
      <c r="V617" s="209"/>
      <c r="W617" s="209"/>
      <c r="X617" s="209"/>
      <c r="Y617" s="209"/>
      <c r="Z617" s="209"/>
    </row>
    <row r="618" spans="1:26" ht="12.75" customHeight="1" x14ac:dyDescent="0.2">
      <c r="A618" s="209"/>
      <c r="B618" s="209"/>
      <c r="C618" s="209"/>
      <c r="D618" s="209"/>
      <c r="E618" s="209"/>
      <c r="F618" s="209"/>
      <c r="G618" s="209"/>
      <c r="H618" s="209"/>
      <c r="I618" s="209"/>
      <c r="J618" s="210"/>
      <c r="K618" s="209"/>
      <c r="L618" s="209"/>
      <c r="M618" s="209"/>
      <c r="N618" s="209"/>
      <c r="O618" s="209"/>
      <c r="P618" s="209"/>
      <c r="Q618" s="209"/>
      <c r="R618" s="209"/>
      <c r="S618" s="209"/>
      <c r="T618" s="209"/>
      <c r="U618" s="209"/>
      <c r="V618" s="209"/>
      <c r="W618" s="209"/>
      <c r="X618" s="209"/>
      <c r="Y618" s="209"/>
      <c r="Z618" s="209"/>
    </row>
    <row r="619" spans="1:26" ht="12.75" customHeight="1" x14ac:dyDescent="0.2">
      <c r="A619" s="209"/>
      <c r="B619" s="209"/>
      <c r="C619" s="209"/>
      <c r="D619" s="209"/>
      <c r="E619" s="209"/>
      <c r="F619" s="209"/>
      <c r="G619" s="209"/>
      <c r="H619" s="209"/>
      <c r="I619" s="209"/>
      <c r="J619" s="210"/>
      <c r="K619" s="209"/>
      <c r="L619" s="209"/>
      <c r="M619" s="209"/>
      <c r="N619" s="209"/>
      <c r="O619" s="209"/>
      <c r="P619" s="209"/>
      <c r="Q619" s="209"/>
      <c r="R619" s="209"/>
      <c r="S619" s="209"/>
      <c r="T619" s="209"/>
      <c r="U619" s="209"/>
      <c r="V619" s="209"/>
      <c r="W619" s="209"/>
      <c r="X619" s="209"/>
      <c r="Y619" s="209"/>
      <c r="Z619" s="209"/>
    </row>
    <row r="620" spans="1:26" ht="12.75" customHeight="1" x14ac:dyDescent="0.2">
      <c r="A620" s="209"/>
      <c r="B620" s="209"/>
      <c r="C620" s="209"/>
      <c r="D620" s="209"/>
      <c r="E620" s="209"/>
      <c r="F620" s="209"/>
      <c r="G620" s="209"/>
      <c r="H620" s="209"/>
      <c r="I620" s="209"/>
      <c r="J620" s="210"/>
      <c r="K620" s="209"/>
      <c r="L620" s="209"/>
      <c r="M620" s="209"/>
      <c r="N620" s="209"/>
      <c r="O620" s="209"/>
      <c r="P620" s="209"/>
      <c r="Q620" s="209"/>
      <c r="R620" s="209"/>
      <c r="S620" s="209"/>
      <c r="T620" s="209"/>
      <c r="U620" s="209"/>
      <c r="V620" s="209"/>
      <c r="W620" s="209"/>
      <c r="X620" s="209"/>
      <c r="Y620" s="209"/>
      <c r="Z620" s="209"/>
    </row>
    <row r="621" spans="1:26" ht="12.75" customHeight="1" x14ac:dyDescent="0.2">
      <c r="A621" s="209"/>
      <c r="B621" s="209"/>
      <c r="C621" s="209"/>
      <c r="D621" s="209"/>
      <c r="E621" s="209"/>
      <c r="F621" s="209"/>
      <c r="G621" s="209"/>
      <c r="H621" s="209"/>
      <c r="I621" s="209"/>
      <c r="J621" s="210"/>
      <c r="K621" s="209"/>
      <c r="L621" s="209"/>
      <c r="M621" s="209"/>
      <c r="N621" s="209"/>
      <c r="O621" s="209"/>
      <c r="P621" s="209"/>
      <c r="Q621" s="209"/>
      <c r="R621" s="209"/>
      <c r="S621" s="209"/>
      <c r="T621" s="209"/>
      <c r="U621" s="209"/>
      <c r="V621" s="209"/>
      <c r="W621" s="209"/>
      <c r="X621" s="209"/>
      <c r="Y621" s="209"/>
      <c r="Z621" s="209"/>
    </row>
    <row r="622" spans="1:26" ht="12.75" customHeight="1" x14ac:dyDescent="0.2">
      <c r="A622" s="209"/>
      <c r="B622" s="209"/>
      <c r="C622" s="209"/>
      <c r="D622" s="209"/>
      <c r="E622" s="209"/>
      <c r="F622" s="209"/>
      <c r="G622" s="209"/>
      <c r="H622" s="209"/>
      <c r="I622" s="209"/>
      <c r="J622" s="210"/>
      <c r="K622" s="209"/>
      <c r="L622" s="209"/>
      <c r="M622" s="209"/>
      <c r="N622" s="209"/>
      <c r="O622" s="209"/>
      <c r="P622" s="209"/>
      <c r="Q622" s="209"/>
      <c r="R622" s="209"/>
      <c r="S622" s="209"/>
      <c r="T622" s="209"/>
      <c r="U622" s="209"/>
      <c r="V622" s="209"/>
      <c r="W622" s="209"/>
      <c r="X622" s="209"/>
      <c r="Y622" s="209"/>
      <c r="Z622" s="209"/>
    </row>
    <row r="623" spans="1:26" ht="12.75" customHeight="1" x14ac:dyDescent="0.2">
      <c r="A623" s="209"/>
      <c r="B623" s="209"/>
      <c r="C623" s="209"/>
      <c r="D623" s="209"/>
      <c r="E623" s="209"/>
      <c r="F623" s="209"/>
      <c r="G623" s="209"/>
      <c r="H623" s="209"/>
      <c r="I623" s="209"/>
      <c r="J623" s="210"/>
      <c r="K623" s="209"/>
      <c r="L623" s="209"/>
      <c r="M623" s="209"/>
      <c r="N623" s="209"/>
      <c r="O623" s="209"/>
      <c r="P623" s="209"/>
      <c r="Q623" s="209"/>
      <c r="R623" s="209"/>
      <c r="S623" s="209"/>
      <c r="T623" s="209"/>
      <c r="U623" s="209"/>
      <c r="V623" s="209"/>
      <c r="W623" s="209"/>
      <c r="X623" s="209"/>
      <c r="Y623" s="209"/>
      <c r="Z623" s="209"/>
    </row>
    <row r="624" spans="1:26" ht="12.75" customHeight="1" x14ac:dyDescent="0.2">
      <c r="A624" s="209"/>
      <c r="B624" s="209"/>
      <c r="C624" s="209"/>
      <c r="D624" s="209"/>
      <c r="E624" s="209"/>
      <c r="F624" s="209"/>
      <c r="G624" s="209"/>
      <c r="H624" s="209"/>
      <c r="I624" s="209"/>
      <c r="J624" s="210"/>
      <c r="K624" s="209"/>
      <c r="L624" s="209"/>
      <c r="M624" s="209"/>
      <c r="N624" s="209"/>
      <c r="O624" s="209"/>
      <c r="P624" s="209"/>
      <c r="Q624" s="209"/>
      <c r="R624" s="209"/>
      <c r="S624" s="209"/>
      <c r="T624" s="209"/>
      <c r="U624" s="209"/>
      <c r="V624" s="209"/>
      <c r="W624" s="209"/>
      <c r="X624" s="209"/>
      <c r="Y624" s="209"/>
      <c r="Z624" s="209"/>
    </row>
    <row r="625" spans="1:26" ht="12.75" customHeight="1" x14ac:dyDescent="0.2">
      <c r="A625" s="209"/>
      <c r="B625" s="209"/>
      <c r="C625" s="209"/>
      <c r="D625" s="209"/>
      <c r="E625" s="209"/>
      <c r="F625" s="209"/>
      <c r="G625" s="209"/>
      <c r="H625" s="209"/>
      <c r="I625" s="209"/>
      <c r="J625" s="210"/>
      <c r="K625" s="209"/>
      <c r="L625" s="209"/>
      <c r="M625" s="209"/>
      <c r="N625" s="209"/>
      <c r="O625" s="209"/>
      <c r="P625" s="209"/>
      <c r="Q625" s="209"/>
      <c r="R625" s="209"/>
      <c r="S625" s="209"/>
      <c r="T625" s="209"/>
      <c r="U625" s="209"/>
      <c r="V625" s="209"/>
      <c r="W625" s="209"/>
      <c r="X625" s="209"/>
      <c r="Y625" s="209"/>
      <c r="Z625" s="209"/>
    </row>
    <row r="626" spans="1:26" ht="12.75" customHeight="1" x14ac:dyDescent="0.2">
      <c r="A626" s="209"/>
      <c r="B626" s="209"/>
      <c r="C626" s="209"/>
      <c r="D626" s="209"/>
      <c r="E626" s="209"/>
      <c r="F626" s="209"/>
      <c r="G626" s="209"/>
      <c r="H626" s="209"/>
      <c r="I626" s="209"/>
      <c r="J626" s="210"/>
      <c r="K626" s="209"/>
      <c r="L626" s="209"/>
      <c r="M626" s="209"/>
      <c r="N626" s="209"/>
      <c r="O626" s="209"/>
      <c r="P626" s="209"/>
      <c r="Q626" s="209"/>
      <c r="R626" s="209"/>
      <c r="S626" s="209"/>
      <c r="T626" s="209"/>
      <c r="U626" s="209"/>
      <c r="V626" s="209"/>
      <c r="W626" s="209"/>
      <c r="X626" s="209"/>
      <c r="Y626" s="209"/>
      <c r="Z626" s="209"/>
    </row>
    <row r="627" spans="1:26" ht="12.75" customHeight="1" x14ac:dyDescent="0.2">
      <c r="A627" s="209"/>
      <c r="B627" s="209"/>
      <c r="C627" s="209"/>
      <c r="D627" s="209"/>
      <c r="E627" s="209"/>
      <c r="F627" s="209"/>
      <c r="G627" s="209"/>
      <c r="H627" s="209"/>
      <c r="I627" s="209"/>
      <c r="J627" s="210"/>
      <c r="K627" s="209"/>
      <c r="L627" s="209"/>
      <c r="M627" s="209"/>
      <c r="N627" s="209"/>
      <c r="O627" s="209"/>
      <c r="P627" s="209"/>
      <c r="Q627" s="209"/>
      <c r="R627" s="209"/>
      <c r="S627" s="209"/>
      <c r="T627" s="209"/>
      <c r="U627" s="209"/>
      <c r="V627" s="209"/>
      <c r="W627" s="209"/>
      <c r="X627" s="209"/>
      <c r="Y627" s="209"/>
      <c r="Z627" s="209"/>
    </row>
    <row r="628" spans="1:26" ht="12.75" customHeight="1" x14ac:dyDescent="0.2">
      <c r="A628" s="209"/>
      <c r="B628" s="209"/>
      <c r="C628" s="209"/>
      <c r="D628" s="209"/>
      <c r="E628" s="209"/>
      <c r="F628" s="209"/>
      <c r="G628" s="209"/>
      <c r="H628" s="209"/>
      <c r="I628" s="209"/>
      <c r="J628" s="210"/>
      <c r="K628" s="209"/>
      <c r="L628" s="209"/>
      <c r="M628" s="209"/>
      <c r="N628" s="209"/>
      <c r="O628" s="209"/>
      <c r="P628" s="209"/>
      <c r="Q628" s="209"/>
      <c r="R628" s="209"/>
      <c r="S628" s="209"/>
      <c r="T628" s="209"/>
      <c r="U628" s="209"/>
      <c r="V628" s="209"/>
      <c r="W628" s="209"/>
      <c r="X628" s="209"/>
      <c r="Y628" s="209"/>
      <c r="Z628" s="209"/>
    </row>
    <row r="629" spans="1:26" ht="12.75" customHeight="1" x14ac:dyDescent="0.2">
      <c r="A629" s="209"/>
      <c r="B629" s="209"/>
      <c r="C629" s="209"/>
      <c r="D629" s="209"/>
      <c r="E629" s="209"/>
      <c r="F629" s="209"/>
      <c r="G629" s="209"/>
      <c r="H629" s="209"/>
      <c r="I629" s="209"/>
      <c r="J629" s="210"/>
      <c r="K629" s="209"/>
      <c r="L629" s="209"/>
      <c r="M629" s="209"/>
      <c r="N629" s="209"/>
      <c r="O629" s="209"/>
      <c r="P629" s="209"/>
      <c r="Q629" s="209"/>
      <c r="R629" s="209"/>
      <c r="S629" s="209"/>
      <c r="T629" s="209"/>
      <c r="U629" s="209"/>
      <c r="V629" s="209"/>
      <c r="W629" s="209"/>
      <c r="X629" s="209"/>
      <c r="Y629" s="209"/>
      <c r="Z629" s="209"/>
    </row>
    <row r="630" spans="1:26" ht="12.75" customHeight="1" x14ac:dyDescent="0.2">
      <c r="A630" s="209"/>
      <c r="B630" s="209"/>
      <c r="C630" s="209"/>
      <c r="D630" s="209"/>
      <c r="E630" s="209"/>
      <c r="F630" s="209"/>
      <c r="G630" s="209"/>
      <c r="H630" s="209"/>
      <c r="I630" s="209"/>
      <c r="J630" s="210"/>
      <c r="K630" s="209"/>
      <c r="L630" s="209"/>
      <c r="M630" s="209"/>
      <c r="N630" s="209"/>
      <c r="O630" s="209"/>
      <c r="P630" s="209"/>
      <c r="Q630" s="209"/>
      <c r="R630" s="209"/>
      <c r="S630" s="209"/>
      <c r="T630" s="209"/>
      <c r="U630" s="209"/>
      <c r="V630" s="209"/>
      <c r="W630" s="209"/>
      <c r="X630" s="209"/>
      <c r="Y630" s="209"/>
      <c r="Z630" s="209"/>
    </row>
    <row r="631" spans="1:26" ht="12.75" customHeight="1" x14ac:dyDescent="0.2">
      <c r="A631" s="209"/>
      <c r="B631" s="209"/>
      <c r="C631" s="209"/>
      <c r="D631" s="209"/>
      <c r="E631" s="209"/>
      <c r="F631" s="209"/>
      <c r="G631" s="209"/>
      <c r="H631" s="209"/>
      <c r="I631" s="209"/>
      <c r="J631" s="210"/>
      <c r="K631" s="209"/>
      <c r="L631" s="209"/>
      <c r="M631" s="209"/>
      <c r="N631" s="209"/>
      <c r="O631" s="209"/>
      <c r="P631" s="209"/>
      <c r="Q631" s="209"/>
      <c r="R631" s="209"/>
      <c r="S631" s="209"/>
      <c r="T631" s="209"/>
      <c r="U631" s="209"/>
      <c r="V631" s="209"/>
      <c r="W631" s="209"/>
      <c r="X631" s="209"/>
      <c r="Y631" s="209"/>
      <c r="Z631" s="209"/>
    </row>
    <row r="632" spans="1:26" ht="12.75" customHeight="1" x14ac:dyDescent="0.2">
      <c r="A632" s="209"/>
      <c r="B632" s="209"/>
      <c r="C632" s="209"/>
      <c r="D632" s="209"/>
      <c r="E632" s="209"/>
      <c r="F632" s="209"/>
      <c r="G632" s="209"/>
      <c r="H632" s="209"/>
      <c r="I632" s="209"/>
      <c r="J632" s="210"/>
      <c r="K632" s="209"/>
      <c r="L632" s="209"/>
      <c r="M632" s="209"/>
      <c r="N632" s="209"/>
      <c r="O632" s="209"/>
      <c r="P632" s="209"/>
      <c r="Q632" s="209"/>
      <c r="R632" s="209"/>
      <c r="S632" s="209"/>
      <c r="T632" s="209"/>
      <c r="U632" s="209"/>
      <c r="V632" s="209"/>
      <c r="W632" s="209"/>
      <c r="X632" s="209"/>
      <c r="Y632" s="209"/>
      <c r="Z632" s="209"/>
    </row>
    <row r="633" spans="1:26" ht="12.75" customHeight="1" x14ac:dyDescent="0.2">
      <c r="A633" s="209"/>
      <c r="B633" s="209"/>
      <c r="C633" s="209"/>
      <c r="D633" s="209"/>
      <c r="E633" s="209"/>
      <c r="F633" s="209"/>
      <c r="G633" s="209"/>
      <c r="H633" s="209"/>
      <c r="I633" s="209"/>
      <c r="J633" s="210"/>
      <c r="K633" s="209"/>
      <c r="L633" s="209"/>
      <c r="M633" s="209"/>
      <c r="N633" s="209"/>
      <c r="O633" s="209"/>
      <c r="P633" s="209"/>
      <c r="Q633" s="209"/>
      <c r="R633" s="209"/>
      <c r="S633" s="209"/>
      <c r="T633" s="209"/>
      <c r="U633" s="209"/>
      <c r="V633" s="209"/>
      <c r="W633" s="209"/>
      <c r="X633" s="209"/>
      <c r="Y633" s="209"/>
      <c r="Z633" s="209"/>
    </row>
    <row r="634" spans="1:26" ht="12.75" customHeight="1" x14ac:dyDescent="0.2">
      <c r="A634" s="209"/>
      <c r="B634" s="209"/>
      <c r="C634" s="209"/>
      <c r="D634" s="209"/>
      <c r="E634" s="209"/>
      <c r="F634" s="209"/>
      <c r="G634" s="209"/>
      <c r="H634" s="209"/>
      <c r="I634" s="209"/>
      <c r="J634" s="210"/>
      <c r="K634" s="209"/>
      <c r="L634" s="209"/>
      <c r="M634" s="209"/>
      <c r="N634" s="209"/>
      <c r="O634" s="209"/>
      <c r="P634" s="209"/>
      <c r="Q634" s="209"/>
      <c r="R634" s="209"/>
      <c r="S634" s="209"/>
      <c r="T634" s="209"/>
      <c r="U634" s="209"/>
      <c r="V634" s="209"/>
      <c r="W634" s="209"/>
      <c r="X634" s="209"/>
      <c r="Y634" s="209"/>
      <c r="Z634" s="209"/>
    </row>
    <row r="635" spans="1:26" ht="12.75" customHeight="1" x14ac:dyDescent="0.2">
      <c r="A635" s="209"/>
      <c r="B635" s="209"/>
      <c r="C635" s="209"/>
      <c r="D635" s="209"/>
      <c r="E635" s="209"/>
      <c r="F635" s="209"/>
      <c r="G635" s="209"/>
      <c r="H635" s="209"/>
      <c r="I635" s="209"/>
      <c r="J635" s="210"/>
      <c r="K635" s="209"/>
      <c r="L635" s="209"/>
      <c r="M635" s="209"/>
      <c r="N635" s="209"/>
      <c r="O635" s="209"/>
      <c r="P635" s="209"/>
      <c r="Q635" s="209"/>
      <c r="R635" s="209"/>
      <c r="S635" s="209"/>
      <c r="T635" s="209"/>
      <c r="U635" s="209"/>
      <c r="V635" s="209"/>
      <c r="W635" s="209"/>
      <c r="X635" s="209"/>
      <c r="Y635" s="209"/>
      <c r="Z635" s="209"/>
    </row>
    <row r="636" spans="1:26" ht="12.75" customHeight="1" x14ac:dyDescent="0.2">
      <c r="A636" s="209"/>
      <c r="B636" s="209"/>
      <c r="C636" s="209"/>
      <c r="D636" s="209"/>
      <c r="E636" s="209"/>
      <c r="F636" s="209"/>
      <c r="G636" s="209"/>
      <c r="H636" s="209"/>
      <c r="I636" s="209"/>
      <c r="J636" s="210"/>
      <c r="K636" s="209"/>
      <c r="L636" s="209"/>
      <c r="M636" s="209"/>
      <c r="N636" s="209"/>
      <c r="O636" s="209"/>
      <c r="P636" s="209"/>
      <c r="Q636" s="209"/>
      <c r="R636" s="209"/>
      <c r="S636" s="209"/>
      <c r="T636" s="209"/>
      <c r="U636" s="209"/>
      <c r="V636" s="209"/>
      <c r="W636" s="209"/>
      <c r="X636" s="209"/>
      <c r="Y636" s="209"/>
      <c r="Z636" s="209"/>
    </row>
    <row r="637" spans="1:26" ht="12.75" customHeight="1" x14ac:dyDescent="0.2">
      <c r="A637" s="209"/>
      <c r="B637" s="209"/>
      <c r="C637" s="209"/>
      <c r="D637" s="209"/>
      <c r="E637" s="209"/>
      <c r="F637" s="209"/>
      <c r="G637" s="209"/>
      <c r="H637" s="209"/>
      <c r="I637" s="209"/>
      <c r="J637" s="210"/>
      <c r="K637" s="209"/>
      <c r="L637" s="209"/>
      <c r="M637" s="209"/>
      <c r="N637" s="209"/>
      <c r="O637" s="209"/>
      <c r="P637" s="209"/>
      <c r="Q637" s="209"/>
      <c r="R637" s="209"/>
      <c r="S637" s="209"/>
      <c r="T637" s="209"/>
      <c r="U637" s="209"/>
      <c r="V637" s="209"/>
      <c r="W637" s="209"/>
      <c r="X637" s="209"/>
      <c r="Y637" s="209"/>
      <c r="Z637" s="209"/>
    </row>
    <row r="638" spans="1:26" ht="12.75" customHeight="1" x14ac:dyDescent="0.2">
      <c r="A638" s="209"/>
      <c r="B638" s="209"/>
      <c r="C638" s="209"/>
      <c r="D638" s="209"/>
      <c r="E638" s="209"/>
      <c r="F638" s="209"/>
      <c r="G638" s="209"/>
      <c r="H638" s="209"/>
      <c r="I638" s="209"/>
      <c r="J638" s="210"/>
      <c r="K638" s="209"/>
      <c r="L638" s="209"/>
      <c r="M638" s="209"/>
      <c r="N638" s="209"/>
      <c r="O638" s="209"/>
      <c r="P638" s="209"/>
      <c r="Q638" s="209"/>
      <c r="R638" s="209"/>
      <c r="S638" s="209"/>
      <c r="T638" s="209"/>
      <c r="U638" s="209"/>
      <c r="V638" s="209"/>
      <c r="W638" s="209"/>
      <c r="X638" s="209"/>
      <c r="Y638" s="209"/>
      <c r="Z638" s="209"/>
    </row>
    <row r="639" spans="1:26" ht="12.75" customHeight="1" x14ac:dyDescent="0.2">
      <c r="A639" s="209"/>
      <c r="B639" s="209"/>
      <c r="C639" s="209"/>
      <c r="D639" s="209"/>
      <c r="E639" s="209"/>
      <c r="F639" s="209"/>
      <c r="G639" s="209"/>
      <c r="H639" s="209"/>
      <c r="I639" s="209"/>
      <c r="J639" s="210"/>
      <c r="K639" s="209"/>
      <c r="L639" s="209"/>
      <c r="M639" s="209"/>
      <c r="N639" s="209"/>
      <c r="O639" s="209"/>
      <c r="P639" s="209"/>
      <c r="Q639" s="209"/>
      <c r="R639" s="209"/>
      <c r="S639" s="209"/>
      <c r="T639" s="209"/>
      <c r="U639" s="209"/>
      <c r="V639" s="209"/>
      <c r="W639" s="209"/>
      <c r="X639" s="209"/>
      <c r="Y639" s="209"/>
      <c r="Z639" s="209"/>
    </row>
    <row r="640" spans="1:26" ht="12.75" customHeight="1" x14ac:dyDescent="0.2">
      <c r="A640" s="209"/>
      <c r="B640" s="209"/>
      <c r="C640" s="209"/>
      <c r="D640" s="209"/>
      <c r="E640" s="209"/>
      <c r="F640" s="209"/>
      <c r="G640" s="209"/>
      <c r="H640" s="209"/>
      <c r="I640" s="209"/>
      <c r="J640" s="210"/>
      <c r="K640" s="209"/>
      <c r="L640" s="209"/>
      <c r="M640" s="209"/>
      <c r="N640" s="209"/>
      <c r="O640" s="209"/>
      <c r="P640" s="209"/>
      <c r="Q640" s="209"/>
      <c r="R640" s="209"/>
      <c r="S640" s="209"/>
      <c r="T640" s="209"/>
      <c r="U640" s="209"/>
      <c r="V640" s="209"/>
      <c r="W640" s="209"/>
      <c r="X640" s="209"/>
      <c r="Y640" s="209"/>
      <c r="Z640" s="209"/>
    </row>
    <row r="641" spans="1:26" ht="12.75" customHeight="1" x14ac:dyDescent="0.2">
      <c r="A641" s="209"/>
      <c r="B641" s="209"/>
      <c r="C641" s="209"/>
      <c r="D641" s="209"/>
      <c r="E641" s="209"/>
      <c r="F641" s="209"/>
      <c r="G641" s="209"/>
      <c r="H641" s="209"/>
      <c r="I641" s="209"/>
      <c r="J641" s="210"/>
      <c r="K641" s="209"/>
      <c r="L641" s="209"/>
      <c r="M641" s="209"/>
      <c r="N641" s="209"/>
      <c r="O641" s="209"/>
      <c r="P641" s="209"/>
      <c r="Q641" s="209"/>
      <c r="R641" s="209"/>
      <c r="S641" s="209"/>
      <c r="T641" s="209"/>
      <c r="U641" s="209"/>
      <c r="V641" s="209"/>
      <c r="W641" s="209"/>
      <c r="X641" s="209"/>
      <c r="Y641" s="209"/>
      <c r="Z641" s="209"/>
    </row>
    <row r="642" spans="1:26" ht="12.75" customHeight="1" x14ac:dyDescent="0.2">
      <c r="A642" s="209"/>
      <c r="B642" s="209"/>
      <c r="C642" s="209"/>
      <c r="D642" s="209"/>
      <c r="E642" s="209"/>
      <c r="F642" s="209"/>
      <c r="G642" s="209"/>
      <c r="H642" s="209"/>
      <c r="I642" s="209"/>
      <c r="J642" s="210"/>
      <c r="K642" s="209"/>
      <c r="L642" s="209"/>
      <c r="M642" s="209"/>
      <c r="N642" s="209"/>
      <c r="O642" s="209"/>
      <c r="P642" s="209"/>
      <c r="Q642" s="209"/>
      <c r="R642" s="209"/>
      <c r="S642" s="209"/>
      <c r="T642" s="209"/>
      <c r="U642" s="209"/>
      <c r="V642" s="209"/>
      <c r="W642" s="209"/>
      <c r="X642" s="209"/>
      <c r="Y642" s="209"/>
      <c r="Z642" s="209"/>
    </row>
    <row r="643" spans="1:26" ht="12.75" customHeight="1" x14ac:dyDescent="0.2">
      <c r="A643" s="209"/>
      <c r="B643" s="209"/>
      <c r="C643" s="209"/>
      <c r="D643" s="209"/>
      <c r="E643" s="209"/>
      <c r="F643" s="209"/>
      <c r="G643" s="209"/>
      <c r="H643" s="209"/>
      <c r="I643" s="209"/>
      <c r="J643" s="210"/>
      <c r="K643" s="209"/>
      <c r="L643" s="209"/>
      <c r="M643" s="209"/>
      <c r="N643" s="209"/>
      <c r="O643" s="209"/>
      <c r="P643" s="209"/>
      <c r="Q643" s="209"/>
      <c r="R643" s="209"/>
      <c r="S643" s="209"/>
      <c r="T643" s="209"/>
      <c r="U643" s="209"/>
      <c r="V643" s="209"/>
      <c r="W643" s="209"/>
      <c r="X643" s="209"/>
      <c r="Y643" s="209"/>
      <c r="Z643" s="209"/>
    </row>
    <row r="644" spans="1:26" ht="12.75" customHeight="1" x14ac:dyDescent="0.2">
      <c r="A644" s="209"/>
      <c r="B644" s="209"/>
      <c r="C644" s="209"/>
      <c r="D644" s="209"/>
      <c r="E644" s="209"/>
      <c r="F644" s="209"/>
      <c r="G644" s="209"/>
      <c r="H644" s="209"/>
      <c r="I644" s="209"/>
      <c r="J644" s="210"/>
      <c r="K644" s="209"/>
      <c r="L644" s="209"/>
      <c r="M644" s="209"/>
      <c r="N644" s="209"/>
      <c r="O644" s="209"/>
      <c r="P644" s="209"/>
      <c r="Q644" s="209"/>
      <c r="R644" s="209"/>
      <c r="S644" s="209"/>
      <c r="T644" s="209"/>
      <c r="U644" s="209"/>
      <c r="V644" s="209"/>
      <c r="W644" s="209"/>
      <c r="X644" s="209"/>
      <c r="Y644" s="209"/>
      <c r="Z644" s="209"/>
    </row>
    <row r="645" spans="1:26" ht="12.75" customHeight="1" x14ac:dyDescent="0.2">
      <c r="A645" s="209"/>
      <c r="B645" s="209"/>
      <c r="C645" s="209"/>
      <c r="D645" s="209"/>
      <c r="E645" s="209"/>
      <c r="F645" s="209"/>
      <c r="G645" s="209"/>
      <c r="H645" s="209"/>
      <c r="I645" s="209"/>
      <c r="J645" s="210"/>
      <c r="K645" s="209"/>
      <c r="L645" s="209"/>
      <c r="M645" s="209"/>
      <c r="N645" s="209"/>
      <c r="O645" s="209"/>
      <c r="P645" s="209"/>
      <c r="Q645" s="209"/>
      <c r="R645" s="209"/>
      <c r="S645" s="209"/>
      <c r="T645" s="209"/>
      <c r="U645" s="209"/>
      <c r="V645" s="209"/>
      <c r="W645" s="209"/>
      <c r="X645" s="209"/>
      <c r="Y645" s="209"/>
      <c r="Z645" s="209"/>
    </row>
    <row r="646" spans="1:26" ht="12.75" customHeight="1" x14ac:dyDescent="0.2">
      <c r="A646" s="209"/>
      <c r="B646" s="209"/>
      <c r="C646" s="209"/>
      <c r="D646" s="209"/>
      <c r="E646" s="209"/>
      <c r="F646" s="209"/>
      <c r="G646" s="209"/>
      <c r="H646" s="209"/>
      <c r="I646" s="209"/>
      <c r="J646" s="210"/>
      <c r="K646" s="209"/>
      <c r="L646" s="209"/>
      <c r="M646" s="209"/>
      <c r="N646" s="209"/>
      <c r="O646" s="209"/>
      <c r="P646" s="209"/>
      <c r="Q646" s="209"/>
      <c r="R646" s="209"/>
      <c r="S646" s="209"/>
      <c r="T646" s="209"/>
      <c r="U646" s="209"/>
      <c r="V646" s="209"/>
      <c r="W646" s="209"/>
      <c r="X646" s="209"/>
      <c r="Y646" s="209"/>
      <c r="Z646" s="209"/>
    </row>
    <row r="647" spans="1:26" ht="12.75" customHeight="1" x14ac:dyDescent="0.2">
      <c r="A647" s="209"/>
      <c r="B647" s="209"/>
      <c r="C647" s="209"/>
      <c r="D647" s="209"/>
      <c r="E647" s="209"/>
      <c r="F647" s="209"/>
      <c r="G647" s="209"/>
      <c r="H647" s="209"/>
      <c r="I647" s="209"/>
      <c r="J647" s="210"/>
      <c r="K647" s="209"/>
      <c r="L647" s="209"/>
      <c r="M647" s="209"/>
      <c r="N647" s="209"/>
      <c r="O647" s="209"/>
      <c r="P647" s="209"/>
      <c r="Q647" s="209"/>
      <c r="R647" s="209"/>
      <c r="S647" s="209"/>
      <c r="T647" s="209"/>
      <c r="U647" s="209"/>
      <c r="V647" s="209"/>
      <c r="W647" s="209"/>
      <c r="X647" s="209"/>
      <c r="Y647" s="209"/>
      <c r="Z647" s="209"/>
    </row>
    <row r="648" spans="1:26" ht="12.75" customHeight="1" x14ac:dyDescent="0.2">
      <c r="A648" s="209"/>
      <c r="B648" s="209"/>
      <c r="C648" s="209"/>
      <c r="D648" s="209"/>
      <c r="E648" s="209"/>
      <c r="F648" s="209"/>
      <c r="G648" s="209"/>
      <c r="H648" s="209"/>
      <c r="I648" s="209"/>
      <c r="J648" s="210"/>
      <c r="K648" s="209"/>
      <c r="L648" s="209"/>
      <c r="M648" s="209"/>
      <c r="N648" s="209"/>
      <c r="O648" s="209"/>
      <c r="P648" s="209"/>
      <c r="Q648" s="209"/>
      <c r="R648" s="209"/>
      <c r="S648" s="209"/>
      <c r="T648" s="209"/>
      <c r="U648" s="209"/>
      <c r="V648" s="209"/>
      <c r="W648" s="209"/>
      <c r="X648" s="209"/>
      <c r="Y648" s="209"/>
      <c r="Z648" s="209"/>
    </row>
    <row r="649" spans="1:26" ht="12.75" customHeight="1" x14ac:dyDescent="0.2">
      <c r="A649" s="209"/>
      <c r="B649" s="209"/>
      <c r="C649" s="209"/>
      <c r="D649" s="209"/>
      <c r="E649" s="209"/>
      <c r="F649" s="209"/>
      <c r="G649" s="209"/>
      <c r="H649" s="209"/>
      <c r="I649" s="209"/>
      <c r="J649" s="210"/>
      <c r="K649" s="209"/>
      <c r="L649" s="209"/>
      <c r="M649" s="209"/>
      <c r="N649" s="209"/>
      <c r="O649" s="209"/>
      <c r="P649" s="209"/>
      <c r="Q649" s="209"/>
      <c r="R649" s="209"/>
      <c r="S649" s="209"/>
      <c r="T649" s="209"/>
      <c r="U649" s="209"/>
      <c r="V649" s="209"/>
      <c r="W649" s="209"/>
      <c r="X649" s="209"/>
      <c r="Y649" s="209"/>
      <c r="Z649" s="209"/>
    </row>
    <row r="650" spans="1:26" ht="12.75" customHeight="1" x14ac:dyDescent="0.2">
      <c r="A650" s="209"/>
      <c r="B650" s="209"/>
      <c r="C650" s="209"/>
      <c r="D650" s="209"/>
      <c r="E650" s="209"/>
      <c r="F650" s="209"/>
      <c r="G650" s="209"/>
      <c r="H650" s="209"/>
      <c r="I650" s="209"/>
      <c r="J650" s="210"/>
      <c r="K650" s="209"/>
      <c r="L650" s="209"/>
      <c r="M650" s="209"/>
      <c r="N650" s="209"/>
      <c r="O650" s="209"/>
      <c r="P650" s="209"/>
      <c r="Q650" s="209"/>
      <c r="R650" s="209"/>
      <c r="S650" s="209"/>
      <c r="T650" s="209"/>
      <c r="U650" s="209"/>
      <c r="V650" s="209"/>
      <c r="W650" s="209"/>
      <c r="X650" s="209"/>
      <c r="Y650" s="209"/>
      <c r="Z650" s="209"/>
    </row>
    <row r="651" spans="1:26" ht="12.75" customHeight="1" x14ac:dyDescent="0.2">
      <c r="A651" s="209"/>
      <c r="B651" s="209"/>
      <c r="C651" s="209"/>
      <c r="D651" s="209"/>
      <c r="E651" s="209"/>
      <c r="F651" s="209"/>
      <c r="G651" s="209"/>
      <c r="H651" s="209"/>
      <c r="I651" s="209"/>
      <c r="J651" s="210"/>
      <c r="K651" s="209"/>
      <c r="L651" s="209"/>
      <c r="M651" s="209"/>
      <c r="N651" s="209"/>
      <c r="O651" s="209"/>
      <c r="P651" s="209"/>
      <c r="Q651" s="209"/>
      <c r="R651" s="209"/>
      <c r="S651" s="209"/>
      <c r="T651" s="209"/>
      <c r="U651" s="209"/>
      <c r="V651" s="209"/>
      <c r="W651" s="209"/>
      <c r="X651" s="209"/>
      <c r="Y651" s="209"/>
      <c r="Z651" s="209"/>
    </row>
    <row r="652" spans="1:26" ht="12.75" customHeight="1" x14ac:dyDescent="0.2">
      <c r="A652" s="209"/>
      <c r="B652" s="209"/>
      <c r="C652" s="209"/>
      <c r="D652" s="209"/>
      <c r="E652" s="209"/>
      <c r="F652" s="209"/>
      <c r="G652" s="209"/>
      <c r="H652" s="209"/>
      <c r="I652" s="209"/>
      <c r="J652" s="210"/>
      <c r="K652" s="209"/>
      <c r="L652" s="209"/>
      <c r="M652" s="209"/>
      <c r="N652" s="209"/>
      <c r="O652" s="209"/>
      <c r="P652" s="209"/>
      <c r="Q652" s="209"/>
      <c r="R652" s="209"/>
      <c r="S652" s="209"/>
      <c r="T652" s="209"/>
      <c r="U652" s="209"/>
      <c r="V652" s="209"/>
      <c r="W652" s="209"/>
      <c r="X652" s="209"/>
      <c r="Y652" s="209"/>
      <c r="Z652" s="209"/>
    </row>
    <row r="653" spans="1:26" ht="12.75" customHeight="1" x14ac:dyDescent="0.2">
      <c r="A653" s="209"/>
      <c r="B653" s="209"/>
      <c r="C653" s="209"/>
      <c r="D653" s="209"/>
      <c r="E653" s="209"/>
      <c r="F653" s="209"/>
      <c r="G653" s="209"/>
      <c r="H653" s="209"/>
      <c r="I653" s="209"/>
      <c r="J653" s="210"/>
      <c r="K653" s="209"/>
      <c r="L653" s="209"/>
      <c r="M653" s="209"/>
      <c r="N653" s="209"/>
      <c r="O653" s="209"/>
      <c r="P653" s="209"/>
      <c r="Q653" s="209"/>
      <c r="R653" s="209"/>
      <c r="S653" s="209"/>
      <c r="T653" s="209"/>
      <c r="U653" s="209"/>
      <c r="V653" s="209"/>
      <c r="W653" s="209"/>
      <c r="X653" s="209"/>
      <c r="Y653" s="209"/>
      <c r="Z653" s="209"/>
    </row>
    <row r="654" spans="1:26" ht="12.75" customHeight="1" x14ac:dyDescent="0.2">
      <c r="A654" s="209"/>
      <c r="B654" s="209"/>
      <c r="C654" s="209"/>
      <c r="D654" s="209"/>
      <c r="E654" s="209"/>
      <c r="F654" s="209"/>
      <c r="G654" s="209"/>
      <c r="H654" s="209"/>
      <c r="I654" s="209"/>
      <c r="J654" s="210"/>
      <c r="K654" s="209"/>
      <c r="L654" s="209"/>
      <c r="M654" s="209"/>
      <c r="N654" s="209"/>
      <c r="O654" s="209"/>
      <c r="P654" s="209"/>
      <c r="Q654" s="209"/>
      <c r="R654" s="209"/>
      <c r="S654" s="209"/>
      <c r="T654" s="209"/>
      <c r="U654" s="209"/>
      <c r="V654" s="209"/>
      <c r="W654" s="209"/>
      <c r="X654" s="209"/>
      <c r="Y654" s="209"/>
      <c r="Z654" s="209"/>
    </row>
    <row r="655" spans="1:26" ht="12.75" customHeight="1" x14ac:dyDescent="0.2">
      <c r="A655" s="209"/>
      <c r="B655" s="209"/>
      <c r="C655" s="209"/>
      <c r="D655" s="209"/>
      <c r="E655" s="209"/>
      <c r="F655" s="209"/>
      <c r="G655" s="209"/>
      <c r="H655" s="209"/>
      <c r="I655" s="209"/>
      <c r="J655" s="210"/>
      <c r="K655" s="209"/>
      <c r="L655" s="209"/>
      <c r="M655" s="209"/>
      <c r="N655" s="209"/>
      <c r="O655" s="209"/>
      <c r="P655" s="209"/>
      <c r="Q655" s="209"/>
      <c r="R655" s="209"/>
      <c r="S655" s="209"/>
      <c r="T655" s="209"/>
      <c r="U655" s="209"/>
      <c r="V655" s="209"/>
      <c r="W655" s="209"/>
      <c r="X655" s="209"/>
      <c r="Y655" s="209"/>
      <c r="Z655" s="209"/>
    </row>
    <row r="656" spans="1:26" ht="12.75" customHeight="1" x14ac:dyDescent="0.2">
      <c r="A656" s="209"/>
      <c r="B656" s="209"/>
      <c r="C656" s="209"/>
      <c r="D656" s="209"/>
      <c r="E656" s="209"/>
      <c r="F656" s="209"/>
      <c r="G656" s="209"/>
      <c r="H656" s="209"/>
      <c r="I656" s="209"/>
      <c r="J656" s="210"/>
      <c r="K656" s="209"/>
      <c r="L656" s="209"/>
      <c r="M656" s="209"/>
      <c r="N656" s="209"/>
      <c r="O656" s="209"/>
      <c r="P656" s="209"/>
      <c r="Q656" s="209"/>
      <c r="R656" s="209"/>
      <c r="S656" s="209"/>
      <c r="T656" s="209"/>
      <c r="U656" s="209"/>
      <c r="V656" s="209"/>
      <c r="W656" s="209"/>
      <c r="X656" s="209"/>
      <c r="Y656" s="209"/>
      <c r="Z656" s="209"/>
    </row>
    <row r="657" spans="1:26" ht="12.75" customHeight="1" x14ac:dyDescent="0.2">
      <c r="A657" s="209"/>
      <c r="B657" s="209"/>
      <c r="C657" s="209"/>
      <c r="D657" s="209"/>
      <c r="E657" s="209"/>
      <c r="F657" s="209"/>
      <c r="G657" s="209"/>
      <c r="H657" s="209"/>
      <c r="I657" s="209"/>
      <c r="J657" s="210"/>
      <c r="K657" s="209"/>
      <c r="L657" s="209"/>
      <c r="M657" s="209"/>
      <c r="N657" s="209"/>
      <c r="O657" s="209"/>
      <c r="P657" s="209"/>
      <c r="Q657" s="209"/>
      <c r="R657" s="209"/>
      <c r="S657" s="209"/>
      <c r="T657" s="209"/>
      <c r="U657" s="209"/>
      <c r="V657" s="209"/>
      <c r="W657" s="209"/>
      <c r="X657" s="209"/>
      <c r="Y657" s="209"/>
      <c r="Z657" s="209"/>
    </row>
    <row r="658" spans="1:26" ht="12.75" customHeight="1" x14ac:dyDescent="0.2">
      <c r="A658" s="209"/>
      <c r="B658" s="209"/>
      <c r="C658" s="209"/>
      <c r="D658" s="209"/>
      <c r="E658" s="209"/>
      <c r="F658" s="209"/>
      <c r="G658" s="209"/>
      <c r="H658" s="209"/>
      <c r="I658" s="209"/>
      <c r="J658" s="210"/>
      <c r="K658" s="209"/>
      <c r="L658" s="209"/>
      <c r="M658" s="209"/>
      <c r="N658" s="209"/>
      <c r="O658" s="209"/>
      <c r="P658" s="209"/>
      <c r="Q658" s="209"/>
      <c r="R658" s="209"/>
      <c r="S658" s="209"/>
      <c r="T658" s="209"/>
      <c r="U658" s="209"/>
      <c r="V658" s="209"/>
      <c r="W658" s="209"/>
      <c r="X658" s="209"/>
      <c r="Y658" s="209"/>
      <c r="Z658" s="209"/>
    </row>
    <row r="659" spans="1:26" ht="12.75" customHeight="1" x14ac:dyDescent="0.2">
      <c r="A659" s="209"/>
      <c r="B659" s="209"/>
      <c r="C659" s="209"/>
      <c r="D659" s="209"/>
      <c r="E659" s="209"/>
      <c r="F659" s="209"/>
      <c r="G659" s="209"/>
      <c r="H659" s="209"/>
      <c r="I659" s="209"/>
      <c r="J659" s="210"/>
      <c r="K659" s="209"/>
      <c r="L659" s="209"/>
      <c r="M659" s="209"/>
      <c r="N659" s="209"/>
      <c r="O659" s="209"/>
      <c r="P659" s="209"/>
      <c r="Q659" s="209"/>
      <c r="R659" s="209"/>
      <c r="S659" s="209"/>
      <c r="T659" s="209"/>
      <c r="U659" s="209"/>
      <c r="V659" s="209"/>
      <c r="W659" s="209"/>
      <c r="X659" s="209"/>
      <c r="Y659" s="209"/>
      <c r="Z659" s="209"/>
    </row>
    <row r="660" spans="1:26" ht="12.75" customHeight="1" x14ac:dyDescent="0.2">
      <c r="A660" s="209"/>
      <c r="B660" s="209"/>
      <c r="C660" s="209"/>
      <c r="D660" s="209"/>
      <c r="E660" s="209"/>
      <c r="F660" s="209"/>
      <c r="G660" s="209"/>
      <c r="H660" s="209"/>
      <c r="I660" s="209"/>
      <c r="J660" s="210"/>
      <c r="K660" s="209"/>
      <c r="L660" s="209"/>
      <c r="M660" s="209"/>
      <c r="N660" s="209"/>
      <c r="O660" s="209"/>
      <c r="P660" s="209"/>
      <c r="Q660" s="209"/>
      <c r="R660" s="209"/>
      <c r="S660" s="209"/>
      <c r="T660" s="209"/>
      <c r="U660" s="209"/>
      <c r="V660" s="209"/>
      <c r="W660" s="209"/>
      <c r="X660" s="209"/>
      <c r="Y660" s="209"/>
      <c r="Z660" s="209"/>
    </row>
    <row r="661" spans="1:26" ht="12.75" customHeight="1" x14ac:dyDescent="0.2">
      <c r="A661" s="209"/>
      <c r="B661" s="209"/>
      <c r="C661" s="209"/>
      <c r="D661" s="209"/>
      <c r="E661" s="209"/>
      <c r="F661" s="209"/>
      <c r="G661" s="209"/>
      <c r="H661" s="209"/>
      <c r="I661" s="209"/>
      <c r="J661" s="210"/>
      <c r="K661" s="209"/>
      <c r="L661" s="209"/>
      <c r="M661" s="209"/>
      <c r="N661" s="209"/>
      <c r="O661" s="209"/>
      <c r="P661" s="209"/>
      <c r="Q661" s="209"/>
      <c r="R661" s="209"/>
      <c r="S661" s="209"/>
      <c r="T661" s="209"/>
      <c r="U661" s="209"/>
      <c r="V661" s="209"/>
      <c r="W661" s="209"/>
      <c r="X661" s="209"/>
      <c r="Y661" s="209"/>
      <c r="Z661" s="209"/>
    </row>
    <row r="662" spans="1:26" ht="12.75" customHeight="1" x14ac:dyDescent="0.2">
      <c r="A662" s="209"/>
      <c r="B662" s="209"/>
      <c r="C662" s="209"/>
      <c r="D662" s="209"/>
      <c r="E662" s="209"/>
      <c r="F662" s="209"/>
      <c r="G662" s="209"/>
      <c r="H662" s="209"/>
      <c r="I662" s="209"/>
      <c r="J662" s="210"/>
      <c r="K662" s="209"/>
      <c r="L662" s="209"/>
      <c r="M662" s="209"/>
      <c r="N662" s="209"/>
      <c r="O662" s="209"/>
      <c r="P662" s="209"/>
      <c r="Q662" s="209"/>
      <c r="R662" s="209"/>
      <c r="S662" s="209"/>
      <c r="T662" s="209"/>
      <c r="U662" s="209"/>
      <c r="V662" s="209"/>
      <c r="W662" s="209"/>
      <c r="X662" s="209"/>
      <c r="Y662" s="209"/>
      <c r="Z662" s="209"/>
    </row>
    <row r="663" spans="1:26" ht="12.75" customHeight="1" x14ac:dyDescent="0.2">
      <c r="A663" s="209"/>
      <c r="B663" s="209"/>
      <c r="C663" s="209"/>
      <c r="D663" s="209"/>
      <c r="E663" s="209"/>
      <c r="F663" s="209"/>
      <c r="G663" s="209"/>
      <c r="H663" s="209"/>
      <c r="I663" s="209"/>
      <c r="J663" s="210"/>
      <c r="K663" s="209"/>
      <c r="L663" s="209"/>
      <c r="M663" s="209"/>
      <c r="N663" s="209"/>
      <c r="O663" s="209"/>
      <c r="P663" s="209"/>
      <c r="Q663" s="209"/>
      <c r="R663" s="209"/>
      <c r="S663" s="209"/>
      <c r="T663" s="209"/>
      <c r="U663" s="209"/>
      <c r="V663" s="209"/>
      <c r="W663" s="209"/>
      <c r="X663" s="209"/>
      <c r="Y663" s="209"/>
      <c r="Z663" s="209"/>
    </row>
    <row r="664" spans="1:26" ht="12.75" customHeight="1" x14ac:dyDescent="0.2">
      <c r="A664" s="209"/>
      <c r="B664" s="209"/>
      <c r="C664" s="209"/>
      <c r="D664" s="209"/>
      <c r="E664" s="209"/>
      <c r="F664" s="209"/>
      <c r="G664" s="209"/>
      <c r="H664" s="209"/>
      <c r="I664" s="209"/>
      <c r="J664" s="210"/>
      <c r="K664" s="209"/>
      <c r="L664" s="209"/>
      <c r="M664" s="209"/>
      <c r="N664" s="209"/>
      <c r="O664" s="209"/>
      <c r="P664" s="209"/>
      <c r="Q664" s="209"/>
      <c r="R664" s="209"/>
      <c r="S664" s="209"/>
      <c r="T664" s="209"/>
      <c r="U664" s="209"/>
      <c r="V664" s="209"/>
      <c r="W664" s="209"/>
      <c r="X664" s="209"/>
      <c r="Y664" s="209"/>
      <c r="Z664" s="209"/>
    </row>
    <row r="665" spans="1:26" ht="12.75" customHeight="1" x14ac:dyDescent="0.2">
      <c r="A665" s="209"/>
      <c r="B665" s="209"/>
      <c r="C665" s="209"/>
      <c r="D665" s="209"/>
      <c r="E665" s="209"/>
      <c r="F665" s="209"/>
      <c r="G665" s="209"/>
      <c r="H665" s="209"/>
      <c r="I665" s="209"/>
      <c r="J665" s="210"/>
      <c r="K665" s="209"/>
      <c r="L665" s="209"/>
      <c r="M665" s="209"/>
      <c r="N665" s="209"/>
      <c r="O665" s="209"/>
      <c r="P665" s="209"/>
      <c r="Q665" s="209"/>
      <c r="R665" s="209"/>
      <c r="S665" s="209"/>
      <c r="T665" s="209"/>
      <c r="U665" s="209"/>
      <c r="V665" s="209"/>
      <c r="W665" s="209"/>
      <c r="X665" s="209"/>
      <c r="Y665" s="209"/>
      <c r="Z665" s="209"/>
    </row>
    <row r="666" spans="1:26" ht="12.75" customHeight="1" x14ac:dyDescent="0.2">
      <c r="A666" s="209"/>
      <c r="B666" s="209"/>
      <c r="C666" s="209"/>
      <c r="D666" s="209"/>
      <c r="E666" s="209"/>
      <c r="F666" s="209"/>
      <c r="G666" s="209"/>
      <c r="H666" s="209"/>
      <c r="I666" s="209"/>
      <c r="J666" s="210"/>
      <c r="K666" s="209"/>
      <c r="L666" s="209"/>
      <c r="M666" s="209"/>
      <c r="N666" s="209"/>
      <c r="O666" s="209"/>
      <c r="P666" s="209"/>
      <c r="Q666" s="209"/>
      <c r="R666" s="209"/>
      <c r="S666" s="209"/>
      <c r="T666" s="209"/>
      <c r="U666" s="209"/>
      <c r="V666" s="209"/>
      <c r="W666" s="209"/>
      <c r="X666" s="209"/>
      <c r="Y666" s="209"/>
      <c r="Z666" s="209"/>
    </row>
    <row r="667" spans="1:26" ht="12.75" customHeight="1" x14ac:dyDescent="0.2">
      <c r="A667" s="209"/>
      <c r="B667" s="209"/>
      <c r="C667" s="209"/>
      <c r="D667" s="209"/>
      <c r="E667" s="209"/>
      <c r="F667" s="209"/>
      <c r="G667" s="209"/>
      <c r="H667" s="209"/>
      <c r="I667" s="209"/>
      <c r="J667" s="210"/>
      <c r="K667" s="209"/>
      <c r="L667" s="209"/>
      <c r="M667" s="209"/>
      <c r="N667" s="209"/>
      <c r="O667" s="209"/>
      <c r="P667" s="209"/>
      <c r="Q667" s="209"/>
      <c r="R667" s="209"/>
      <c r="S667" s="209"/>
      <c r="T667" s="209"/>
      <c r="U667" s="209"/>
      <c r="V667" s="209"/>
      <c r="W667" s="209"/>
      <c r="X667" s="209"/>
      <c r="Y667" s="209"/>
      <c r="Z667" s="209"/>
    </row>
    <row r="668" spans="1:26" ht="12.75" customHeight="1" x14ac:dyDescent="0.2">
      <c r="A668" s="209"/>
      <c r="B668" s="209"/>
      <c r="C668" s="209"/>
      <c r="D668" s="209"/>
      <c r="E668" s="209"/>
      <c r="F668" s="209"/>
      <c r="G668" s="209"/>
      <c r="H668" s="209"/>
      <c r="I668" s="209"/>
      <c r="J668" s="210"/>
      <c r="K668" s="209"/>
      <c r="L668" s="209"/>
      <c r="M668" s="209"/>
      <c r="N668" s="209"/>
      <c r="O668" s="209"/>
      <c r="P668" s="209"/>
      <c r="Q668" s="209"/>
      <c r="R668" s="209"/>
      <c r="S668" s="209"/>
      <c r="T668" s="209"/>
      <c r="U668" s="209"/>
      <c r="V668" s="209"/>
      <c r="W668" s="209"/>
      <c r="X668" s="209"/>
      <c r="Y668" s="209"/>
      <c r="Z668" s="209"/>
    </row>
    <row r="669" spans="1:26" ht="12.75" customHeight="1" x14ac:dyDescent="0.2">
      <c r="A669" s="209"/>
      <c r="B669" s="209"/>
      <c r="C669" s="209"/>
      <c r="D669" s="209"/>
      <c r="E669" s="209"/>
      <c r="F669" s="209"/>
      <c r="G669" s="209"/>
      <c r="H669" s="209"/>
      <c r="I669" s="209"/>
      <c r="J669" s="210"/>
      <c r="K669" s="209"/>
      <c r="L669" s="209"/>
      <c r="M669" s="209"/>
      <c r="N669" s="209"/>
      <c r="O669" s="209"/>
      <c r="P669" s="209"/>
      <c r="Q669" s="209"/>
      <c r="R669" s="209"/>
      <c r="S669" s="209"/>
      <c r="T669" s="209"/>
      <c r="U669" s="209"/>
      <c r="V669" s="209"/>
      <c r="W669" s="209"/>
      <c r="X669" s="209"/>
      <c r="Y669" s="209"/>
      <c r="Z669" s="209"/>
    </row>
    <row r="670" spans="1:26" ht="12.75" customHeight="1" x14ac:dyDescent="0.2">
      <c r="A670" s="209"/>
      <c r="B670" s="209"/>
      <c r="C670" s="209"/>
      <c r="D670" s="209"/>
      <c r="E670" s="209"/>
      <c r="F670" s="209"/>
      <c r="G670" s="209"/>
      <c r="H670" s="209"/>
      <c r="I670" s="209"/>
      <c r="J670" s="210"/>
      <c r="K670" s="209"/>
      <c r="L670" s="209"/>
      <c r="M670" s="209"/>
      <c r="N670" s="209"/>
      <c r="O670" s="209"/>
      <c r="P670" s="209"/>
      <c r="Q670" s="209"/>
      <c r="R670" s="209"/>
      <c r="S670" s="209"/>
      <c r="T670" s="209"/>
      <c r="U670" s="209"/>
      <c r="V670" s="209"/>
      <c r="W670" s="209"/>
      <c r="X670" s="209"/>
      <c r="Y670" s="209"/>
      <c r="Z670" s="209"/>
    </row>
    <row r="671" spans="1:26" ht="12.75" customHeight="1" x14ac:dyDescent="0.2">
      <c r="A671" s="209"/>
      <c r="B671" s="209"/>
      <c r="C671" s="209"/>
      <c r="D671" s="209"/>
      <c r="E671" s="209"/>
      <c r="F671" s="209"/>
      <c r="G671" s="209"/>
      <c r="H671" s="209"/>
      <c r="I671" s="209"/>
      <c r="J671" s="210"/>
      <c r="K671" s="209"/>
      <c r="L671" s="209"/>
      <c r="M671" s="209"/>
      <c r="N671" s="209"/>
      <c r="O671" s="209"/>
      <c r="P671" s="209"/>
      <c r="Q671" s="209"/>
      <c r="R671" s="209"/>
      <c r="S671" s="209"/>
      <c r="T671" s="209"/>
      <c r="U671" s="209"/>
      <c r="V671" s="209"/>
      <c r="W671" s="209"/>
      <c r="X671" s="209"/>
      <c r="Y671" s="209"/>
      <c r="Z671" s="209"/>
    </row>
    <row r="672" spans="1:26" ht="12.75" customHeight="1" x14ac:dyDescent="0.2">
      <c r="A672" s="209"/>
      <c r="B672" s="209"/>
      <c r="C672" s="209"/>
      <c r="D672" s="209"/>
      <c r="E672" s="209"/>
      <c r="F672" s="209"/>
      <c r="G672" s="209"/>
      <c r="H672" s="209"/>
      <c r="I672" s="209"/>
      <c r="J672" s="210"/>
      <c r="K672" s="209"/>
      <c r="L672" s="209"/>
      <c r="M672" s="209"/>
      <c r="N672" s="209"/>
      <c r="O672" s="209"/>
      <c r="P672" s="209"/>
      <c r="Q672" s="209"/>
      <c r="R672" s="209"/>
      <c r="S672" s="209"/>
      <c r="T672" s="209"/>
      <c r="U672" s="209"/>
      <c r="V672" s="209"/>
      <c r="W672" s="209"/>
      <c r="X672" s="209"/>
      <c r="Y672" s="209"/>
      <c r="Z672" s="209"/>
    </row>
    <row r="673" spans="1:26" ht="12.75" customHeight="1" x14ac:dyDescent="0.2">
      <c r="A673" s="209"/>
      <c r="B673" s="209"/>
      <c r="C673" s="209"/>
      <c r="D673" s="209"/>
      <c r="E673" s="209"/>
      <c r="F673" s="209"/>
      <c r="G673" s="209"/>
      <c r="H673" s="209"/>
      <c r="I673" s="209"/>
      <c r="J673" s="210"/>
      <c r="K673" s="209"/>
      <c r="L673" s="209"/>
      <c r="M673" s="209"/>
      <c r="N673" s="209"/>
      <c r="O673" s="209"/>
      <c r="P673" s="209"/>
      <c r="Q673" s="209"/>
      <c r="R673" s="209"/>
      <c r="S673" s="209"/>
      <c r="T673" s="209"/>
      <c r="U673" s="209"/>
      <c r="V673" s="209"/>
      <c r="W673" s="209"/>
      <c r="X673" s="209"/>
      <c r="Y673" s="209"/>
      <c r="Z673" s="209"/>
    </row>
    <row r="674" spans="1:26" ht="12.75" customHeight="1" x14ac:dyDescent="0.2">
      <c r="A674" s="209"/>
      <c r="B674" s="209"/>
      <c r="C674" s="209"/>
      <c r="D674" s="209"/>
      <c r="E674" s="209"/>
      <c r="F674" s="209"/>
      <c r="G674" s="209"/>
      <c r="H674" s="209"/>
      <c r="I674" s="209"/>
      <c r="J674" s="210"/>
      <c r="K674" s="209"/>
      <c r="L674" s="209"/>
      <c r="M674" s="209"/>
      <c r="N674" s="209"/>
      <c r="O674" s="209"/>
      <c r="P674" s="209"/>
      <c r="Q674" s="209"/>
      <c r="R674" s="209"/>
      <c r="S674" s="209"/>
      <c r="T674" s="209"/>
      <c r="U674" s="209"/>
      <c r="V674" s="209"/>
      <c r="W674" s="209"/>
      <c r="X674" s="209"/>
      <c r="Y674" s="209"/>
      <c r="Z674" s="209"/>
    </row>
    <row r="675" spans="1:26" ht="12.75" customHeight="1" x14ac:dyDescent="0.2">
      <c r="A675" s="209"/>
      <c r="B675" s="209"/>
      <c r="C675" s="209"/>
      <c r="D675" s="209"/>
      <c r="E675" s="209"/>
      <c r="F675" s="209"/>
      <c r="G675" s="209"/>
      <c r="H675" s="209"/>
      <c r="I675" s="209"/>
      <c r="J675" s="210"/>
      <c r="K675" s="209"/>
      <c r="L675" s="209"/>
      <c r="M675" s="209"/>
      <c r="N675" s="209"/>
      <c r="O675" s="209"/>
      <c r="P675" s="209"/>
      <c r="Q675" s="209"/>
      <c r="R675" s="209"/>
      <c r="S675" s="209"/>
      <c r="T675" s="209"/>
      <c r="U675" s="209"/>
      <c r="V675" s="209"/>
      <c r="W675" s="209"/>
      <c r="X675" s="209"/>
      <c r="Y675" s="209"/>
      <c r="Z675" s="209"/>
    </row>
    <row r="676" spans="1:26" ht="12.75" customHeight="1" x14ac:dyDescent="0.2">
      <c r="A676" s="209"/>
      <c r="B676" s="209"/>
      <c r="C676" s="209"/>
      <c r="D676" s="209"/>
      <c r="E676" s="209"/>
      <c r="F676" s="209"/>
      <c r="G676" s="209"/>
      <c r="H676" s="209"/>
      <c r="I676" s="209"/>
      <c r="J676" s="210"/>
      <c r="K676" s="209"/>
      <c r="L676" s="209"/>
      <c r="M676" s="209"/>
      <c r="N676" s="209"/>
      <c r="O676" s="209"/>
      <c r="P676" s="209"/>
      <c r="Q676" s="209"/>
      <c r="R676" s="209"/>
      <c r="S676" s="209"/>
      <c r="T676" s="209"/>
      <c r="U676" s="209"/>
      <c r="V676" s="209"/>
      <c r="W676" s="209"/>
      <c r="X676" s="209"/>
      <c r="Y676" s="209"/>
      <c r="Z676" s="209"/>
    </row>
    <row r="677" spans="1:26" ht="12.75" customHeight="1" x14ac:dyDescent="0.2">
      <c r="A677" s="209"/>
      <c r="B677" s="209"/>
      <c r="C677" s="209"/>
      <c r="D677" s="209"/>
      <c r="E677" s="209"/>
      <c r="F677" s="209"/>
      <c r="G677" s="209"/>
      <c r="H677" s="209"/>
      <c r="I677" s="209"/>
      <c r="J677" s="210"/>
      <c r="K677" s="209"/>
      <c r="L677" s="209"/>
      <c r="M677" s="209"/>
      <c r="N677" s="209"/>
      <c r="O677" s="209"/>
      <c r="P677" s="209"/>
      <c r="Q677" s="209"/>
      <c r="R677" s="209"/>
      <c r="S677" s="209"/>
      <c r="T677" s="209"/>
      <c r="U677" s="209"/>
      <c r="V677" s="209"/>
      <c r="W677" s="209"/>
      <c r="X677" s="209"/>
      <c r="Y677" s="209"/>
      <c r="Z677" s="209"/>
    </row>
    <row r="678" spans="1:26" ht="12.75" customHeight="1" x14ac:dyDescent="0.2">
      <c r="A678" s="209"/>
      <c r="B678" s="209"/>
      <c r="C678" s="209"/>
      <c r="D678" s="209"/>
      <c r="E678" s="209"/>
      <c r="F678" s="209"/>
      <c r="G678" s="209"/>
      <c r="H678" s="209"/>
      <c r="I678" s="209"/>
      <c r="J678" s="210"/>
      <c r="K678" s="209"/>
      <c r="L678" s="209"/>
      <c r="M678" s="209"/>
      <c r="N678" s="209"/>
      <c r="O678" s="209"/>
      <c r="P678" s="209"/>
      <c r="Q678" s="209"/>
      <c r="R678" s="209"/>
      <c r="S678" s="209"/>
      <c r="T678" s="209"/>
      <c r="U678" s="209"/>
      <c r="V678" s="209"/>
      <c r="W678" s="209"/>
      <c r="X678" s="209"/>
      <c r="Y678" s="209"/>
      <c r="Z678" s="209"/>
    </row>
    <row r="679" spans="1:26" ht="12.75" customHeight="1" x14ac:dyDescent="0.2">
      <c r="A679" s="209"/>
      <c r="B679" s="209"/>
      <c r="C679" s="209"/>
      <c r="D679" s="209"/>
      <c r="E679" s="209"/>
      <c r="F679" s="209"/>
      <c r="G679" s="209"/>
      <c r="H679" s="209"/>
      <c r="I679" s="209"/>
      <c r="J679" s="210"/>
      <c r="K679" s="209"/>
      <c r="L679" s="209"/>
      <c r="M679" s="209"/>
      <c r="N679" s="209"/>
      <c r="O679" s="209"/>
      <c r="P679" s="209"/>
      <c r="Q679" s="209"/>
      <c r="R679" s="209"/>
      <c r="S679" s="209"/>
      <c r="T679" s="209"/>
      <c r="U679" s="209"/>
      <c r="V679" s="209"/>
      <c r="W679" s="209"/>
      <c r="X679" s="209"/>
      <c r="Y679" s="209"/>
      <c r="Z679" s="209"/>
    </row>
    <row r="680" spans="1:26" ht="12.75" customHeight="1" x14ac:dyDescent="0.2">
      <c r="A680" s="209"/>
      <c r="B680" s="209"/>
      <c r="C680" s="209"/>
      <c r="D680" s="209"/>
      <c r="E680" s="209"/>
      <c r="F680" s="209"/>
      <c r="G680" s="209"/>
      <c r="H680" s="209"/>
      <c r="I680" s="209"/>
      <c r="J680" s="210"/>
      <c r="K680" s="209"/>
      <c r="L680" s="209"/>
      <c r="M680" s="209"/>
      <c r="N680" s="209"/>
      <c r="O680" s="209"/>
      <c r="P680" s="209"/>
      <c r="Q680" s="209"/>
      <c r="R680" s="209"/>
      <c r="S680" s="209"/>
      <c r="T680" s="209"/>
      <c r="U680" s="209"/>
      <c r="V680" s="209"/>
      <c r="W680" s="209"/>
      <c r="X680" s="209"/>
      <c r="Y680" s="209"/>
      <c r="Z680" s="209"/>
    </row>
    <row r="681" spans="1:26" ht="12.75" customHeight="1" x14ac:dyDescent="0.2">
      <c r="A681" s="209"/>
      <c r="B681" s="209"/>
      <c r="C681" s="209"/>
      <c r="D681" s="209"/>
      <c r="E681" s="209"/>
      <c r="F681" s="209"/>
      <c r="G681" s="209"/>
      <c r="H681" s="209"/>
      <c r="I681" s="209"/>
      <c r="J681" s="210"/>
      <c r="K681" s="209"/>
      <c r="L681" s="209"/>
      <c r="M681" s="209"/>
      <c r="N681" s="209"/>
      <c r="O681" s="209"/>
      <c r="P681" s="209"/>
      <c r="Q681" s="209"/>
      <c r="R681" s="209"/>
      <c r="S681" s="209"/>
      <c r="T681" s="209"/>
      <c r="U681" s="209"/>
      <c r="V681" s="209"/>
      <c r="W681" s="209"/>
      <c r="X681" s="209"/>
      <c r="Y681" s="209"/>
      <c r="Z681" s="209"/>
    </row>
    <row r="682" spans="1:26" ht="12.75" customHeight="1" x14ac:dyDescent="0.2">
      <c r="A682" s="209"/>
      <c r="B682" s="209"/>
      <c r="C682" s="209"/>
      <c r="D682" s="209"/>
      <c r="E682" s="209"/>
      <c r="F682" s="209"/>
      <c r="G682" s="209"/>
      <c r="H682" s="209"/>
      <c r="I682" s="209"/>
      <c r="J682" s="210"/>
      <c r="K682" s="209"/>
      <c r="L682" s="209"/>
      <c r="M682" s="209"/>
      <c r="N682" s="209"/>
      <c r="O682" s="209"/>
      <c r="P682" s="209"/>
      <c r="Q682" s="209"/>
      <c r="R682" s="209"/>
      <c r="S682" s="209"/>
      <c r="T682" s="209"/>
      <c r="U682" s="209"/>
      <c r="V682" s="209"/>
      <c r="W682" s="209"/>
      <c r="X682" s="209"/>
      <c r="Y682" s="209"/>
      <c r="Z682" s="209"/>
    </row>
    <row r="683" spans="1:26" ht="12.75" customHeight="1" x14ac:dyDescent="0.2">
      <c r="A683" s="209"/>
      <c r="B683" s="209"/>
      <c r="C683" s="209"/>
      <c r="D683" s="209"/>
      <c r="E683" s="209"/>
      <c r="F683" s="209"/>
      <c r="G683" s="209"/>
      <c r="H683" s="209"/>
      <c r="I683" s="209"/>
      <c r="J683" s="210"/>
      <c r="K683" s="209"/>
      <c r="L683" s="209"/>
      <c r="M683" s="209"/>
      <c r="N683" s="209"/>
      <c r="O683" s="209"/>
      <c r="P683" s="209"/>
      <c r="Q683" s="209"/>
      <c r="R683" s="209"/>
      <c r="S683" s="209"/>
      <c r="T683" s="209"/>
      <c r="U683" s="209"/>
      <c r="V683" s="209"/>
      <c r="W683" s="209"/>
      <c r="X683" s="209"/>
      <c r="Y683" s="209"/>
      <c r="Z683" s="209"/>
    </row>
    <row r="684" spans="1:26" ht="12.75" customHeight="1" x14ac:dyDescent="0.2">
      <c r="A684" s="209"/>
      <c r="B684" s="209"/>
      <c r="C684" s="209"/>
      <c r="D684" s="209"/>
      <c r="E684" s="209"/>
      <c r="F684" s="209"/>
      <c r="G684" s="209"/>
      <c r="H684" s="209"/>
      <c r="I684" s="209"/>
      <c r="J684" s="210"/>
      <c r="K684" s="209"/>
      <c r="L684" s="209"/>
      <c r="M684" s="209"/>
      <c r="N684" s="209"/>
      <c r="O684" s="209"/>
      <c r="P684" s="209"/>
      <c r="Q684" s="209"/>
      <c r="R684" s="209"/>
      <c r="S684" s="209"/>
      <c r="T684" s="209"/>
      <c r="U684" s="209"/>
      <c r="V684" s="209"/>
      <c r="W684" s="209"/>
      <c r="X684" s="209"/>
      <c r="Y684" s="209"/>
      <c r="Z684" s="209"/>
    </row>
    <row r="685" spans="1:26" ht="12.75" customHeight="1" x14ac:dyDescent="0.2">
      <c r="A685" s="209"/>
      <c r="B685" s="209"/>
      <c r="C685" s="209"/>
      <c r="D685" s="209"/>
      <c r="E685" s="209"/>
      <c r="F685" s="209"/>
      <c r="G685" s="209"/>
      <c r="H685" s="209"/>
      <c r="I685" s="209"/>
      <c r="J685" s="210"/>
      <c r="K685" s="209"/>
      <c r="L685" s="209"/>
      <c r="M685" s="209"/>
      <c r="N685" s="209"/>
      <c r="O685" s="209"/>
      <c r="P685" s="209"/>
      <c r="Q685" s="209"/>
      <c r="R685" s="209"/>
      <c r="S685" s="209"/>
      <c r="T685" s="209"/>
      <c r="U685" s="209"/>
      <c r="V685" s="209"/>
      <c r="W685" s="209"/>
      <c r="X685" s="209"/>
      <c r="Y685" s="209"/>
      <c r="Z685" s="209"/>
    </row>
    <row r="686" spans="1:26" ht="12.75" customHeight="1" x14ac:dyDescent="0.2">
      <c r="A686" s="209"/>
      <c r="B686" s="209"/>
      <c r="C686" s="209"/>
      <c r="D686" s="209"/>
      <c r="E686" s="209"/>
      <c r="F686" s="209"/>
      <c r="G686" s="209"/>
      <c r="H686" s="209"/>
      <c r="I686" s="209"/>
      <c r="J686" s="210"/>
      <c r="K686" s="209"/>
      <c r="L686" s="209"/>
      <c r="M686" s="209"/>
      <c r="N686" s="209"/>
      <c r="O686" s="209"/>
      <c r="P686" s="209"/>
      <c r="Q686" s="209"/>
      <c r="R686" s="209"/>
      <c r="S686" s="209"/>
      <c r="T686" s="209"/>
      <c r="U686" s="209"/>
      <c r="V686" s="209"/>
      <c r="W686" s="209"/>
      <c r="X686" s="209"/>
      <c r="Y686" s="209"/>
      <c r="Z686" s="209"/>
    </row>
    <row r="687" spans="1:26" ht="12.75" customHeight="1" x14ac:dyDescent="0.2">
      <c r="A687" s="209"/>
      <c r="B687" s="209"/>
      <c r="C687" s="209"/>
      <c r="D687" s="209"/>
      <c r="E687" s="209"/>
      <c r="F687" s="209"/>
      <c r="G687" s="209"/>
      <c r="H687" s="209"/>
      <c r="I687" s="209"/>
      <c r="J687" s="210"/>
      <c r="K687" s="209"/>
      <c r="L687" s="209"/>
      <c r="M687" s="209"/>
      <c r="N687" s="209"/>
      <c r="O687" s="209"/>
      <c r="P687" s="209"/>
      <c r="Q687" s="209"/>
      <c r="R687" s="209"/>
      <c r="S687" s="209"/>
      <c r="T687" s="209"/>
      <c r="U687" s="209"/>
      <c r="V687" s="209"/>
      <c r="W687" s="209"/>
      <c r="X687" s="209"/>
      <c r="Y687" s="209"/>
      <c r="Z687" s="209"/>
    </row>
    <row r="688" spans="1:26" ht="12.75" customHeight="1" x14ac:dyDescent="0.2">
      <c r="A688" s="209"/>
      <c r="B688" s="209"/>
      <c r="C688" s="209"/>
      <c r="D688" s="209"/>
      <c r="E688" s="209"/>
      <c r="F688" s="209"/>
      <c r="G688" s="209"/>
      <c r="H688" s="209"/>
      <c r="I688" s="209"/>
      <c r="J688" s="210"/>
      <c r="K688" s="209"/>
      <c r="L688" s="209"/>
      <c r="M688" s="209"/>
      <c r="N688" s="209"/>
      <c r="O688" s="209"/>
      <c r="P688" s="209"/>
      <c r="Q688" s="209"/>
      <c r="R688" s="209"/>
      <c r="S688" s="209"/>
      <c r="T688" s="209"/>
      <c r="U688" s="209"/>
      <c r="V688" s="209"/>
      <c r="W688" s="209"/>
      <c r="X688" s="209"/>
      <c r="Y688" s="209"/>
      <c r="Z688" s="209"/>
    </row>
    <row r="689" spans="1:26" ht="12.75" customHeight="1" x14ac:dyDescent="0.2">
      <c r="A689" s="209"/>
      <c r="B689" s="209"/>
      <c r="C689" s="209"/>
      <c r="D689" s="209"/>
      <c r="E689" s="209"/>
      <c r="F689" s="209"/>
      <c r="G689" s="209"/>
      <c r="H689" s="209"/>
      <c r="I689" s="209"/>
      <c r="J689" s="210"/>
      <c r="K689" s="209"/>
      <c r="L689" s="209"/>
      <c r="M689" s="209"/>
      <c r="N689" s="209"/>
      <c r="O689" s="209"/>
      <c r="P689" s="209"/>
      <c r="Q689" s="209"/>
      <c r="R689" s="209"/>
      <c r="S689" s="209"/>
      <c r="T689" s="209"/>
      <c r="U689" s="209"/>
      <c r="V689" s="209"/>
      <c r="W689" s="209"/>
      <c r="X689" s="209"/>
      <c r="Y689" s="209"/>
      <c r="Z689" s="209"/>
    </row>
    <row r="690" spans="1:26" ht="12.75" customHeight="1" x14ac:dyDescent="0.2">
      <c r="A690" s="209"/>
      <c r="B690" s="209"/>
      <c r="C690" s="209"/>
      <c r="D690" s="209"/>
      <c r="E690" s="209"/>
      <c r="F690" s="209"/>
      <c r="G690" s="209"/>
      <c r="H690" s="209"/>
      <c r="I690" s="209"/>
      <c r="J690" s="210"/>
      <c r="K690" s="209"/>
      <c r="L690" s="209"/>
      <c r="M690" s="209"/>
      <c r="N690" s="209"/>
      <c r="O690" s="209"/>
      <c r="P690" s="209"/>
      <c r="Q690" s="209"/>
      <c r="R690" s="209"/>
      <c r="S690" s="209"/>
      <c r="T690" s="209"/>
      <c r="U690" s="209"/>
      <c r="V690" s="209"/>
      <c r="W690" s="209"/>
      <c r="X690" s="209"/>
      <c r="Y690" s="209"/>
      <c r="Z690" s="209"/>
    </row>
    <row r="691" spans="1:26" ht="12.75" customHeight="1" x14ac:dyDescent="0.2">
      <c r="A691" s="209"/>
      <c r="B691" s="209"/>
      <c r="C691" s="209"/>
      <c r="D691" s="209"/>
      <c r="E691" s="209"/>
      <c r="F691" s="209"/>
      <c r="G691" s="209"/>
      <c r="H691" s="209"/>
      <c r="I691" s="209"/>
      <c r="J691" s="210"/>
      <c r="K691" s="209"/>
      <c r="L691" s="209"/>
      <c r="M691" s="209"/>
      <c r="N691" s="209"/>
      <c r="O691" s="209"/>
      <c r="P691" s="209"/>
      <c r="Q691" s="209"/>
      <c r="R691" s="209"/>
      <c r="S691" s="209"/>
      <c r="T691" s="209"/>
      <c r="U691" s="209"/>
      <c r="V691" s="209"/>
      <c r="W691" s="209"/>
      <c r="X691" s="209"/>
      <c r="Y691" s="209"/>
      <c r="Z691" s="209"/>
    </row>
    <row r="692" spans="1:26" ht="12.75" customHeight="1" x14ac:dyDescent="0.2">
      <c r="A692" s="209"/>
      <c r="B692" s="209"/>
      <c r="C692" s="209"/>
      <c r="D692" s="209"/>
      <c r="E692" s="209"/>
      <c r="F692" s="209"/>
      <c r="G692" s="209"/>
      <c r="H692" s="209"/>
      <c r="I692" s="209"/>
      <c r="J692" s="210"/>
      <c r="K692" s="209"/>
      <c r="L692" s="209"/>
      <c r="M692" s="209"/>
      <c r="N692" s="209"/>
      <c r="O692" s="209"/>
      <c r="P692" s="209"/>
      <c r="Q692" s="209"/>
      <c r="R692" s="209"/>
      <c r="S692" s="209"/>
      <c r="T692" s="209"/>
      <c r="U692" s="209"/>
      <c r="V692" s="209"/>
      <c r="W692" s="209"/>
      <c r="X692" s="209"/>
      <c r="Y692" s="209"/>
      <c r="Z692" s="209"/>
    </row>
    <row r="693" spans="1:26" ht="12.75" customHeight="1" x14ac:dyDescent="0.2">
      <c r="A693" s="209"/>
      <c r="B693" s="209"/>
      <c r="C693" s="209"/>
      <c r="D693" s="209"/>
      <c r="E693" s="209"/>
      <c r="F693" s="209"/>
      <c r="G693" s="209"/>
      <c r="H693" s="209"/>
      <c r="I693" s="209"/>
      <c r="J693" s="210"/>
      <c r="K693" s="209"/>
      <c r="L693" s="209"/>
      <c r="M693" s="209"/>
      <c r="N693" s="209"/>
      <c r="O693" s="209"/>
      <c r="P693" s="209"/>
      <c r="Q693" s="209"/>
      <c r="R693" s="209"/>
      <c r="S693" s="209"/>
      <c r="T693" s="209"/>
      <c r="U693" s="209"/>
      <c r="V693" s="209"/>
      <c r="W693" s="209"/>
      <c r="X693" s="209"/>
      <c r="Y693" s="209"/>
      <c r="Z693" s="209"/>
    </row>
    <row r="694" spans="1:26" ht="12.75" customHeight="1" x14ac:dyDescent="0.2">
      <c r="A694" s="209"/>
      <c r="B694" s="209"/>
      <c r="C694" s="209"/>
      <c r="D694" s="209"/>
      <c r="E694" s="209"/>
      <c r="F694" s="209"/>
      <c r="G694" s="209"/>
      <c r="H694" s="209"/>
      <c r="I694" s="209"/>
      <c r="J694" s="210"/>
      <c r="K694" s="209"/>
      <c r="L694" s="209"/>
      <c r="M694" s="209"/>
      <c r="N694" s="209"/>
      <c r="O694" s="209"/>
      <c r="P694" s="209"/>
      <c r="Q694" s="209"/>
      <c r="R694" s="209"/>
      <c r="S694" s="209"/>
      <c r="T694" s="209"/>
      <c r="U694" s="209"/>
      <c r="V694" s="209"/>
      <c r="W694" s="209"/>
      <c r="X694" s="209"/>
      <c r="Y694" s="209"/>
      <c r="Z694" s="209"/>
    </row>
    <row r="695" spans="1:26" ht="12.75" customHeight="1" x14ac:dyDescent="0.2">
      <c r="A695" s="209"/>
      <c r="B695" s="209"/>
      <c r="C695" s="209"/>
      <c r="D695" s="209"/>
      <c r="E695" s="209"/>
      <c r="F695" s="209"/>
      <c r="G695" s="209"/>
      <c r="H695" s="209"/>
      <c r="I695" s="209"/>
      <c r="J695" s="210"/>
      <c r="K695" s="209"/>
      <c r="L695" s="209"/>
      <c r="M695" s="209"/>
      <c r="N695" s="209"/>
      <c r="O695" s="209"/>
      <c r="P695" s="209"/>
      <c r="Q695" s="209"/>
      <c r="R695" s="209"/>
      <c r="S695" s="209"/>
      <c r="T695" s="209"/>
      <c r="U695" s="209"/>
      <c r="V695" s="209"/>
      <c r="W695" s="209"/>
      <c r="X695" s="209"/>
      <c r="Y695" s="209"/>
      <c r="Z695" s="209"/>
    </row>
    <row r="696" spans="1:26" ht="12.75" customHeight="1" x14ac:dyDescent="0.2">
      <c r="A696" s="209"/>
      <c r="B696" s="209"/>
      <c r="C696" s="209"/>
      <c r="D696" s="209"/>
      <c r="E696" s="209"/>
      <c r="F696" s="209"/>
      <c r="G696" s="209"/>
      <c r="H696" s="209"/>
      <c r="I696" s="209"/>
      <c r="J696" s="210"/>
      <c r="K696" s="209"/>
      <c r="L696" s="209"/>
      <c r="M696" s="209"/>
      <c r="N696" s="209"/>
      <c r="O696" s="209"/>
      <c r="P696" s="209"/>
      <c r="Q696" s="209"/>
      <c r="R696" s="209"/>
      <c r="S696" s="209"/>
      <c r="T696" s="209"/>
      <c r="U696" s="209"/>
      <c r="V696" s="209"/>
      <c r="W696" s="209"/>
      <c r="X696" s="209"/>
      <c r="Y696" s="209"/>
      <c r="Z696" s="209"/>
    </row>
    <row r="697" spans="1:26" ht="12.75" customHeight="1" x14ac:dyDescent="0.2">
      <c r="A697" s="209"/>
      <c r="B697" s="209"/>
      <c r="C697" s="209"/>
      <c r="D697" s="209"/>
      <c r="E697" s="209"/>
      <c r="F697" s="209"/>
      <c r="G697" s="209"/>
      <c r="H697" s="209"/>
      <c r="I697" s="209"/>
      <c r="J697" s="210"/>
      <c r="K697" s="209"/>
      <c r="L697" s="209"/>
      <c r="M697" s="209"/>
      <c r="N697" s="209"/>
      <c r="O697" s="209"/>
      <c r="P697" s="209"/>
      <c r="Q697" s="209"/>
      <c r="R697" s="209"/>
      <c r="S697" s="209"/>
      <c r="T697" s="209"/>
      <c r="U697" s="209"/>
      <c r="V697" s="209"/>
      <c r="W697" s="209"/>
      <c r="X697" s="209"/>
      <c r="Y697" s="209"/>
      <c r="Z697" s="209"/>
    </row>
    <row r="698" spans="1:26" ht="12.75" customHeight="1" x14ac:dyDescent="0.2">
      <c r="A698" s="209"/>
      <c r="B698" s="209"/>
      <c r="C698" s="209"/>
      <c r="D698" s="209"/>
      <c r="E698" s="209"/>
      <c r="F698" s="209"/>
      <c r="G698" s="209"/>
      <c r="H698" s="209"/>
      <c r="I698" s="209"/>
      <c r="J698" s="210"/>
      <c r="K698" s="209"/>
      <c r="L698" s="209"/>
      <c r="M698" s="209"/>
      <c r="N698" s="209"/>
      <c r="O698" s="209"/>
      <c r="P698" s="209"/>
      <c r="Q698" s="209"/>
      <c r="R698" s="209"/>
      <c r="S698" s="209"/>
      <c r="T698" s="209"/>
      <c r="U698" s="209"/>
      <c r="V698" s="209"/>
      <c r="W698" s="209"/>
      <c r="X698" s="209"/>
      <c r="Y698" s="209"/>
      <c r="Z698" s="209"/>
    </row>
    <row r="699" spans="1:26" ht="12.75" customHeight="1" x14ac:dyDescent="0.2">
      <c r="A699" s="209"/>
      <c r="B699" s="209"/>
      <c r="C699" s="209"/>
      <c r="D699" s="209"/>
      <c r="E699" s="209"/>
      <c r="F699" s="209"/>
      <c r="G699" s="209"/>
      <c r="H699" s="209"/>
      <c r="I699" s="209"/>
      <c r="J699" s="210"/>
      <c r="K699" s="209"/>
      <c r="L699" s="209"/>
      <c r="M699" s="209"/>
      <c r="N699" s="209"/>
      <c r="O699" s="209"/>
      <c r="P699" s="209"/>
      <c r="Q699" s="209"/>
      <c r="R699" s="209"/>
      <c r="S699" s="209"/>
      <c r="T699" s="209"/>
      <c r="U699" s="209"/>
      <c r="V699" s="209"/>
      <c r="W699" s="209"/>
      <c r="X699" s="209"/>
      <c r="Y699" s="209"/>
      <c r="Z699" s="209"/>
    </row>
    <row r="700" spans="1:26" ht="12.75" customHeight="1" x14ac:dyDescent="0.2">
      <c r="A700" s="209"/>
      <c r="B700" s="209"/>
      <c r="C700" s="209"/>
      <c r="D700" s="209"/>
      <c r="E700" s="209"/>
      <c r="F700" s="209"/>
      <c r="G700" s="209"/>
      <c r="H700" s="209"/>
      <c r="I700" s="209"/>
      <c r="J700" s="210"/>
      <c r="K700" s="209"/>
      <c r="L700" s="209"/>
      <c r="M700" s="209"/>
      <c r="N700" s="209"/>
      <c r="O700" s="209"/>
      <c r="P700" s="209"/>
      <c r="Q700" s="209"/>
      <c r="R700" s="209"/>
      <c r="S700" s="209"/>
      <c r="T700" s="209"/>
      <c r="U700" s="209"/>
      <c r="V700" s="209"/>
      <c r="W700" s="209"/>
      <c r="X700" s="209"/>
      <c r="Y700" s="209"/>
      <c r="Z700" s="209"/>
    </row>
    <row r="701" spans="1:26" ht="12.75" customHeight="1" x14ac:dyDescent="0.2">
      <c r="A701" s="209"/>
      <c r="B701" s="209"/>
      <c r="C701" s="209"/>
      <c r="D701" s="209"/>
      <c r="E701" s="209"/>
      <c r="F701" s="209"/>
      <c r="G701" s="209"/>
      <c r="H701" s="209"/>
      <c r="I701" s="209"/>
      <c r="J701" s="210"/>
      <c r="K701" s="209"/>
      <c r="L701" s="209"/>
      <c r="M701" s="209"/>
      <c r="N701" s="209"/>
      <c r="O701" s="209"/>
      <c r="P701" s="209"/>
      <c r="Q701" s="209"/>
      <c r="R701" s="209"/>
      <c r="S701" s="209"/>
      <c r="T701" s="209"/>
      <c r="U701" s="209"/>
      <c r="V701" s="209"/>
      <c r="W701" s="209"/>
      <c r="X701" s="209"/>
      <c r="Y701" s="209"/>
      <c r="Z701" s="209"/>
    </row>
    <row r="702" spans="1:26" ht="12.75" customHeight="1" x14ac:dyDescent="0.2">
      <c r="A702" s="209"/>
      <c r="B702" s="209"/>
      <c r="C702" s="209"/>
      <c r="D702" s="209"/>
      <c r="E702" s="209"/>
      <c r="F702" s="209"/>
      <c r="G702" s="209"/>
      <c r="H702" s="209"/>
      <c r="I702" s="209"/>
      <c r="J702" s="210"/>
      <c r="K702" s="209"/>
      <c r="L702" s="209"/>
      <c r="M702" s="209"/>
      <c r="N702" s="209"/>
      <c r="O702" s="209"/>
      <c r="P702" s="209"/>
      <c r="Q702" s="209"/>
      <c r="R702" s="209"/>
      <c r="S702" s="209"/>
      <c r="T702" s="209"/>
      <c r="U702" s="209"/>
      <c r="V702" s="209"/>
      <c r="W702" s="209"/>
      <c r="X702" s="209"/>
      <c r="Y702" s="209"/>
      <c r="Z702" s="209"/>
    </row>
    <row r="703" spans="1:26" ht="12.75" customHeight="1" x14ac:dyDescent="0.2">
      <c r="A703" s="209"/>
      <c r="B703" s="209"/>
      <c r="C703" s="209"/>
      <c r="D703" s="209"/>
      <c r="E703" s="209"/>
      <c r="F703" s="209"/>
      <c r="G703" s="209"/>
      <c r="H703" s="209"/>
      <c r="I703" s="209"/>
      <c r="J703" s="210"/>
      <c r="K703" s="209"/>
      <c r="L703" s="209"/>
      <c r="M703" s="209"/>
      <c r="N703" s="209"/>
      <c r="O703" s="209"/>
      <c r="P703" s="209"/>
      <c r="Q703" s="209"/>
      <c r="R703" s="209"/>
      <c r="S703" s="209"/>
      <c r="T703" s="209"/>
      <c r="U703" s="209"/>
      <c r="V703" s="209"/>
      <c r="W703" s="209"/>
      <c r="X703" s="209"/>
      <c r="Y703" s="209"/>
      <c r="Z703" s="209"/>
    </row>
    <row r="704" spans="1:26" ht="12.75" customHeight="1" x14ac:dyDescent="0.2">
      <c r="A704" s="209"/>
      <c r="B704" s="209"/>
      <c r="C704" s="209"/>
      <c r="D704" s="209"/>
      <c r="E704" s="209"/>
      <c r="F704" s="209"/>
      <c r="G704" s="209"/>
      <c r="H704" s="209"/>
      <c r="I704" s="209"/>
      <c r="J704" s="210"/>
      <c r="K704" s="209"/>
      <c r="L704" s="209"/>
      <c r="M704" s="209"/>
      <c r="N704" s="209"/>
      <c r="O704" s="209"/>
      <c r="P704" s="209"/>
      <c r="Q704" s="209"/>
      <c r="R704" s="209"/>
      <c r="S704" s="209"/>
      <c r="T704" s="209"/>
      <c r="U704" s="209"/>
      <c r="V704" s="209"/>
      <c r="W704" s="209"/>
      <c r="X704" s="209"/>
      <c r="Y704" s="209"/>
      <c r="Z704" s="209"/>
    </row>
    <row r="705" spans="1:26" ht="12.75" customHeight="1" x14ac:dyDescent="0.2">
      <c r="A705" s="209"/>
      <c r="B705" s="209"/>
      <c r="C705" s="209"/>
      <c r="D705" s="209"/>
      <c r="E705" s="209"/>
      <c r="F705" s="209"/>
      <c r="G705" s="209"/>
      <c r="H705" s="209"/>
      <c r="I705" s="209"/>
      <c r="J705" s="210"/>
      <c r="K705" s="209"/>
      <c r="L705" s="209"/>
      <c r="M705" s="209"/>
      <c r="N705" s="209"/>
      <c r="O705" s="209"/>
      <c r="P705" s="209"/>
      <c r="Q705" s="209"/>
      <c r="R705" s="209"/>
      <c r="S705" s="209"/>
      <c r="T705" s="209"/>
      <c r="U705" s="209"/>
      <c r="V705" s="209"/>
      <c r="W705" s="209"/>
      <c r="X705" s="209"/>
      <c r="Y705" s="209"/>
      <c r="Z705" s="209"/>
    </row>
    <row r="706" spans="1:26" ht="12.75" customHeight="1" x14ac:dyDescent="0.2">
      <c r="A706" s="209"/>
      <c r="B706" s="209"/>
      <c r="C706" s="209"/>
      <c r="D706" s="209"/>
      <c r="E706" s="209"/>
      <c r="F706" s="209"/>
      <c r="G706" s="209"/>
      <c r="H706" s="209"/>
      <c r="I706" s="209"/>
      <c r="J706" s="210"/>
      <c r="K706" s="209"/>
      <c r="L706" s="209"/>
      <c r="M706" s="209"/>
      <c r="N706" s="209"/>
      <c r="O706" s="209"/>
      <c r="P706" s="209"/>
      <c r="Q706" s="209"/>
      <c r="R706" s="209"/>
      <c r="S706" s="209"/>
      <c r="T706" s="209"/>
      <c r="U706" s="209"/>
      <c r="V706" s="209"/>
      <c r="W706" s="209"/>
      <c r="X706" s="209"/>
      <c r="Y706" s="209"/>
      <c r="Z706" s="209"/>
    </row>
    <row r="707" spans="1:26" ht="12.75" customHeight="1" x14ac:dyDescent="0.2">
      <c r="A707" s="209"/>
      <c r="B707" s="209"/>
      <c r="C707" s="209"/>
      <c r="D707" s="209"/>
      <c r="E707" s="209"/>
      <c r="F707" s="209"/>
      <c r="G707" s="209"/>
      <c r="H707" s="209"/>
      <c r="I707" s="209"/>
      <c r="J707" s="210"/>
      <c r="K707" s="209"/>
      <c r="L707" s="209"/>
      <c r="M707" s="209"/>
      <c r="N707" s="209"/>
      <c r="O707" s="209"/>
      <c r="P707" s="209"/>
      <c r="Q707" s="209"/>
      <c r="R707" s="209"/>
      <c r="S707" s="209"/>
      <c r="T707" s="209"/>
      <c r="U707" s="209"/>
      <c r="V707" s="209"/>
      <c r="W707" s="209"/>
      <c r="X707" s="209"/>
      <c r="Y707" s="209"/>
      <c r="Z707" s="209"/>
    </row>
    <row r="708" spans="1:26" ht="12.75" customHeight="1" x14ac:dyDescent="0.2">
      <c r="A708" s="209"/>
      <c r="B708" s="209"/>
      <c r="C708" s="209"/>
      <c r="D708" s="209"/>
      <c r="E708" s="209"/>
      <c r="F708" s="209"/>
      <c r="G708" s="209"/>
      <c r="H708" s="209"/>
      <c r="I708" s="209"/>
      <c r="J708" s="210"/>
      <c r="K708" s="209"/>
      <c r="L708" s="209"/>
      <c r="M708" s="209"/>
      <c r="N708" s="209"/>
      <c r="O708" s="209"/>
      <c r="P708" s="209"/>
      <c r="Q708" s="209"/>
      <c r="R708" s="209"/>
      <c r="S708" s="209"/>
      <c r="T708" s="209"/>
      <c r="U708" s="209"/>
      <c r="V708" s="209"/>
      <c r="W708" s="209"/>
      <c r="X708" s="209"/>
      <c r="Y708" s="209"/>
      <c r="Z708" s="209"/>
    </row>
    <row r="709" spans="1:26" ht="12.75" customHeight="1" x14ac:dyDescent="0.2">
      <c r="A709" s="209"/>
      <c r="B709" s="209"/>
      <c r="C709" s="209"/>
      <c r="D709" s="209"/>
      <c r="E709" s="209"/>
      <c r="F709" s="209"/>
      <c r="G709" s="209"/>
      <c r="H709" s="209"/>
      <c r="I709" s="209"/>
      <c r="J709" s="210"/>
      <c r="K709" s="209"/>
      <c r="L709" s="209"/>
      <c r="M709" s="209"/>
      <c r="N709" s="209"/>
      <c r="O709" s="209"/>
      <c r="P709" s="209"/>
      <c r="Q709" s="209"/>
      <c r="R709" s="209"/>
      <c r="S709" s="209"/>
      <c r="T709" s="209"/>
      <c r="U709" s="209"/>
      <c r="V709" s="209"/>
      <c r="W709" s="209"/>
      <c r="X709" s="209"/>
      <c r="Y709" s="209"/>
      <c r="Z709" s="209"/>
    </row>
    <row r="710" spans="1:26" ht="12.75" customHeight="1" x14ac:dyDescent="0.2">
      <c r="A710" s="209"/>
      <c r="B710" s="209"/>
      <c r="C710" s="209"/>
      <c r="D710" s="209"/>
      <c r="E710" s="209"/>
      <c r="F710" s="209"/>
      <c r="G710" s="209"/>
      <c r="H710" s="209"/>
      <c r="I710" s="209"/>
      <c r="J710" s="210"/>
      <c r="K710" s="209"/>
      <c r="L710" s="209"/>
      <c r="M710" s="209"/>
      <c r="N710" s="209"/>
      <c r="O710" s="209"/>
      <c r="P710" s="209"/>
      <c r="Q710" s="209"/>
      <c r="R710" s="209"/>
      <c r="S710" s="209"/>
      <c r="T710" s="209"/>
      <c r="U710" s="209"/>
      <c r="V710" s="209"/>
      <c r="W710" s="209"/>
      <c r="X710" s="209"/>
      <c r="Y710" s="209"/>
      <c r="Z710" s="209"/>
    </row>
    <row r="711" spans="1:26" ht="12.75" customHeight="1" x14ac:dyDescent="0.2">
      <c r="A711" s="209"/>
      <c r="B711" s="209"/>
      <c r="C711" s="209"/>
      <c r="D711" s="209"/>
      <c r="E711" s="209"/>
      <c r="F711" s="209"/>
      <c r="G711" s="209"/>
      <c r="H711" s="209"/>
      <c r="I711" s="209"/>
      <c r="J711" s="210"/>
      <c r="K711" s="209"/>
      <c r="L711" s="209"/>
      <c r="M711" s="209"/>
      <c r="N711" s="209"/>
      <c r="O711" s="209"/>
      <c r="P711" s="209"/>
      <c r="Q711" s="209"/>
      <c r="R711" s="209"/>
      <c r="S711" s="209"/>
      <c r="T711" s="209"/>
      <c r="U711" s="209"/>
      <c r="V711" s="209"/>
      <c r="W711" s="209"/>
      <c r="X711" s="209"/>
      <c r="Y711" s="209"/>
      <c r="Z711" s="209"/>
    </row>
    <row r="712" spans="1:26" ht="12.75" customHeight="1" x14ac:dyDescent="0.2">
      <c r="A712" s="209"/>
      <c r="B712" s="209"/>
      <c r="C712" s="209"/>
      <c r="D712" s="209"/>
      <c r="E712" s="209"/>
      <c r="F712" s="209"/>
      <c r="G712" s="209"/>
      <c r="H712" s="209"/>
      <c r="I712" s="209"/>
      <c r="J712" s="210"/>
      <c r="K712" s="209"/>
      <c r="L712" s="209"/>
      <c r="M712" s="209"/>
      <c r="N712" s="209"/>
      <c r="O712" s="209"/>
      <c r="P712" s="209"/>
      <c r="Q712" s="209"/>
      <c r="R712" s="209"/>
      <c r="S712" s="209"/>
      <c r="T712" s="209"/>
      <c r="U712" s="209"/>
      <c r="V712" s="209"/>
      <c r="W712" s="209"/>
      <c r="X712" s="209"/>
      <c r="Y712" s="209"/>
      <c r="Z712" s="209"/>
    </row>
    <row r="713" spans="1:26" ht="12.75" customHeight="1" x14ac:dyDescent="0.2">
      <c r="A713" s="209"/>
      <c r="B713" s="209"/>
      <c r="C713" s="209"/>
      <c r="D713" s="209"/>
      <c r="E713" s="209"/>
      <c r="F713" s="209"/>
      <c r="G713" s="209"/>
      <c r="H713" s="209"/>
      <c r="I713" s="209"/>
      <c r="J713" s="210"/>
      <c r="K713" s="209"/>
      <c r="L713" s="209"/>
      <c r="M713" s="209"/>
      <c r="N713" s="209"/>
      <c r="O713" s="209"/>
      <c r="P713" s="209"/>
      <c r="Q713" s="209"/>
      <c r="R713" s="209"/>
      <c r="S713" s="209"/>
      <c r="T713" s="209"/>
      <c r="U713" s="209"/>
      <c r="V713" s="209"/>
      <c r="W713" s="209"/>
      <c r="X713" s="209"/>
      <c r="Y713" s="209"/>
      <c r="Z713" s="209"/>
    </row>
    <row r="714" spans="1:26" ht="12.75" customHeight="1" x14ac:dyDescent="0.2">
      <c r="A714" s="209"/>
      <c r="B714" s="209"/>
      <c r="C714" s="209"/>
      <c r="D714" s="209"/>
      <c r="E714" s="209"/>
      <c r="F714" s="209"/>
      <c r="G714" s="209"/>
      <c r="H714" s="209"/>
      <c r="I714" s="209"/>
      <c r="J714" s="210"/>
      <c r="K714" s="209"/>
      <c r="L714" s="209"/>
      <c r="M714" s="209"/>
      <c r="N714" s="209"/>
      <c r="O714" s="209"/>
      <c r="P714" s="209"/>
      <c r="Q714" s="209"/>
      <c r="R714" s="209"/>
      <c r="S714" s="209"/>
      <c r="T714" s="209"/>
      <c r="U714" s="209"/>
      <c r="V714" s="209"/>
      <c r="W714" s="209"/>
      <c r="X714" s="209"/>
      <c r="Y714" s="209"/>
      <c r="Z714" s="209"/>
    </row>
    <row r="715" spans="1:26" ht="12.75" customHeight="1" x14ac:dyDescent="0.2">
      <c r="A715" s="209"/>
      <c r="B715" s="209"/>
      <c r="C715" s="209"/>
      <c r="D715" s="209"/>
      <c r="E715" s="209"/>
      <c r="F715" s="209"/>
      <c r="G715" s="209"/>
      <c r="H715" s="209"/>
      <c r="I715" s="209"/>
      <c r="J715" s="210"/>
      <c r="K715" s="209"/>
      <c r="L715" s="209"/>
      <c r="M715" s="209"/>
      <c r="N715" s="209"/>
      <c r="O715" s="209"/>
      <c r="P715" s="209"/>
      <c r="Q715" s="209"/>
      <c r="R715" s="209"/>
      <c r="S715" s="209"/>
      <c r="T715" s="209"/>
      <c r="U715" s="209"/>
      <c r="V715" s="209"/>
      <c r="W715" s="209"/>
      <c r="X715" s="209"/>
      <c r="Y715" s="209"/>
      <c r="Z715" s="209"/>
    </row>
    <row r="716" spans="1:26" ht="12.75" customHeight="1" x14ac:dyDescent="0.2">
      <c r="A716" s="209"/>
      <c r="B716" s="209"/>
      <c r="C716" s="209"/>
      <c r="D716" s="209"/>
      <c r="E716" s="209"/>
      <c r="F716" s="209"/>
      <c r="G716" s="209"/>
      <c r="H716" s="209"/>
      <c r="I716" s="209"/>
      <c r="J716" s="210"/>
      <c r="K716" s="209"/>
      <c r="L716" s="209"/>
      <c r="M716" s="209"/>
      <c r="N716" s="209"/>
      <c r="O716" s="209"/>
      <c r="P716" s="209"/>
      <c r="Q716" s="209"/>
      <c r="R716" s="209"/>
      <c r="S716" s="209"/>
      <c r="T716" s="209"/>
      <c r="U716" s="209"/>
      <c r="V716" s="209"/>
      <c r="W716" s="209"/>
      <c r="X716" s="209"/>
      <c r="Y716" s="209"/>
      <c r="Z716" s="209"/>
    </row>
    <row r="717" spans="1:26" ht="12.75" customHeight="1" x14ac:dyDescent="0.2">
      <c r="A717" s="209"/>
      <c r="B717" s="209"/>
      <c r="C717" s="209"/>
      <c r="D717" s="209"/>
      <c r="E717" s="209"/>
      <c r="F717" s="209"/>
      <c r="G717" s="209"/>
      <c r="H717" s="209"/>
      <c r="I717" s="209"/>
      <c r="J717" s="210"/>
      <c r="K717" s="209"/>
      <c r="L717" s="209"/>
      <c r="M717" s="209"/>
      <c r="N717" s="209"/>
      <c r="O717" s="209"/>
      <c r="P717" s="209"/>
      <c r="Q717" s="209"/>
      <c r="R717" s="209"/>
      <c r="S717" s="209"/>
      <c r="T717" s="209"/>
      <c r="U717" s="209"/>
      <c r="V717" s="209"/>
      <c r="W717" s="209"/>
      <c r="X717" s="209"/>
      <c r="Y717" s="209"/>
      <c r="Z717" s="209"/>
    </row>
    <row r="718" spans="1:26" ht="12.75" customHeight="1" x14ac:dyDescent="0.2">
      <c r="A718" s="209"/>
      <c r="B718" s="209"/>
      <c r="C718" s="209"/>
      <c r="D718" s="209"/>
      <c r="E718" s="209"/>
      <c r="F718" s="209"/>
      <c r="G718" s="209"/>
      <c r="H718" s="209"/>
      <c r="I718" s="209"/>
      <c r="J718" s="210"/>
      <c r="K718" s="209"/>
      <c r="L718" s="209"/>
      <c r="M718" s="209"/>
      <c r="N718" s="209"/>
      <c r="O718" s="209"/>
      <c r="P718" s="209"/>
      <c r="Q718" s="209"/>
      <c r="R718" s="209"/>
      <c r="S718" s="209"/>
      <c r="T718" s="209"/>
      <c r="U718" s="209"/>
      <c r="V718" s="209"/>
      <c r="W718" s="209"/>
      <c r="X718" s="209"/>
      <c r="Y718" s="209"/>
      <c r="Z718" s="209"/>
    </row>
    <row r="719" spans="1:26" ht="12.75" customHeight="1" x14ac:dyDescent="0.2">
      <c r="A719" s="209"/>
      <c r="B719" s="209"/>
      <c r="C719" s="209"/>
      <c r="D719" s="209"/>
      <c r="E719" s="209"/>
      <c r="F719" s="209"/>
      <c r="G719" s="209"/>
      <c r="H719" s="209"/>
      <c r="I719" s="209"/>
      <c r="J719" s="210"/>
      <c r="K719" s="209"/>
      <c r="L719" s="209"/>
      <c r="M719" s="209"/>
      <c r="N719" s="209"/>
      <c r="O719" s="209"/>
      <c r="P719" s="209"/>
      <c r="Q719" s="209"/>
      <c r="R719" s="209"/>
      <c r="S719" s="209"/>
      <c r="T719" s="209"/>
      <c r="U719" s="209"/>
      <c r="V719" s="209"/>
      <c r="W719" s="209"/>
      <c r="X719" s="209"/>
      <c r="Y719" s="209"/>
      <c r="Z719" s="209"/>
    </row>
    <row r="720" spans="1:26" ht="12.75" customHeight="1" x14ac:dyDescent="0.2">
      <c r="A720" s="209"/>
      <c r="B720" s="209"/>
      <c r="C720" s="209"/>
      <c r="D720" s="209"/>
      <c r="E720" s="209"/>
      <c r="F720" s="209"/>
      <c r="G720" s="209"/>
      <c r="H720" s="209"/>
      <c r="I720" s="209"/>
      <c r="J720" s="210"/>
      <c r="K720" s="209"/>
      <c r="L720" s="209"/>
      <c r="M720" s="209"/>
      <c r="N720" s="209"/>
      <c r="O720" s="209"/>
      <c r="P720" s="209"/>
      <c r="Q720" s="209"/>
      <c r="R720" s="209"/>
      <c r="S720" s="209"/>
      <c r="T720" s="209"/>
      <c r="U720" s="209"/>
      <c r="V720" s="209"/>
      <c r="W720" s="209"/>
      <c r="X720" s="209"/>
      <c r="Y720" s="209"/>
      <c r="Z720" s="209"/>
    </row>
    <row r="721" spans="1:26" ht="12.75" customHeight="1" x14ac:dyDescent="0.2">
      <c r="A721" s="209"/>
      <c r="B721" s="209"/>
      <c r="C721" s="209"/>
      <c r="D721" s="209"/>
      <c r="E721" s="209"/>
      <c r="F721" s="209"/>
      <c r="G721" s="209"/>
      <c r="H721" s="209"/>
      <c r="I721" s="209"/>
      <c r="J721" s="210"/>
      <c r="K721" s="209"/>
      <c r="L721" s="209"/>
      <c r="M721" s="209"/>
      <c r="N721" s="209"/>
      <c r="O721" s="209"/>
      <c r="P721" s="209"/>
      <c r="Q721" s="209"/>
      <c r="R721" s="209"/>
      <c r="S721" s="209"/>
      <c r="T721" s="209"/>
      <c r="U721" s="209"/>
      <c r="V721" s="209"/>
      <c r="W721" s="209"/>
      <c r="X721" s="209"/>
      <c r="Y721" s="209"/>
      <c r="Z721" s="209"/>
    </row>
    <row r="722" spans="1:26" ht="12.75" customHeight="1" x14ac:dyDescent="0.2">
      <c r="A722" s="209"/>
      <c r="B722" s="209"/>
      <c r="C722" s="209"/>
      <c r="D722" s="209"/>
      <c r="E722" s="209"/>
      <c r="F722" s="209"/>
      <c r="G722" s="209"/>
      <c r="H722" s="209"/>
      <c r="I722" s="209"/>
      <c r="J722" s="210"/>
      <c r="K722" s="209"/>
      <c r="L722" s="209"/>
      <c r="M722" s="209"/>
      <c r="N722" s="209"/>
      <c r="O722" s="209"/>
      <c r="P722" s="209"/>
      <c r="Q722" s="209"/>
      <c r="R722" s="209"/>
      <c r="S722" s="209"/>
      <c r="T722" s="209"/>
      <c r="U722" s="209"/>
      <c r="V722" s="209"/>
      <c r="W722" s="209"/>
      <c r="X722" s="209"/>
      <c r="Y722" s="209"/>
      <c r="Z722" s="209"/>
    </row>
    <row r="723" spans="1:26" ht="12.75" customHeight="1" x14ac:dyDescent="0.2">
      <c r="A723" s="209"/>
      <c r="B723" s="209"/>
      <c r="C723" s="209"/>
      <c r="D723" s="209"/>
      <c r="E723" s="209"/>
      <c r="F723" s="209"/>
      <c r="G723" s="209"/>
      <c r="H723" s="209"/>
      <c r="I723" s="209"/>
      <c r="J723" s="210"/>
      <c r="K723" s="209"/>
      <c r="L723" s="209"/>
      <c r="M723" s="209"/>
      <c r="N723" s="209"/>
      <c r="O723" s="209"/>
      <c r="P723" s="209"/>
      <c r="Q723" s="209"/>
      <c r="R723" s="209"/>
      <c r="S723" s="209"/>
      <c r="T723" s="209"/>
      <c r="U723" s="209"/>
      <c r="V723" s="209"/>
      <c r="W723" s="209"/>
      <c r="X723" s="209"/>
      <c r="Y723" s="209"/>
      <c r="Z723" s="209"/>
    </row>
    <row r="724" spans="1:26" ht="12.75" customHeight="1" x14ac:dyDescent="0.2">
      <c r="A724" s="209"/>
      <c r="B724" s="209"/>
      <c r="C724" s="209"/>
      <c r="D724" s="209"/>
      <c r="E724" s="209"/>
      <c r="F724" s="209"/>
      <c r="G724" s="209"/>
      <c r="H724" s="209"/>
      <c r="I724" s="209"/>
      <c r="J724" s="210"/>
      <c r="K724" s="209"/>
      <c r="L724" s="209"/>
      <c r="M724" s="209"/>
      <c r="N724" s="209"/>
      <c r="O724" s="209"/>
      <c r="P724" s="209"/>
      <c r="Q724" s="209"/>
      <c r="R724" s="209"/>
      <c r="S724" s="209"/>
      <c r="T724" s="209"/>
      <c r="U724" s="209"/>
      <c r="V724" s="209"/>
      <c r="W724" s="209"/>
      <c r="X724" s="209"/>
      <c r="Y724" s="209"/>
      <c r="Z724" s="209"/>
    </row>
    <row r="725" spans="1:26" ht="12.75" customHeight="1" x14ac:dyDescent="0.2">
      <c r="A725" s="209"/>
      <c r="B725" s="209"/>
      <c r="C725" s="209"/>
      <c r="D725" s="209"/>
      <c r="E725" s="209"/>
      <c r="F725" s="209"/>
      <c r="G725" s="209"/>
      <c r="H725" s="209"/>
      <c r="I725" s="209"/>
      <c r="J725" s="210"/>
      <c r="K725" s="209"/>
      <c r="L725" s="209"/>
      <c r="M725" s="209"/>
      <c r="N725" s="209"/>
      <c r="O725" s="209"/>
      <c r="P725" s="209"/>
      <c r="Q725" s="209"/>
      <c r="R725" s="209"/>
      <c r="S725" s="209"/>
      <c r="T725" s="209"/>
      <c r="U725" s="209"/>
      <c r="V725" s="209"/>
      <c r="W725" s="209"/>
      <c r="X725" s="209"/>
      <c r="Y725" s="209"/>
      <c r="Z725" s="209"/>
    </row>
    <row r="726" spans="1:26" ht="12.75" customHeight="1" x14ac:dyDescent="0.2">
      <c r="A726" s="209"/>
      <c r="B726" s="209"/>
      <c r="C726" s="209"/>
      <c r="D726" s="209"/>
      <c r="E726" s="209"/>
      <c r="F726" s="209"/>
      <c r="G726" s="209"/>
      <c r="H726" s="209"/>
      <c r="I726" s="209"/>
      <c r="J726" s="210"/>
      <c r="K726" s="209"/>
      <c r="L726" s="209"/>
      <c r="M726" s="209"/>
      <c r="N726" s="209"/>
      <c r="O726" s="209"/>
      <c r="P726" s="209"/>
      <c r="Q726" s="209"/>
      <c r="R726" s="209"/>
      <c r="S726" s="209"/>
      <c r="T726" s="209"/>
      <c r="U726" s="209"/>
      <c r="V726" s="209"/>
      <c r="W726" s="209"/>
      <c r="X726" s="209"/>
      <c r="Y726" s="209"/>
      <c r="Z726" s="209"/>
    </row>
    <row r="727" spans="1:26" ht="12.75" customHeight="1" x14ac:dyDescent="0.2">
      <c r="A727" s="209"/>
      <c r="B727" s="209"/>
      <c r="C727" s="209"/>
      <c r="D727" s="209"/>
      <c r="E727" s="209"/>
      <c r="F727" s="209"/>
      <c r="G727" s="209"/>
      <c r="H727" s="209"/>
      <c r="I727" s="209"/>
      <c r="J727" s="210"/>
      <c r="K727" s="209"/>
      <c r="L727" s="209"/>
      <c r="M727" s="209"/>
      <c r="N727" s="209"/>
      <c r="O727" s="209"/>
      <c r="P727" s="209"/>
      <c r="Q727" s="209"/>
      <c r="R727" s="209"/>
      <c r="S727" s="209"/>
      <c r="T727" s="209"/>
      <c r="U727" s="209"/>
      <c r="V727" s="209"/>
      <c r="W727" s="209"/>
      <c r="X727" s="209"/>
      <c r="Y727" s="209"/>
      <c r="Z727" s="209"/>
    </row>
    <row r="728" spans="1:26" ht="12.75" customHeight="1" x14ac:dyDescent="0.2">
      <c r="A728" s="209"/>
      <c r="B728" s="209"/>
      <c r="C728" s="209"/>
      <c r="D728" s="209"/>
      <c r="E728" s="209"/>
      <c r="F728" s="209"/>
      <c r="G728" s="209"/>
      <c r="H728" s="209"/>
      <c r="I728" s="209"/>
      <c r="J728" s="210"/>
      <c r="K728" s="209"/>
      <c r="L728" s="209"/>
      <c r="M728" s="209"/>
      <c r="N728" s="209"/>
      <c r="O728" s="209"/>
      <c r="P728" s="209"/>
      <c r="Q728" s="209"/>
      <c r="R728" s="209"/>
      <c r="S728" s="209"/>
      <c r="T728" s="209"/>
      <c r="U728" s="209"/>
      <c r="V728" s="209"/>
      <c r="W728" s="209"/>
      <c r="X728" s="209"/>
      <c r="Y728" s="209"/>
      <c r="Z728" s="209"/>
    </row>
    <row r="729" spans="1:26" ht="12.75" customHeight="1" x14ac:dyDescent="0.2">
      <c r="A729" s="209"/>
      <c r="B729" s="209"/>
      <c r="C729" s="209"/>
      <c r="D729" s="209"/>
      <c r="E729" s="209"/>
      <c r="F729" s="209"/>
      <c r="G729" s="209"/>
      <c r="H729" s="209"/>
      <c r="I729" s="209"/>
      <c r="J729" s="210"/>
      <c r="K729" s="209"/>
      <c r="L729" s="209"/>
      <c r="M729" s="209"/>
      <c r="N729" s="209"/>
      <c r="O729" s="209"/>
      <c r="P729" s="209"/>
      <c r="Q729" s="209"/>
      <c r="R729" s="209"/>
      <c r="S729" s="209"/>
      <c r="T729" s="209"/>
      <c r="U729" s="209"/>
      <c r="V729" s="209"/>
      <c r="W729" s="209"/>
      <c r="X729" s="209"/>
      <c r="Y729" s="209"/>
      <c r="Z729" s="209"/>
    </row>
    <row r="730" spans="1:26" ht="12.75" customHeight="1" x14ac:dyDescent="0.2">
      <c r="A730" s="209"/>
      <c r="B730" s="209"/>
      <c r="C730" s="209"/>
      <c r="D730" s="209"/>
      <c r="E730" s="209"/>
      <c r="F730" s="209"/>
      <c r="G730" s="209"/>
      <c r="H730" s="209"/>
      <c r="I730" s="209"/>
      <c r="J730" s="210"/>
      <c r="K730" s="209"/>
      <c r="L730" s="209"/>
      <c r="M730" s="209"/>
      <c r="N730" s="209"/>
      <c r="O730" s="209"/>
      <c r="P730" s="209"/>
      <c r="Q730" s="209"/>
      <c r="R730" s="209"/>
      <c r="S730" s="209"/>
      <c r="T730" s="209"/>
      <c r="U730" s="209"/>
      <c r="V730" s="209"/>
      <c r="W730" s="209"/>
      <c r="X730" s="209"/>
      <c r="Y730" s="209"/>
      <c r="Z730" s="209"/>
    </row>
    <row r="731" spans="1:26" ht="12.75" customHeight="1" x14ac:dyDescent="0.2">
      <c r="A731" s="209"/>
      <c r="B731" s="209"/>
      <c r="C731" s="209"/>
      <c r="D731" s="209"/>
      <c r="E731" s="209"/>
      <c r="F731" s="209"/>
      <c r="G731" s="209"/>
      <c r="H731" s="209"/>
      <c r="I731" s="209"/>
      <c r="J731" s="210"/>
      <c r="K731" s="209"/>
      <c r="L731" s="209"/>
      <c r="M731" s="209"/>
      <c r="N731" s="209"/>
      <c r="O731" s="209"/>
      <c r="P731" s="209"/>
      <c r="Q731" s="209"/>
      <c r="R731" s="209"/>
      <c r="S731" s="209"/>
      <c r="T731" s="209"/>
      <c r="U731" s="209"/>
      <c r="V731" s="209"/>
      <c r="W731" s="209"/>
      <c r="X731" s="209"/>
      <c r="Y731" s="209"/>
      <c r="Z731" s="209"/>
    </row>
    <row r="732" spans="1:26" ht="12.75" customHeight="1" x14ac:dyDescent="0.2">
      <c r="A732" s="209"/>
      <c r="B732" s="209"/>
      <c r="C732" s="209"/>
      <c r="D732" s="209"/>
      <c r="E732" s="209"/>
      <c r="F732" s="209"/>
      <c r="G732" s="209"/>
      <c r="H732" s="209"/>
      <c r="I732" s="209"/>
      <c r="J732" s="210"/>
      <c r="K732" s="209"/>
      <c r="L732" s="209"/>
      <c r="M732" s="209"/>
      <c r="N732" s="209"/>
      <c r="O732" s="209"/>
      <c r="P732" s="209"/>
      <c r="Q732" s="209"/>
      <c r="R732" s="209"/>
      <c r="S732" s="209"/>
      <c r="T732" s="209"/>
      <c r="U732" s="209"/>
      <c r="V732" s="209"/>
      <c r="W732" s="209"/>
      <c r="X732" s="209"/>
      <c r="Y732" s="209"/>
      <c r="Z732" s="209"/>
    </row>
    <row r="733" spans="1:26" ht="12.75" customHeight="1" x14ac:dyDescent="0.2">
      <c r="A733" s="209"/>
      <c r="B733" s="209"/>
      <c r="C733" s="209"/>
      <c r="D733" s="209"/>
      <c r="E733" s="209"/>
      <c r="F733" s="209"/>
      <c r="G733" s="209"/>
      <c r="H733" s="209"/>
      <c r="I733" s="209"/>
      <c r="J733" s="210"/>
      <c r="K733" s="209"/>
      <c r="L733" s="209"/>
      <c r="M733" s="209"/>
      <c r="N733" s="209"/>
      <c r="O733" s="209"/>
      <c r="P733" s="209"/>
      <c r="Q733" s="209"/>
      <c r="R733" s="209"/>
      <c r="S733" s="209"/>
      <c r="T733" s="209"/>
      <c r="U733" s="209"/>
      <c r="V733" s="209"/>
      <c r="W733" s="209"/>
      <c r="X733" s="209"/>
      <c r="Y733" s="209"/>
      <c r="Z733" s="209"/>
    </row>
    <row r="734" spans="1:26" ht="12.75" customHeight="1" x14ac:dyDescent="0.2">
      <c r="A734" s="209"/>
      <c r="B734" s="209"/>
      <c r="C734" s="209"/>
      <c r="D734" s="209"/>
      <c r="E734" s="209"/>
      <c r="F734" s="209"/>
      <c r="G734" s="209"/>
      <c r="H734" s="209"/>
      <c r="I734" s="209"/>
      <c r="J734" s="210"/>
      <c r="K734" s="209"/>
      <c r="L734" s="209"/>
      <c r="M734" s="209"/>
      <c r="N734" s="209"/>
      <c r="O734" s="209"/>
      <c r="P734" s="209"/>
      <c r="Q734" s="209"/>
      <c r="R734" s="209"/>
      <c r="S734" s="209"/>
      <c r="T734" s="209"/>
      <c r="U734" s="209"/>
      <c r="V734" s="209"/>
      <c r="W734" s="209"/>
      <c r="X734" s="209"/>
      <c r="Y734" s="209"/>
      <c r="Z734" s="209"/>
    </row>
    <row r="735" spans="1:26" ht="12.75" customHeight="1" x14ac:dyDescent="0.2">
      <c r="A735" s="209"/>
      <c r="B735" s="209"/>
      <c r="C735" s="209"/>
      <c r="D735" s="209"/>
      <c r="E735" s="209"/>
      <c r="F735" s="209"/>
      <c r="G735" s="209"/>
      <c r="H735" s="209"/>
      <c r="I735" s="209"/>
      <c r="J735" s="210"/>
      <c r="K735" s="209"/>
      <c r="L735" s="209"/>
      <c r="M735" s="209"/>
      <c r="N735" s="209"/>
      <c r="O735" s="209"/>
      <c r="P735" s="209"/>
      <c r="Q735" s="209"/>
      <c r="R735" s="209"/>
      <c r="S735" s="209"/>
      <c r="T735" s="209"/>
      <c r="U735" s="209"/>
      <c r="V735" s="209"/>
      <c r="W735" s="209"/>
      <c r="X735" s="209"/>
      <c r="Y735" s="209"/>
      <c r="Z735" s="209"/>
    </row>
    <row r="736" spans="1:26" ht="12.75" customHeight="1" x14ac:dyDescent="0.2">
      <c r="A736" s="209"/>
      <c r="B736" s="209"/>
      <c r="C736" s="209"/>
      <c r="D736" s="209"/>
      <c r="E736" s="209"/>
      <c r="F736" s="209"/>
      <c r="G736" s="209"/>
      <c r="H736" s="209"/>
      <c r="I736" s="209"/>
      <c r="J736" s="210"/>
      <c r="K736" s="209"/>
      <c r="L736" s="209"/>
      <c r="M736" s="209"/>
      <c r="N736" s="209"/>
      <c r="O736" s="209"/>
      <c r="P736" s="209"/>
      <c r="Q736" s="209"/>
      <c r="R736" s="209"/>
      <c r="S736" s="209"/>
      <c r="T736" s="209"/>
      <c r="U736" s="209"/>
      <c r="V736" s="209"/>
      <c r="W736" s="209"/>
      <c r="X736" s="209"/>
      <c r="Y736" s="209"/>
      <c r="Z736" s="209"/>
    </row>
    <row r="737" spans="1:26" ht="12.75" customHeight="1" x14ac:dyDescent="0.2">
      <c r="A737" s="209"/>
      <c r="B737" s="209"/>
      <c r="C737" s="209"/>
      <c r="D737" s="209"/>
      <c r="E737" s="209"/>
      <c r="F737" s="209"/>
      <c r="G737" s="209"/>
      <c r="H737" s="209"/>
      <c r="I737" s="209"/>
      <c r="J737" s="210"/>
      <c r="K737" s="209"/>
      <c r="L737" s="209"/>
      <c r="M737" s="209"/>
      <c r="N737" s="209"/>
      <c r="O737" s="209"/>
      <c r="P737" s="209"/>
      <c r="Q737" s="209"/>
      <c r="R737" s="209"/>
      <c r="S737" s="209"/>
      <c r="T737" s="209"/>
      <c r="U737" s="209"/>
      <c r="V737" s="209"/>
      <c r="W737" s="209"/>
      <c r="X737" s="209"/>
      <c r="Y737" s="209"/>
      <c r="Z737" s="209"/>
    </row>
    <row r="738" spans="1:26" ht="12.75" customHeight="1" x14ac:dyDescent="0.2">
      <c r="A738" s="209"/>
      <c r="B738" s="209"/>
      <c r="C738" s="209"/>
      <c r="D738" s="209"/>
      <c r="E738" s="209"/>
      <c r="F738" s="209"/>
      <c r="G738" s="209"/>
      <c r="H738" s="209"/>
      <c r="I738" s="209"/>
      <c r="J738" s="210"/>
      <c r="K738" s="209"/>
      <c r="L738" s="209"/>
      <c r="M738" s="209"/>
      <c r="N738" s="209"/>
      <c r="O738" s="209"/>
      <c r="P738" s="209"/>
      <c r="Q738" s="209"/>
      <c r="R738" s="209"/>
      <c r="S738" s="209"/>
      <c r="T738" s="209"/>
      <c r="U738" s="209"/>
      <c r="V738" s="209"/>
      <c r="W738" s="209"/>
      <c r="X738" s="209"/>
      <c r="Y738" s="209"/>
      <c r="Z738" s="209"/>
    </row>
    <row r="739" spans="1:26" ht="12.75" customHeight="1" x14ac:dyDescent="0.2">
      <c r="A739" s="209"/>
      <c r="B739" s="209"/>
      <c r="C739" s="209"/>
      <c r="D739" s="209"/>
      <c r="E739" s="209"/>
      <c r="F739" s="209"/>
      <c r="G739" s="209"/>
      <c r="H739" s="209"/>
      <c r="I739" s="209"/>
      <c r="J739" s="210"/>
      <c r="K739" s="209"/>
      <c r="L739" s="209"/>
      <c r="M739" s="209"/>
      <c r="N739" s="209"/>
      <c r="O739" s="209"/>
      <c r="P739" s="209"/>
      <c r="Q739" s="209"/>
      <c r="R739" s="209"/>
      <c r="S739" s="209"/>
      <c r="T739" s="209"/>
      <c r="U739" s="209"/>
      <c r="V739" s="209"/>
      <c r="W739" s="209"/>
      <c r="X739" s="209"/>
      <c r="Y739" s="209"/>
      <c r="Z739" s="209"/>
    </row>
    <row r="740" spans="1:26" ht="12.75" customHeight="1" x14ac:dyDescent="0.2">
      <c r="A740" s="209"/>
      <c r="B740" s="209"/>
      <c r="C740" s="209"/>
      <c r="D740" s="209"/>
      <c r="E740" s="209"/>
      <c r="F740" s="209"/>
      <c r="G740" s="209"/>
      <c r="H740" s="209"/>
      <c r="I740" s="209"/>
      <c r="J740" s="210"/>
      <c r="K740" s="209"/>
      <c r="L740" s="209"/>
      <c r="M740" s="209"/>
      <c r="N740" s="209"/>
      <c r="O740" s="209"/>
      <c r="P740" s="209"/>
      <c r="Q740" s="209"/>
      <c r="R740" s="209"/>
      <c r="S740" s="209"/>
      <c r="T740" s="209"/>
      <c r="U740" s="209"/>
      <c r="V740" s="209"/>
      <c r="W740" s="209"/>
      <c r="X740" s="209"/>
      <c r="Y740" s="209"/>
      <c r="Z740" s="209"/>
    </row>
    <row r="741" spans="1:26" ht="12.75" customHeight="1" x14ac:dyDescent="0.2">
      <c r="A741" s="209"/>
      <c r="B741" s="209"/>
      <c r="C741" s="209"/>
      <c r="D741" s="209"/>
      <c r="E741" s="209"/>
      <c r="F741" s="209"/>
      <c r="G741" s="209"/>
      <c r="H741" s="209"/>
      <c r="I741" s="209"/>
      <c r="J741" s="210"/>
      <c r="K741" s="209"/>
      <c r="L741" s="209"/>
      <c r="M741" s="209"/>
      <c r="N741" s="209"/>
      <c r="O741" s="209"/>
      <c r="P741" s="209"/>
      <c r="Q741" s="209"/>
      <c r="R741" s="209"/>
      <c r="S741" s="209"/>
      <c r="T741" s="209"/>
      <c r="U741" s="209"/>
      <c r="V741" s="209"/>
      <c r="W741" s="209"/>
      <c r="X741" s="209"/>
      <c r="Y741" s="209"/>
      <c r="Z741" s="209"/>
    </row>
    <row r="742" spans="1:26" ht="12.75" customHeight="1" x14ac:dyDescent="0.2">
      <c r="A742" s="209"/>
      <c r="B742" s="209"/>
      <c r="C742" s="209"/>
      <c r="D742" s="209"/>
      <c r="E742" s="209"/>
      <c r="F742" s="209"/>
      <c r="G742" s="209"/>
      <c r="H742" s="209"/>
      <c r="I742" s="209"/>
      <c r="J742" s="210"/>
      <c r="K742" s="209"/>
      <c r="L742" s="209"/>
      <c r="M742" s="209"/>
      <c r="N742" s="209"/>
      <c r="O742" s="209"/>
      <c r="P742" s="209"/>
      <c r="Q742" s="209"/>
      <c r="R742" s="209"/>
      <c r="S742" s="209"/>
      <c r="T742" s="209"/>
      <c r="U742" s="209"/>
      <c r="V742" s="209"/>
      <c r="W742" s="209"/>
      <c r="X742" s="209"/>
      <c r="Y742" s="209"/>
      <c r="Z742" s="209"/>
    </row>
    <row r="743" spans="1:26" ht="12.75" customHeight="1" x14ac:dyDescent="0.2">
      <c r="A743" s="209"/>
      <c r="B743" s="209"/>
      <c r="C743" s="209"/>
      <c r="D743" s="209"/>
      <c r="E743" s="209"/>
      <c r="F743" s="209"/>
      <c r="G743" s="209"/>
      <c r="H743" s="209"/>
      <c r="I743" s="209"/>
      <c r="J743" s="210"/>
      <c r="K743" s="209"/>
      <c r="L743" s="209"/>
      <c r="M743" s="209"/>
      <c r="N743" s="209"/>
      <c r="O743" s="209"/>
      <c r="P743" s="209"/>
      <c r="Q743" s="209"/>
      <c r="R743" s="209"/>
      <c r="S743" s="209"/>
      <c r="T743" s="209"/>
      <c r="U743" s="209"/>
      <c r="V743" s="209"/>
      <c r="W743" s="209"/>
      <c r="X743" s="209"/>
      <c r="Y743" s="209"/>
      <c r="Z743" s="209"/>
    </row>
    <row r="744" spans="1:26" ht="12.75" customHeight="1" x14ac:dyDescent="0.2">
      <c r="A744" s="209"/>
      <c r="B744" s="209"/>
      <c r="C744" s="209"/>
      <c r="D744" s="209"/>
      <c r="E744" s="209"/>
      <c r="F744" s="209"/>
      <c r="G744" s="209"/>
      <c r="H744" s="209"/>
      <c r="I744" s="209"/>
      <c r="J744" s="210"/>
      <c r="K744" s="209"/>
      <c r="L744" s="209"/>
      <c r="M744" s="209"/>
      <c r="N744" s="209"/>
      <c r="O744" s="209"/>
      <c r="P744" s="209"/>
      <c r="Q744" s="209"/>
      <c r="R744" s="209"/>
      <c r="S744" s="209"/>
      <c r="T744" s="209"/>
      <c r="U744" s="209"/>
      <c r="V744" s="209"/>
      <c r="W744" s="209"/>
      <c r="X744" s="209"/>
      <c r="Y744" s="209"/>
      <c r="Z744" s="209"/>
    </row>
    <row r="745" spans="1:26" ht="12.75" customHeight="1" x14ac:dyDescent="0.2">
      <c r="A745" s="209"/>
      <c r="B745" s="209"/>
      <c r="C745" s="209"/>
      <c r="D745" s="209"/>
      <c r="E745" s="209"/>
      <c r="F745" s="209"/>
      <c r="G745" s="209"/>
      <c r="H745" s="209"/>
      <c r="I745" s="209"/>
      <c r="J745" s="210"/>
      <c r="K745" s="209"/>
      <c r="L745" s="209"/>
      <c r="M745" s="209"/>
      <c r="N745" s="209"/>
      <c r="O745" s="209"/>
      <c r="P745" s="209"/>
      <c r="Q745" s="209"/>
      <c r="R745" s="209"/>
      <c r="S745" s="209"/>
      <c r="T745" s="209"/>
      <c r="U745" s="209"/>
      <c r="V745" s="209"/>
      <c r="W745" s="209"/>
      <c r="X745" s="209"/>
      <c r="Y745" s="209"/>
      <c r="Z745" s="209"/>
    </row>
    <row r="746" spans="1:26" ht="12.75" customHeight="1" x14ac:dyDescent="0.2">
      <c r="A746" s="209"/>
      <c r="B746" s="209"/>
      <c r="C746" s="209"/>
      <c r="D746" s="209"/>
      <c r="E746" s="209"/>
      <c r="F746" s="209"/>
      <c r="G746" s="209"/>
      <c r="H746" s="209"/>
      <c r="I746" s="209"/>
      <c r="J746" s="210"/>
      <c r="K746" s="209"/>
      <c r="L746" s="209"/>
      <c r="M746" s="209"/>
      <c r="N746" s="209"/>
      <c r="O746" s="209"/>
      <c r="P746" s="209"/>
      <c r="Q746" s="209"/>
      <c r="R746" s="209"/>
      <c r="S746" s="209"/>
      <c r="T746" s="209"/>
      <c r="U746" s="209"/>
      <c r="V746" s="209"/>
      <c r="W746" s="209"/>
      <c r="X746" s="209"/>
      <c r="Y746" s="209"/>
      <c r="Z746" s="209"/>
    </row>
    <row r="747" spans="1:26" ht="12.75" customHeight="1" x14ac:dyDescent="0.2">
      <c r="A747" s="209"/>
      <c r="B747" s="209"/>
      <c r="C747" s="209"/>
      <c r="D747" s="209"/>
      <c r="E747" s="209"/>
      <c r="F747" s="209"/>
      <c r="G747" s="209"/>
      <c r="H747" s="209"/>
      <c r="I747" s="209"/>
      <c r="J747" s="210"/>
      <c r="K747" s="209"/>
      <c r="L747" s="209"/>
      <c r="M747" s="209"/>
      <c r="N747" s="209"/>
      <c r="O747" s="209"/>
      <c r="P747" s="209"/>
      <c r="Q747" s="209"/>
      <c r="R747" s="209"/>
      <c r="S747" s="209"/>
      <c r="T747" s="209"/>
      <c r="U747" s="209"/>
      <c r="V747" s="209"/>
      <c r="W747" s="209"/>
      <c r="X747" s="209"/>
      <c r="Y747" s="209"/>
      <c r="Z747" s="209"/>
    </row>
    <row r="748" spans="1:26" ht="12.75" customHeight="1" x14ac:dyDescent="0.2">
      <c r="A748" s="209"/>
      <c r="B748" s="209"/>
      <c r="C748" s="209"/>
      <c r="D748" s="209"/>
      <c r="E748" s="209"/>
      <c r="F748" s="209"/>
      <c r="G748" s="209"/>
      <c r="H748" s="209"/>
      <c r="I748" s="209"/>
      <c r="J748" s="210"/>
      <c r="K748" s="209"/>
      <c r="L748" s="209"/>
      <c r="M748" s="209"/>
      <c r="N748" s="209"/>
      <c r="O748" s="209"/>
      <c r="P748" s="209"/>
      <c r="Q748" s="209"/>
      <c r="R748" s="209"/>
      <c r="S748" s="209"/>
      <c r="T748" s="209"/>
      <c r="U748" s="209"/>
      <c r="V748" s="209"/>
      <c r="W748" s="209"/>
      <c r="X748" s="209"/>
      <c r="Y748" s="209"/>
      <c r="Z748" s="209"/>
    </row>
    <row r="749" spans="1:26" ht="12.75" customHeight="1" x14ac:dyDescent="0.2">
      <c r="A749" s="209"/>
      <c r="B749" s="209"/>
      <c r="C749" s="209"/>
      <c r="D749" s="209"/>
      <c r="E749" s="209"/>
      <c r="F749" s="209"/>
      <c r="G749" s="209"/>
      <c r="H749" s="209"/>
      <c r="I749" s="209"/>
      <c r="J749" s="210"/>
      <c r="K749" s="209"/>
      <c r="L749" s="209"/>
      <c r="M749" s="209"/>
      <c r="N749" s="209"/>
      <c r="O749" s="209"/>
      <c r="P749" s="209"/>
      <c r="Q749" s="209"/>
      <c r="R749" s="209"/>
      <c r="S749" s="209"/>
      <c r="T749" s="209"/>
      <c r="U749" s="209"/>
      <c r="V749" s="209"/>
      <c r="W749" s="209"/>
      <c r="X749" s="209"/>
      <c r="Y749" s="209"/>
      <c r="Z749" s="209"/>
    </row>
    <row r="750" spans="1:26" ht="12.75" customHeight="1" x14ac:dyDescent="0.2">
      <c r="A750" s="209"/>
      <c r="B750" s="209"/>
      <c r="C750" s="209"/>
      <c r="D750" s="209"/>
      <c r="E750" s="209"/>
      <c r="F750" s="209"/>
      <c r="G750" s="209"/>
      <c r="H750" s="209"/>
      <c r="I750" s="209"/>
      <c r="J750" s="210"/>
      <c r="K750" s="209"/>
      <c r="L750" s="209"/>
      <c r="M750" s="209"/>
      <c r="N750" s="209"/>
      <c r="O750" s="209"/>
      <c r="P750" s="209"/>
      <c r="Q750" s="209"/>
      <c r="R750" s="209"/>
      <c r="S750" s="209"/>
      <c r="T750" s="209"/>
      <c r="U750" s="209"/>
      <c r="V750" s="209"/>
      <c r="W750" s="209"/>
      <c r="X750" s="209"/>
      <c r="Y750" s="209"/>
      <c r="Z750" s="209"/>
    </row>
    <row r="751" spans="1:26" ht="12.75" customHeight="1" x14ac:dyDescent="0.2">
      <c r="A751" s="209"/>
      <c r="B751" s="209"/>
      <c r="C751" s="209"/>
      <c r="D751" s="209"/>
      <c r="E751" s="209"/>
      <c r="F751" s="209"/>
      <c r="G751" s="209"/>
      <c r="H751" s="209"/>
      <c r="I751" s="209"/>
      <c r="J751" s="210"/>
      <c r="K751" s="209"/>
      <c r="L751" s="209"/>
      <c r="M751" s="209"/>
      <c r="N751" s="209"/>
      <c r="O751" s="209"/>
      <c r="P751" s="209"/>
      <c r="Q751" s="209"/>
      <c r="R751" s="209"/>
      <c r="S751" s="209"/>
      <c r="T751" s="209"/>
      <c r="U751" s="209"/>
      <c r="V751" s="209"/>
      <c r="W751" s="209"/>
      <c r="X751" s="209"/>
      <c r="Y751" s="209"/>
      <c r="Z751" s="209"/>
    </row>
    <row r="752" spans="1:26" ht="12.75" customHeight="1" x14ac:dyDescent="0.2">
      <c r="A752" s="209"/>
      <c r="B752" s="209"/>
      <c r="C752" s="209"/>
      <c r="D752" s="209"/>
      <c r="E752" s="209"/>
      <c r="F752" s="209"/>
      <c r="G752" s="209"/>
      <c r="H752" s="209"/>
      <c r="I752" s="209"/>
      <c r="J752" s="210"/>
      <c r="K752" s="209"/>
      <c r="L752" s="209"/>
      <c r="M752" s="209"/>
      <c r="N752" s="209"/>
      <c r="O752" s="209"/>
      <c r="P752" s="209"/>
      <c r="Q752" s="209"/>
      <c r="R752" s="209"/>
      <c r="S752" s="209"/>
      <c r="T752" s="209"/>
      <c r="U752" s="209"/>
      <c r="V752" s="209"/>
      <c r="W752" s="209"/>
      <c r="X752" s="209"/>
      <c r="Y752" s="209"/>
      <c r="Z752" s="209"/>
    </row>
    <row r="753" spans="1:26" ht="12.75" customHeight="1" x14ac:dyDescent="0.2">
      <c r="A753" s="209"/>
      <c r="B753" s="209"/>
      <c r="C753" s="209"/>
      <c r="D753" s="209"/>
      <c r="E753" s="209"/>
      <c r="F753" s="209"/>
      <c r="G753" s="209"/>
      <c r="H753" s="209"/>
      <c r="I753" s="209"/>
      <c r="J753" s="210"/>
      <c r="K753" s="209"/>
      <c r="L753" s="209"/>
      <c r="M753" s="209"/>
      <c r="N753" s="209"/>
      <c r="O753" s="209"/>
      <c r="P753" s="209"/>
      <c r="Q753" s="209"/>
      <c r="R753" s="209"/>
      <c r="S753" s="209"/>
      <c r="T753" s="209"/>
      <c r="U753" s="209"/>
      <c r="V753" s="209"/>
      <c r="W753" s="209"/>
      <c r="X753" s="209"/>
      <c r="Y753" s="209"/>
      <c r="Z753" s="209"/>
    </row>
    <row r="754" spans="1:26" ht="12.75" customHeight="1" x14ac:dyDescent="0.2">
      <c r="A754" s="209"/>
      <c r="B754" s="209"/>
      <c r="C754" s="209"/>
      <c r="D754" s="209"/>
      <c r="E754" s="209"/>
      <c r="F754" s="209"/>
      <c r="G754" s="209"/>
      <c r="H754" s="209"/>
      <c r="I754" s="209"/>
      <c r="J754" s="210"/>
      <c r="K754" s="209"/>
      <c r="L754" s="209"/>
      <c r="M754" s="209"/>
      <c r="N754" s="209"/>
      <c r="O754" s="209"/>
      <c r="P754" s="209"/>
      <c r="Q754" s="209"/>
      <c r="R754" s="209"/>
      <c r="S754" s="209"/>
      <c r="T754" s="209"/>
      <c r="U754" s="209"/>
      <c r="V754" s="209"/>
      <c r="W754" s="209"/>
      <c r="X754" s="209"/>
      <c r="Y754" s="209"/>
      <c r="Z754" s="209"/>
    </row>
    <row r="755" spans="1:26" ht="12.75" customHeight="1" x14ac:dyDescent="0.2">
      <c r="A755" s="209"/>
      <c r="B755" s="209"/>
      <c r="C755" s="209"/>
      <c r="D755" s="209"/>
      <c r="E755" s="209"/>
      <c r="F755" s="209"/>
      <c r="G755" s="209"/>
      <c r="H755" s="209"/>
      <c r="I755" s="209"/>
      <c r="J755" s="210"/>
      <c r="K755" s="209"/>
      <c r="L755" s="209"/>
      <c r="M755" s="209"/>
      <c r="N755" s="209"/>
      <c r="O755" s="209"/>
      <c r="P755" s="209"/>
      <c r="Q755" s="209"/>
      <c r="R755" s="209"/>
      <c r="S755" s="209"/>
      <c r="T755" s="209"/>
      <c r="U755" s="209"/>
      <c r="V755" s="209"/>
      <c r="W755" s="209"/>
      <c r="X755" s="209"/>
      <c r="Y755" s="209"/>
      <c r="Z755" s="209"/>
    </row>
    <row r="756" spans="1:26" ht="12.75" customHeight="1" x14ac:dyDescent="0.2">
      <c r="A756" s="209"/>
      <c r="B756" s="209"/>
      <c r="C756" s="209"/>
      <c r="D756" s="209"/>
      <c r="E756" s="209"/>
      <c r="F756" s="209"/>
      <c r="G756" s="209"/>
      <c r="H756" s="209"/>
      <c r="I756" s="209"/>
      <c r="J756" s="210"/>
      <c r="K756" s="209"/>
      <c r="L756" s="209"/>
      <c r="M756" s="209"/>
      <c r="N756" s="209"/>
      <c r="O756" s="209"/>
      <c r="P756" s="209"/>
      <c r="Q756" s="209"/>
      <c r="R756" s="209"/>
      <c r="S756" s="209"/>
      <c r="T756" s="209"/>
      <c r="U756" s="209"/>
      <c r="V756" s="209"/>
      <c r="W756" s="209"/>
      <c r="X756" s="209"/>
      <c r="Y756" s="209"/>
      <c r="Z756" s="209"/>
    </row>
    <row r="757" spans="1:26" ht="12.75" customHeight="1" x14ac:dyDescent="0.2">
      <c r="A757" s="209"/>
      <c r="B757" s="209"/>
      <c r="C757" s="209"/>
      <c r="D757" s="209"/>
      <c r="E757" s="209"/>
      <c r="F757" s="209"/>
      <c r="G757" s="209"/>
      <c r="H757" s="209"/>
      <c r="I757" s="209"/>
      <c r="J757" s="210"/>
      <c r="K757" s="209"/>
      <c r="L757" s="209"/>
      <c r="M757" s="209"/>
      <c r="N757" s="209"/>
      <c r="O757" s="209"/>
      <c r="P757" s="209"/>
      <c r="Q757" s="209"/>
      <c r="R757" s="209"/>
      <c r="S757" s="209"/>
      <c r="T757" s="209"/>
      <c r="U757" s="209"/>
      <c r="V757" s="209"/>
      <c r="W757" s="209"/>
      <c r="X757" s="209"/>
      <c r="Y757" s="209"/>
      <c r="Z757" s="209"/>
    </row>
    <row r="758" spans="1:26" ht="12.75" customHeight="1" x14ac:dyDescent="0.2">
      <c r="A758" s="209"/>
      <c r="B758" s="209"/>
      <c r="C758" s="209"/>
      <c r="D758" s="209"/>
      <c r="E758" s="209"/>
      <c r="F758" s="209"/>
      <c r="G758" s="209"/>
      <c r="H758" s="209"/>
      <c r="I758" s="209"/>
      <c r="J758" s="210"/>
      <c r="K758" s="209"/>
      <c r="L758" s="209"/>
      <c r="M758" s="209"/>
      <c r="N758" s="209"/>
      <c r="O758" s="209"/>
      <c r="P758" s="209"/>
      <c r="Q758" s="209"/>
      <c r="R758" s="209"/>
      <c r="S758" s="209"/>
      <c r="T758" s="209"/>
      <c r="U758" s="209"/>
      <c r="V758" s="209"/>
      <c r="W758" s="209"/>
      <c r="X758" s="209"/>
      <c r="Y758" s="209"/>
      <c r="Z758" s="209"/>
    </row>
    <row r="759" spans="1:26" ht="12.75" customHeight="1" x14ac:dyDescent="0.2">
      <c r="A759" s="209"/>
      <c r="B759" s="209"/>
      <c r="C759" s="209"/>
      <c r="D759" s="209"/>
      <c r="E759" s="209"/>
      <c r="F759" s="209"/>
      <c r="G759" s="209"/>
      <c r="H759" s="209"/>
      <c r="I759" s="209"/>
      <c r="J759" s="210"/>
      <c r="K759" s="209"/>
      <c r="L759" s="209"/>
      <c r="M759" s="209"/>
      <c r="N759" s="209"/>
      <c r="O759" s="209"/>
      <c r="P759" s="209"/>
      <c r="Q759" s="209"/>
      <c r="R759" s="209"/>
      <c r="S759" s="209"/>
      <c r="T759" s="209"/>
      <c r="U759" s="209"/>
      <c r="V759" s="209"/>
      <c r="W759" s="209"/>
      <c r="X759" s="209"/>
      <c r="Y759" s="209"/>
      <c r="Z759" s="209"/>
    </row>
    <row r="760" spans="1:26" ht="12.75" customHeight="1" x14ac:dyDescent="0.2">
      <c r="A760" s="209"/>
      <c r="B760" s="209"/>
      <c r="C760" s="209"/>
      <c r="D760" s="209"/>
      <c r="E760" s="209"/>
      <c r="F760" s="209"/>
      <c r="G760" s="209"/>
      <c r="H760" s="209"/>
      <c r="I760" s="209"/>
      <c r="J760" s="210"/>
      <c r="K760" s="209"/>
      <c r="L760" s="209"/>
      <c r="M760" s="209"/>
      <c r="N760" s="209"/>
      <c r="O760" s="209"/>
      <c r="P760" s="209"/>
      <c r="Q760" s="209"/>
      <c r="R760" s="209"/>
      <c r="S760" s="209"/>
      <c r="T760" s="209"/>
      <c r="U760" s="209"/>
      <c r="V760" s="209"/>
      <c r="W760" s="209"/>
      <c r="X760" s="209"/>
      <c r="Y760" s="209"/>
      <c r="Z760" s="209"/>
    </row>
    <row r="761" spans="1:26" ht="12.75" customHeight="1" x14ac:dyDescent="0.2">
      <c r="A761" s="209"/>
      <c r="B761" s="209"/>
      <c r="C761" s="209"/>
      <c r="D761" s="209"/>
      <c r="E761" s="209"/>
      <c r="F761" s="209"/>
      <c r="G761" s="209"/>
      <c r="H761" s="209"/>
      <c r="I761" s="209"/>
      <c r="J761" s="210"/>
      <c r="K761" s="209"/>
      <c r="L761" s="209"/>
      <c r="M761" s="209"/>
      <c r="N761" s="209"/>
      <c r="O761" s="209"/>
      <c r="P761" s="209"/>
      <c r="Q761" s="209"/>
      <c r="R761" s="209"/>
      <c r="S761" s="209"/>
      <c r="T761" s="209"/>
      <c r="U761" s="209"/>
      <c r="V761" s="209"/>
      <c r="W761" s="209"/>
      <c r="X761" s="209"/>
      <c r="Y761" s="209"/>
      <c r="Z761" s="209"/>
    </row>
    <row r="762" spans="1:26" ht="12.75" customHeight="1" x14ac:dyDescent="0.2">
      <c r="A762" s="209"/>
      <c r="B762" s="209"/>
      <c r="C762" s="209"/>
      <c r="D762" s="209"/>
      <c r="E762" s="209"/>
      <c r="F762" s="209"/>
      <c r="G762" s="209"/>
      <c r="H762" s="209"/>
      <c r="I762" s="209"/>
      <c r="J762" s="210"/>
      <c r="K762" s="209"/>
      <c r="L762" s="209"/>
      <c r="M762" s="209"/>
      <c r="N762" s="209"/>
      <c r="O762" s="209"/>
      <c r="P762" s="209"/>
      <c r="Q762" s="209"/>
      <c r="R762" s="209"/>
      <c r="S762" s="209"/>
      <c r="T762" s="209"/>
      <c r="U762" s="209"/>
      <c r="V762" s="209"/>
      <c r="W762" s="209"/>
      <c r="X762" s="209"/>
      <c r="Y762" s="209"/>
      <c r="Z762" s="209"/>
    </row>
    <row r="763" spans="1:26" ht="12.75" customHeight="1" x14ac:dyDescent="0.2">
      <c r="A763" s="209"/>
      <c r="B763" s="209"/>
      <c r="C763" s="209"/>
      <c r="D763" s="209"/>
      <c r="E763" s="209"/>
      <c r="F763" s="209"/>
      <c r="G763" s="209"/>
      <c r="H763" s="209"/>
      <c r="I763" s="209"/>
      <c r="J763" s="210"/>
      <c r="K763" s="209"/>
      <c r="L763" s="209"/>
      <c r="M763" s="209"/>
      <c r="N763" s="209"/>
      <c r="O763" s="209"/>
      <c r="P763" s="209"/>
      <c r="Q763" s="209"/>
      <c r="R763" s="209"/>
      <c r="S763" s="209"/>
      <c r="T763" s="209"/>
      <c r="U763" s="209"/>
      <c r="V763" s="209"/>
      <c r="W763" s="209"/>
      <c r="X763" s="209"/>
      <c r="Y763" s="209"/>
      <c r="Z763" s="209"/>
    </row>
    <row r="764" spans="1:26" ht="12.75" customHeight="1" x14ac:dyDescent="0.2">
      <c r="A764" s="209"/>
      <c r="B764" s="209"/>
      <c r="C764" s="209"/>
      <c r="D764" s="209"/>
      <c r="E764" s="209"/>
      <c r="F764" s="209"/>
      <c r="G764" s="209"/>
      <c r="H764" s="209"/>
      <c r="I764" s="209"/>
      <c r="J764" s="210"/>
      <c r="K764" s="209"/>
      <c r="L764" s="209"/>
      <c r="M764" s="209"/>
      <c r="N764" s="209"/>
      <c r="O764" s="209"/>
      <c r="P764" s="209"/>
      <c r="Q764" s="209"/>
      <c r="R764" s="209"/>
      <c r="S764" s="209"/>
      <c r="T764" s="209"/>
      <c r="U764" s="209"/>
      <c r="V764" s="209"/>
      <c r="W764" s="209"/>
      <c r="X764" s="209"/>
      <c r="Y764" s="209"/>
      <c r="Z764" s="209"/>
    </row>
    <row r="765" spans="1:26" ht="12.75" customHeight="1" x14ac:dyDescent="0.2">
      <c r="A765" s="209"/>
      <c r="B765" s="209"/>
      <c r="C765" s="209"/>
      <c r="D765" s="209"/>
      <c r="E765" s="209"/>
      <c r="F765" s="209"/>
      <c r="G765" s="209"/>
      <c r="H765" s="209"/>
      <c r="I765" s="209"/>
      <c r="J765" s="210"/>
      <c r="K765" s="209"/>
      <c r="L765" s="209"/>
      <c r="M765" s="209"/>
      <c r="N765" s="209"/>
      <c r="O765" s="209"/>
      <c r="P765" s="209"/>
      <c r="Q765" s="209"/>
      <c r="R765" s="209"/>
      <c r="S765" s="209"/>
      <c r="T765" s="209"/>
      <c r="U765" s="209"/>
      <c r="V765" s="209"/>
      <c r="W765" s="209"/>
      <c r="X765" s="209"/>
      <c r="Y765" s="209"/>
      <c r="Z765" s="209"/>
    </row>
    <row r="766" spans="1:26" ht="12.75" customHeight="1" x14ac:dyDescent="0.2">
      <c r="A766" s="209"/>
      <c r="B766" s="209"/>
      <c r="C766" s="209"/>
      <c r="D766" s="209"/>
      <c r="E766" s="209"/>
      <c r="F766" s="209"/>
      <c r="G766" s="209"/>
      <c r="H766" s="209"/>
      <c r="I766" s="209"/>
      <c r="J766" s="210"/>
      <c r="K766" s="209"/>
      <c r="L766" s="209"/>
      <c r="M766" s="209"/>
      <c r="N766" s="209"/>
      <c r="O766" s="209"/>
      <c r="P766" s="209"/>
      <c r="Q766" s="209"/>
      <c r="R766" s="209"/>
      <c r="S766" s="209"/>
      <c r="T766" s="209"/>
      <c r="U766" s="209"/>
      <c r="V766" s="209"/>
      <c r="W766" s="209"/>
      <c r="X766" s="209"/>
      <c r="Y766" s="209"/>
      <c r="Z766" s="209"/>
    </row>
    <row r="767" spans="1:26" ht="12.75" customHeight="1" x14ac:dyDescent="0.2">
      <c r="A767" s="209"/>
      <c r="B767" s="209"/>
      <c r="C767" s="209"/>
      <c r="D767" s="209"/>
      <c r="E767" s="209"/>
      <c r="F767" s="209"/>
      <c r="G767" s="209"/>
      <c r="H767" s="209"/>
      <c r="I767" s="209"/>
      <c r="J767" s="210"/>
      <c r="K767" s="209"/>
      <c r="L767" s="209"/>
      <c r="M767" s="209"/>
      <c r="N767" s="209"/>
      <c r="O767" s="209"/>
      <c r="P767" s="209"/>
      <c r="Q767" s="209"/>
      <c r="R767" s="209"/>
      <c r="S767" s="209"/>
      <c r="T767" s="209"/>
      <c r="U767" s="209"/>
      <c r="V767" s="209"/>
      <c r="W767" s="209"/>
      <c r="X767" s="209"/>
      <c r="Y767" s="209"/>
      <c r="Z767" s="209"/>
    </row>
    <row r="768" spans="1:26" ht="12.75" customHeight="1" x14ac:dyDescent="0.2">
      <c r="A768" s="209"/>
      <c r="B768" s="209"/>
      <c r="C768" s="209"/>
      <c r="D768" s="209"/>
      <c r="E768" s="209"/>
      <c r="F768" s="209"/>
      <c r="G768" s="209"/>
      <c r="H768" s="209"/>
      <c r="I768" s="209"/>
      <c r="J768" s="210"/>
      <c r="K768" s="209"/>
      <c r="L768" s="209"/>
      <c r="M768" s="209"/>
      <c r="N768" s="209"/>
      <c r="O768" s="209"/>
      <c r="P768" s="209"/>
      <c r="Q768" s="209"/>
      <c r="R768" s="209"/>
      <c r="S768" s="209"/>
      <c r="T768" s="209"/>
      <c r="U768" s="209"/>
      <c r="V768" s="209"/>
      <c r="W768" s="209"/>
      <c r="X768" s="209"/>
      <c r="Y768" s="209"/>
      <c r="Z768" s="209"/>
    </row>
    <row r="769" spans="1:26" ht="12.75" customHeight="1" x14ac:dyDescent="0.2">
      <c r="A769" s="209"/>
      <c r="B769" s="209"/>
      <c r="C769" s="209"/>
      <c r="D769" s="209"/>
      <c r="E769" s="209"/>
      <c r="F769" s="209"/>
      <c r="G769" s="209"/>
      <c r="H769" s="209"/>
      <c r="I769" s="209"/>
      <c r="J769" s="210"/>
      <c r="K769" s="209"/>
      <c r="L769" s="209"/>
      <c r="M769" s="209"/>
      <c r="N769" s="209"/>
      <c r="O769" s="209"/>
      <c r="P769" s="209"/>
      <c r="Q769" s="209"/>
      <c r="R769" s="209"/>
      <c r="S769" s="209"/>
      <c r="T769" s="209"/>
      <c r="U769" s="209"/>
      <c r="V769" s="209"/>
      <c r="W769" s="209"/>
      <c r="X769" s="209"/>
      <c r="Y769" s="209"/>
      <c r="Z769" s="209"/>
    </row>
    <row r="770" spans="1:26" ht="12.75" customHeight="1" x14ac:dyDescent="0.2">
      <c r="A770" s="209"/>
      <c r="B770" s="209"/>
      <c r="C770" s="209"/>
      <c r="D770" s="209"/>
      <c r="E770" s="209"/>
      <c r="F770" s="209"/>
      <c r="G770" s="209"/>
      <c r="H770" s="209"/>
      <c r="I770" s="209"/>
      <c r="J770" s="210"/>
      <c r="K770" s="209"/>
      <c r="L770" s="209"/>
      <c r="M770" s="209"/>
      <c r="N770" s="209"/>
      <c r="O770" s="209"/>
      <c r="P770" s="209"/>
      <c r="Q770" s="209"/>
      <c r="R770" s="209"/>
      <c r="S770" s="209"/>
      <c r="T770" s="209"/>
      <c r="U770" s="209"/>
      <c r="V770" s="209"/>
      <c r="W770" s="209"/>
      <c r="X770" s="209"/>
      <c r="Y770" s="209"/>
      <c r="Z770" s="209"/>
    </row>
    <row r="771" spans="1:26" ht="12.75" customHeight="1" x14ac:dyDescent="0.2">
      <c r="A771" s="209"/>
      <c r="B771" s="209"/>
      <c r="C771" s="209"/>
      <c r="D771" s="209"/>
      <c r="E771" s="209"/>
      <c r="F771" s="209"/>
      <c r="G771" s="209"/>
      <c r="H771" s="209"/>
      <c r="I771" s="209"/>
      <c r="J771" s="210"/>
      <c r="K771" s="209"/>
      <c r="L771" s="209"/>
      <c r="M771" s="209"/>
      <c r="N771" s="209"/>
      <c r="O771" s="209"/>
      <c r="P771" s="209"/>
      <c r="Q771" s="209"/>
      <c r="R771" s="209"/>
      <c r="S771" s="209"/>
      <c r="T771" s="209"/>
      <c r="U771" s="209"/>
      <c r="V771" s="209"/>
      <c r="W771" s="209"/>
      <c r="X771" s="209"/>
      <c r="Y771" s="209"/>
      <c r="Z771" s="209"/>
    </row>
    <row r="772" spans="1:26" ht="12.75" customHeight="1" x14ac:dyDescent="0.2">
      <c r="A772" s="209"/>
      <c r="B772" s="209"/>
      <c r="C772" s="209"/>
      <c r="D772" s="209"/>
      <c r="E772" s="209"/>
      <c r="F772" s="209"/>
      <c r="G772" s="209"/>
      <c r="H772" s="209"/>
      <c r="I772" s="209"/>
      <c r="J772" s="210"/>
      <c r="K772" s="209"/>
      <c r="L772" s="209"/>
      <c r="M772" s="209"/>
      <c r="N772" s="209"/>
      <c r="O772" s="209"/>
      <c r="P772" s="209"/>
      <c r="Q772" s="209"/>
      <c r="R772" s="209"/>
      <c r="S772" s="209"/>
      <c r="T772" s="209"/>
      <c r="U772" s="209"/>
      <c r="V772" s="209"/>
      <c r="W772" s="209"/>
      <c r="X772" s="209"/>
      <c r="Y772" s="209"/>
      <c r="Z772" s="209"/>
    </row>
    <row r="773" spans="1:26" ht="12.75" customHeight="1" x14ac:dyDescent="0.2">
      <c r="A773" s="209"/>
      <c r="B773" s="209"/>
      <c r="C773" s="209"/>
      <c r="D773" s="209"/>
      <c r="E773" s="209"/>
      <c r="F773" s="209"/>
      <c r="G773" s="209"/>
      <c r="H773" s="209"/>
      <c r="I773" s="209"/>
      <c r="J773" s="210"/>
      <c r="K773" s="209"/>
      <c r="L773" s="209"/>
      <c r="M773" s="209"/>
      <c r="N773" s="209"/>
      <c r="O773" s="209"/>
      <c r="P773" s="209"/>
      <c r="Q773" s="209"/>
      <c r="R773" s="209"/>
      <c r="S773" s="209"/>
      <c r="T773" s="209"/>
      <c r="U773" s="209"/>
      <c r="V773" s="209"/>
      <c r="W773" s="209"/>
      <c r="X773" s="209"/>
      <c r="Y773" s="209"/>
      <c r="Z773" s="209"/>
    </row>
    <row r="774" spans="1:26" ht="12.75" customHeight="1" x14ac:dyDescent="0.2">
      <c r="A774" s="209"/>
      <c r="B774" s="209"/>
      <c r="C774" s="209"/>
      <c r="D774" s="209"/>
      <c r="E774" s="209"/>
      <c r="F774" s="209"/>
      <c r="G774" s="209"/>
      <c r="H774" s="209"/>
      <c r="I774" s="209"/>
      <c r="J774" s="210"/>
      <c r="K774" s="209"/>
      <c r="L774" s="209"/>
      <c r="M774" s="209"/>
      <c r="N774" s="209"/>
      <c r="O774" s="209"/>
      <c r="P774" s="209"/>
      <c r="Q774" s="209"/>
      <c r="R774" s="209"/>
      <c r="S774" s="209"/>
      <c r="T774" s="209"/>
      <c r="U774" s="209"/>
      <c r="V774" s="209"/>
      <c r="W774" s="209"/>
      <c r="X774" s="209"/>
      <c r="Y774" s="209"/>
      <c r="Z774" s="209"/>
    </row>
    <row r="775" spans="1:26" ht="12.75" customHeight="1" x14ac:dyDescent="0.2">
      <c r="A775" s="209"/>
      <c r="B775" s="209"/>
      <c r="C775" s="209"/>
      <c r="D775" s="209"/>
      <c r="E775" s="209"/>
      <c r="F775" s="209"/>
      <c r="G775" s="209"/>
      <c r="H775" s="209"/>
      <c r="I775" s="209"/>
      <c r="J775" s="210"/>
      <c r="K775" s="209"/>
      <c r="L775" s="209"/>
      <c r="M775" s="209"/>
      <c r="N775" s="209"/>
      <c r="O775" s="209"/>
      <c r="P775" s="209"/>
      <c r="Q775" s="209"/>
      <c r="R775" s="209"/>
      <c r="S775" s="209"/>
      <c r="T775" s="209"/>
      <c r="U775" s="209"/>
      <c r="V775" s="209"/>
      <c r="W775" s="209"/>
      <c r="X775" s="209"/>
      <c r="Y775" s="209"/>
      <c r="Z775" s="209"/>
    </row>
    <row r="776" spans="1:26" ht="12.75" customHeight="1" x14ac:dyDescent="0.2">
      <c r="A776" s="209"/>
      <c r="B776" s="209"/>
      <c r="C776" s="209"/>
      <c r="D776" s="209"/>
      <c r="E776" s="209"/>
      <c r="F776" s="209"/>
      <c r="G776" s="209"/>
      <c r="H776" s="209"/>
      <c r="I776" s="209"/>
      <c r="J776" s="210"/>
      <c r="K776" s="209"/>
      <c r="L776" s="209"/>
      <c r="M776" s="209"/>
      <c r="N776" s="209"/>
      <c r="O776" s="209"/>
      <c r="P776" s="209"/>
      <c r="Q776" s="209"/>
      <c r="R776" s="209"/>
      <c r="S776" s="209"/>
      <c r="T776" s="209"/>
      <c r="U776" s="209"/>
      <c r="V776" s="209"/>
      <c r="W776" s="209"/>
      <c r="X776" s="209"/>
      <c r="Y776" s="209"/>
      <c r="Z776" s="209"/>
    </row>
    <row r="777" spans="1:26" ht="12.75" customHeight="1" x14ac:dyDescent="0.2">
      <c r="A777" s="209"/>
      <c r="B777" s="209"/>
      <c r="C777" s="209"/>
      <c r="D777" s="209"/>
      <c r="E777" s="209"/>
      <c r="F777" s="209"/>
      <c r="G777" s="209"/>
      <c r="H777" s="209"/>
      <c r="I777" s="209"/>
      <c r="J777" s="210"/>
      <c r="K777" s="209"/>
      <c r="L777" s="209"/>
      <c r="M777" s="209"/>
      <c r="N777" s="209"/>
      <c r="O777" s="209"/>
      <c r="P777" s="209"/>
      <c r="Q777" s="209"/>
      <c r="R777" s="209"/>
      <c r="S777" s="209"/>
      <c r="T777" s="209"/>
      <c r="U777" s="209"/>
      <c r="V777" s="209"/>
      <c r="W777" s="209"/>
      <c r="X777" s="209"/>
      <c r="Y777" s="209"/>
      <c r="Z777" s="209"/>
    </row>
    <row r="778" spans="1:26" ht="12.75" customHeight="1" x14ac:dyDescent="0.2">
      <c r="A778" s="209"/>
      <c r="B778" s="209"/>
      <c r="C778" s="209"/>
      <c r="D778" s="209"/>
      <c r="E778" s="209"/>
      <c r="F778" s="209"/>
      <c r="G778" s="209"/>
      <c r="H778" s="209"/>
      <c r="I778" s="209"/>
      <c r="J778" s="210"/>
      <c r="K778" s="209"/>
      <c r="L778" s="209"/>
      <c r="M778" s="209"/>
      <c r="N778" s="209"/>
      <c r="O778" s="209"/>
      <c r="P778" s="209"/>
      <c r="Q778" s="209"/>
      <c r="R778" s="209"/>
      <c r="S778" s="209"/>
      <c r="T778" s="209"/>
      <c r="U778" s="209"/>
      <c r="V778" s="209"/>
      <c r="W778" s="209"/>
      <c r="X778" s="209"/>
      <c r="Y778" s="209"/>
      <c r="Z778" s="209"/>
    </row>
    <row r="779" spans="1:26" ht="12.75" customHeight="1" x14ac:dyDescent="0.2">
      <c r="A779" s="209"/>
      <c r="B779" s="209"/>
      <c r="C779" s="209"/>
      <c r="D779" s="209"/>
      <c r="E779" s="209"/>
      <c r="F779" s="209"/>
      <c r="G779" s="209"/>
      <c r="H779" s="209"/>
      <c r="I779" s="209"/>
      <c r="J779" s="210"/>
      <c r="K779" s="209"/>
      <c r="L779" s="209"/>
      <c r="M779" s="209"/>
      <c r="N779" s="209"/>
      <c r="O779" s="209"/>
      <c r="P779" s="209"/>
      <c r="Q779" s="209"/>
      <c r="R779" s="209"/>
      <c r="S779" s="209"/>
      <c r="T779" s="209"/>
      <c r="U779" s="209"/>
      <c r="V779" s="209"/>
      <c r="W779" s="209"/>
      <c r="X779" s="209"/>
      <c r="Y779" s="209"/>
      <c r="Z779" s="209"/>
    </row>
    <row r="780" spans="1:26" ht="12.75" customHeight="1" x14ac:dyDescent="0.2">
      <c r="A780" s="209"/>
      <c r="B780" s="209"/>
      <c r="C780" s="209"/>
      <c r="D780" s="209"/>
      <c r="E780" s="209"/>
      <c r="F780" s="209"/>
      <c r="G780" s="209"/>
      <c r="H780" s="209"/>
      <c r="I780" s="209"/>
      <c r="J780" s="210"/>
      <c r="K780" s="209"/>
      <c r="L780" s="209"/>
      <c r="M780" s="209"/>
      <c r="N780" s="209"/>
      <c r="O780" s="209"/>
      <c r="P780" s="209"/>
      <c r="Q780" s="209"/>
      <c r="R780" s="209"/>
      <c r="S780" s="209"/>
      <c r="T780" s="209"/>
      <c r="U780" s="209"/>
      <c r="V780" s="209"/>
      <c r="W780" s="209"/>
      <c r="X780" s="209"/>
      <c r="Y780" s="209"/>
      <c r="Z780" s="209"/>
    </row>
    <row r="781" spans="1:26" ht="12.75" customHeight="1" x14ac:dyDescent="0.2">
      <c r="A781" s="209"/>
      <c r="B781" s="209"/>
      <c r="C781" s="209"/>
      <c r="D781" s="209"/>
      <c r="E781" s="209"/>
      <c r="F781" s="209"/>
      <c r="G781" s="209"/>
      <c r="H781" s="209"/>
      <c r="I781" s="209"/>
      <c r="J781" s="210"/>
      <c r="K781" s="209"/>
      <c r="L781" s="209"/>
      <c r="M781" s="209"/>
      <c r="N781" s="209"/>
      <c r="O781" s="209"/>
      <c r="P781" s="209"/>
      <c r="Q781" s="209"/>
      <c r="R781" s="209"/>
      <c r="S781" s="209"/>
      <c r="T781" s="209"/>
      <c r="U781" s="209"/>
      <c r="V781" s="209"/>
      <c r="W781" s="209"/>
      <c r="X781" s="209"/>
      <c r="Y781" s="209"/>
      <c r="Z781" s="209"/>
    </row>
    <row r="782" spans="1:26" ht="12.75" customHeight="1" x14ac:dyDescent="0.2">
      <c r="A782" s="209"/>
      <c r="B782" s="209"/>
      <c r="C782" s="209"/>
      <c r="D782" s="209"/>
      <c r="E782" s="209"/>
      <c r="F782" s="209"/>
      <c r="G782" s="209"/>
      <c r="H782" s="209"/>
      <c r="I782" s="209"/>
      <c r="J782" s="210"/>
      <c r="K782" s="209"/>
      <c r="L782" s="209"/>
      <c r="M782" s="209"/>
      <c r="N782" s="209"/>
      <c r="O782" s="209"/>
      <c r="P782" s="209"/>
      <c r="Q782" s="209"/>
      <c r="R782" s="209"/>
      <c r="S782" s="209"/>
      <c r="T782" s="209"/>
      <c r="U782" s="209"/>
      <c r="V782" s="209"/>
      <c r="W782" s="209"/>
      <c r="X782" s="209"/>
      <c r="Y782" s="209"/>
      <c r="Z782" s="209"/>
    </row>
    <row r="783" spans="1:26" ht="12.75" customHeight="1" x14ac:dyDescent="0.2">
      <c r="A783" s="209"/>
      <c r="B783" s="209"/>
      <c r="C783" s="209"/>
      <c r="D783" s="209"/>
      <c r="E783" s="209"/>
      <c r="F783" s="209"/>
      <c r="G783" s="209"/>
      <c r="H783" s="209"/>
      <c r="I783" s="209"/>
      <c r="J783" s="210"/>
      <c r="K783" s="209"/>
      <c r="L783" s="209"/>
      <c r="M783" s="209"/>
      <c r="N783" s="209"/>
      <c r="O783" s="209"/>
      <c r="P783" s="209"/>
      <c r="Q783" s="209"/>
      <c r="R783" s="209"/>
      <c r="S783" s="209"/>
      <c r="T783" s="209"/>
      <c r="U783" s="209"/>
      <c r="V783" s="209"/>
      <c r="W783" s="209"/>
      <c r="X783" s="209"/>
      <c r="Y783" s="209"/>
      <c r="Z783" s="209"/>
    </row>
    <row r="784" spans="1:26" ht="12.75" customHeight="1" x14ac:dyDescent="0.2">
      <c r="A784" s="209"/>
      <c r="B784" s="209"/>
      <c r="C784" s="209"/>
      <c r="D784" s="209"/>
      <c r="E784" s="209"/>
      <c r="F784" s="209"/>
      <c r="G784" s="209"/>
      <c r="H784" s="209"/>
      <c r="I784" s="209"/>
      <c r="J784" s="210"/>
      <c r="K784" s="209"/>
      <c r="L784" s="209"/>
      <c r="M784" s="209"/>
      <c r="N784" s="209"/>
      <c r="O784" s="209"/>
      <c r="P784" s="209"/>
      <c r="Q784" s="209"/>
      <c r="R784" s="209"/>
      <c r="S784" s="209"/>
      <c r="T784" s="209"/>
      <c r="U784" s="209"/>
      <c r="V784" s="209"/>
      <c r="W784" s="209"/>
      <c r="X784" s="209"/>
      <c r="Y784" s="209"/>
      <c r="Z784" s="209"/>
    </row>
    <row r="785" spans="1:26" ht="12.75" customHeight="1" x14ac:dyDescent="0.2">
      <c r="A785" s="209"/>
      <c r="B785" s="209"/>
      <c r="C785" s="209"/>
      <c r="D785" s="209"/>
      <c r="E785" s="209"/>
      <c r="F785" s="209"/>
      <c r="G785" s="209"/>
      <c r="H785" s="209"/>
      <c r="I785" s="209"/>
      <c r="J785" s="210"/>
      <c r="K785" s="209"/>
      <c r="L785" s="209"/>
      <c r="M785" s="209"/>
      <c r="N785" s="209"/>
      <c r="O785" s="209"/>
      <c r="P785" s="209"/>
      <c r="Q785" s="209"/>
      <c r="R785" s="209"/>
      <c r="S785" s="209"/>
      <c r="T785" s="209"/>
      <c r="U785" s="209"/>
      <c r="V785" s="209"/>
      <c r="W785" s="209"/>
      <c r="X785" s="209"/>
      <c r="Y785" s="209"/>
      <c r="Z785" s="209"/>
    </row>
    <row r="786" spans="1:26" ht="12.75" customHeight="1" x14ac:dyDescent="0.2">
      <c r="A786" s="209"/>
      <c r="B786" s="209"/>
      <c r="C786" s="209"/>
      <c r="D786" s="209"/>
      <c r="E786" s="209"/>
      <c r="F786" s="209"/>
      <c r="G786" s="209"/>
      <c r="H786" s="209"/>
      <c r="I786" s="209"/>
      <c r="J786" s="210"/>
      <c r="K786" s="209"/>
      <c r="L786" s="209"/>
      <c r="M786" s="209"/>
      <c r="N786" s="209"/>
      <c r="O786" s="209"/>
      <c r="P786" s="209"/>
      <c r="Q786" s="209"/>
      <c r="R786" s="209"/>
      <c r="S786" s="209"/>
      <c r="T786" s="209"/>
      <c r="U786" s="209"/>
      <c r="V786" s="209"/>
      <c r="W786" s="209"/>
      <c r="X786" s="209"/>
      <c r="Y786" s="209"/>
      <c r="Z786" s="209"/>
    </row>
    <row r="787" spans="1:26" ht="12.75" customHeight="1" x14ac:dyDescent="0.2">
      <c r="A787" s="209"/>
      <c r="B787" s="209"/>
      <c r="C787" s="209"/>
      <c r="D787" s="209"/>
      <c r="E787" s="209"/>
      <c r="F787" s="209"/>
      <c r="G787" s="209"/>
      <c r="H787" s="209"/>
      <c r="I787" s="209"/>
      <c r="J787" s="210"/>
      <c r="K787" s="209"/>
      <c r="L787" s="209"/>
      <c r="M787" s="209"/>
      <c r="N787" s="209"/>
      <c r="O787" s="209"/>
      <c r="P787" s="209"/>
      <c r="Q787" s="209"/>
      <c r="R787" s="209"/>
      <c r="S787" s="209"/>
      <c r="T787" s="209"/>
      <c r="U787" s="209"/>
      <c r="V787" s="209"/>
      <c r="W787" s="209"/>
      <c r="X787" s="209"/>
      <c r="Y787" s="209"/>
      <c r="Z787" s="209"/>
    </row>
    <row r="788" spans="1:26" ht="12.75" customHeight="1" x14ac:dyDescent="0.2">
      <c r="A788" s="209"/>
      <c r="B788" s="209"/>
      <c r="C788" s="209"/>
      <c r="D788" s="209"/>
      <c r="E788" s="209"/>
      <c r="F788" s="209"/>
      <c r="G788" s="209"/>
      <c r="H788" s="209"/>
      <c r="I788" s="209"/>
      <c r="J788" s="210"/>
      <c r="K788" s="209"/>
      <c r="L788" s="209"/>
      <c r="M788" s="209"/>
      <c r="N788" s="209"/>
      <c r="O788" s="209"/>
      <c r="P788" s="209"/>
      <c r="Q788" s="209"/>
      <c r="R788" s="209"/>
      <c r="S788" s="209"/>
      <c r="T788" s="209"/>
      <c r="U788" s="209"/>
      <c r="V788" s="209"/>
      <c r="W788" s="209"/>
      <c r="X788" s="209"/>
      <c r="Y788" s="209"/>
      <c r="Z788" s="209"/>
    </row>
    <row r="789" spans="1:26" ht="12.75" customHeight="1" x14ac:dyDescent="0.2">
      <c r="A789" s="209"/>
      <c r="B789" s="209"/>
      <c r="C789" s="209"/>
      <c r="D789" s="209"/>
      <c r="E789" s="209"/>
      <c r="F789" s="209"/>
      <c r="G789" s="209"/>
      <c r="H789" s="209"/>
      <c r="I789" s="209"/>
      <c r="J789" s="210"/>
      <c r="K789" s="209"/>
      <c r="L789" s="209"/>
      <c r="M789" s="209"/>
      <c r="N789" s="209"/>
      <c r="O789" s="209"/>
      <c r="P789" s="209"/>
      <c r="Q789" s="209"/>
      <c r="R789" s="209"/>
      <c r="S789" s="209"/>
      <c r="T789" s="209"/>
      <c r="U789" s="209"/>
      <c r="V789" s="209"/>
      <c r="W789" s="209"/>
      <c r="X789" s="209"/>
      <c r="Y789" s="209"/>
      <c r="Z789" s="209"/>
    </row>
    <row r="790" spans="1:26" ht="12.75" customHeight="1" x14ac:dyDescent="0.2">
      <c r="A790" s="209"/>
      <c r="B790" s="209"/>
      <c r="C790" s="209"/>
      <c r="D790" s="209"/>
      <c r="E790" s="209"/>
      <c r="F790" s="209"/>
      <c r="G790" s="209"/>
      <c r="H790" s="209"/>
      <c r="I790" s="209"/>
      <c r="J790" s="210"/>
      <c r="K790" s="209"/>
      <c r="L790" s="209"/>
      <c r="M790" s="209"/>
      <c r="N790" s="209"/>
      <c r="O790" s="209"/>
      <c r="P790" s="209"/>
      <c r="Q790" s="209"/>
      <c r="R790" s="209"/>
      <c r="S790" s="209"/>
      <c r="T790" s="209"/>
      <c r="U790" s="209"/>
      <c r="V790" s="209"/>
      <c r="W790" s="209"/>
      <c r="X790" s="209"/>
      <c r="Y790" s="209"/>
      <c r="Z790" s="209"/>
    </row>
    <row r="791" spans="1:26" ht="12.75" customHeight="1" x14ac:dyDescent="0.2">
      <c r="A791" s="209"/>
      <c r="B791" s="209"/>
      <c r="C791" s="209"/>
      <c r="D791" s="209"/>
      <c r="E791" s="209"/>
      <c r="F791" s="209"/>
      <c r="G791" s="209"/>
      <c r="H791" s="209"/>
      <c r="I791" s="209"/>
      <c r="J791" s="210"/>
      <c r="K791" s="209"/>
      <c r="L791" s="209"/>
      <c r="M791" s="209"/>
      <c r="N791" s="209"/>
      <c r="O791" s="209"/>
      <c r="P791" s="209"/>
      <c r="Q791" s="209"/>
      <c r="R791" s="209"/>
      <c r="S791" s="209"/>
      <c r="T791" s="209"/>
      <c r="U791" s="209"/>
      <c r="V791" s="209"/>
      <c r="W791" s="209"/>
      <c r="X791" s="209"/>
      <c r="Y791" s="209"/>
      <c r="Z791" s="209"/>
    </row>
    <row r="792" spans="1:26" ht="12.75" customHeight="1" x14ac:dyDescent="0.2">
      <c r="A792" s="209"/>
      <c r="B792" s="209"/>
      <c r="C792" s="209"/>
      <c r="D792" s="209"/>
      <c r="E792" s="209"/>
      <c r="F792" s="209"/>
      <c r="G792" s="209"/>
      <c r="H792" s="209"/>
      <c r="I792" s="209"/>
      <c r="J792" s="210"/>
      <c r="K792" s="209"/>
      <c r="L792" s="209"/>
      <c r="M792" s="209"/>
      <c r="N792" s="209"/>
      <c r="O792" s="209"/>
      <c r="P792" s="209"/>
      <c r="Q792" s="209"/>
      <c r="R792" s="209"/>
      <c r="S792" s="209"/>
      <c r="T792" s="209"/>
      <c r="U792" s="209"/>
      <c r="V792" s="209"/>
      <c r="W792" s="209"/>
      <c r="X792" s="209"/>
      <c r="Y792" s="209"/>
      <c r="Z792" s="209"/>
    </row>
    <row r="793" spans="1:26" ht="12.75" customHeight="1" x14ac:dyDescent="0.2">
      <c r="A793" s="209"/>
      <c r="B793" s="209"/>
      <c r="C793" s="209"/>
      <c r="D793" s="209"/>
      <c r="E793" s="209"/>
      <c r="F793" s="209"/>
      <c r="G793" s="209"/>
      <c r="H793" s="209"/>
      <c r="I793" s="209"/>
      <c r="J793" s="210"/>
      <c r="K793" s="209"/>
      <c r="L793" s="209"/>
      <c r="M793" s="209"/>
      <c r="N793" s="209"/>
      <c r="O793" s="209"/>
      <c r="P793" s="209"/>
      <c r="Q793" s="209"/>
      <c r="R793" s="209"/>
      <c r="S793" s="209"/>
      <c r="T793" s="209"/>
      <c r="U793" s="209"/>
      <c r="V793" s="209"/>
      <c r="W793" s="209"/>
      <c r="X793" s="209"/>
      <c r="Y793" s="209"/>
      <c r="Z793" s="209"/>
    </row>
    <row r="794" spans="1:26" ht="12.75" customHeight="1" x14ac:dyDescent="0.2">
      <c r="A794" s="209"/>
      <c r="B794" s="209"/>
      <c r="C794" s="209"/>
      <c r="D794" s="209"/>
      <c r="E794" s="209"/>
      <c r="F794" s="209"/>
      <c r="G794" s="209"/>
      <c r="H794" s="209"/>
      <c r="I794" s="209"/>
      <c r="J794" s="210"/>
      <c r="K794" s="209"/>
      <c r="L794" s="209"/>
      <c r="M794" s="209"/>
      <c r="N794" s="209"/>
      <c r="O794" s="209"/>
      <c r="P794" s="209"/>
      <c r="Q794" s="209"/>
      <c r="R794" s="209"/>
      <c r="S794" s="209"/>
      <c r="T794" s="209"/>
      <c r="U794" s="209"/>
      <c r="V794" s="209"/>
      <c r="W794" s="209"/>
      <c r="X794" s="209"/>
      <c r="Y794" s="209"/>
      <c r="Z794" s="209"/>
    </row>
    <row r="795" spans="1:26" ht="12.75" customHeight="1" x14ac:dyDescent="0.2">
      <c r="A795" s="209"/>
      <c r="B795" s="209"/>
      <c r="C795" s="209"/>
      <c r="D795" s="209"/>
      <c r="E795" s="209"/>
      <c r="F795" s="209"/>
      <c r="G795" s="209"/>
      <c r="H795" s="209"/>
      <c r="I795" s="209"/>
      <c r="J795" s="210"/>
      <c r="K795" s="209"/>
      <c r="L795" s="209"/>
      <c r="M795" s="209"/>
      <c r="N795" s="209"/>
      <c r="O795" s="209"/>
      <c r="P795" s="209"/>
      <c r="Q795" s="209"/>
      <c r="R795" s="209"/>
      <c r="S795" s="209"/>
      <c r="T795" s="209"/>
      <c r="U795" s="209"/>
      <c r="V795" s="209"/>
      <c r="W795" s="209"/>
      <c r="X795" s="209"/>
      <c r="Y795" s="209"/>
      <c r="Z795" s="209"/>
    </row>
    <row r="796" spans="1:26" ht="12.75" customHeight="1" x14ac:dyDescent="0.2">
      <c r="A796" s="209"/>
      <c r="B796" s="209"/>
      <c r="C796" s="209"/>
      <c r="D796" s="209"/>
      <c r="E796" s="209"/>
      <c r="F796" s="209"/>
      <c r="G796" s="209"/>
      <c r="H796" s="209"/>
      <c r="I796" s="209"/>
      <c r="J796" s="210"/>
      <c r="K796" s="209"/>
      <c r="L796" s="209"/>
      <c r="M796" s="209"/>
      <c r="N796" s="209"/>
      <c r="O796" s="209"/>
      <c r="P796" s="209"/>
      <c r="Q796" s="209"/>
      <c r="R796" s="209"/>
      <c r="S796" s="209"/>
      <c r="T796" s="209"/>
      <c r="U796" s="209"/>
      <c r="V796" s="209"/>
      <c r="W796" s="209"/>
      <c r="X796" s="209"/>
      <c r="Y796" s="209"/>
      <c r="Z796" s="209"/>
    </row>
    <row r="797" spans="1:26" ht="12.75" customHeight="1" x14ac:dyDescent="0.2">
      <c r="A797" s="209"/>
      <c r="B797" s="209"/>
      <c r="C797" s="209"/>
      <c r="D797" s="209"/>
      <c r="E797" s="209"/>
      <c r="F797" s="209"/>
      <c r="G797" s="209"/>
      <c r="H797" s="209"/>
      <c r="I797" s="209"/>
      <c r="J797" s="210"/>
      <c r="K797" s="209"/>
      <c r="L797" s="209"/>
      <c r="M797" s="209"/>
      <c r="N797" s="209"/>
      <c r="O797" s="209"/>
      <c r="P797" s="209"/>
      <c r="Q797" s="209"/>
      <c r="R797" s="209"/>
      <c r="S797" s="209"/>
      <c r="T797" s="209"/>
      <c r="U797" s="209"/>
      <c r="V797" s="209"/>
      <c r="W797" s="209"/>
      <c r="X797" s="209"/>
      <c r="Y797" s="209"/>
      <c r="Z797" s="209"/>
    </row>
    <row r="798" spans="1:26" ht="12.75" customHeight="1" x14ac:dyDescent="0.2">
      <c r="A798" s="209"/>
      <c r="B798" s="209"/>
      <c r="C798" s="209"/>
      <c r="D798" s="209"/>
      <c r="E798" s="209"/>
      <c r="F798" s="209"/>
      <c r="G798" s="209"/>
      <c r="H798" s="209"/>
      <c r="I798" s="209"/>
      <c r="J798" s="210"/>
      <c r="K798" s="209"/>
      <c r="L798" s="209"/>
      <c r="M798" s="209"/>
      <c r="N798" s="209"/>
      <c r="O798" s="209"/>
      <c r="P798" s="209"/>
      <c r="Q798" s="209"/>
      <c r="R798" s="209"/>
      <c r="S798" s="209"/>
      <c r="T798" s="209"/>
      <c r="U798" s="209"/>
      <c r="V798" s="209"/>
      <c r="W798" s="209"/>
      <c r="X798" s="209"/>
      <c r="Y798" s="209"/>
      <c r="Z798" s="209"/>
    </row>
    <row r="799" spans="1:26" ht="12.75" customHeight="1" x14ac:dyDescent="0.2">
      <c r="A799" s="209"/>
      <c r="B799" s="209"/>
      <c r="C799" s="209"/>
      <c r="D799" s="209"/>
      <c r="E799" s="209"/>
      <c r="F799" s="209"/>
      <c r="G799" s="209"/>
      <c r="H799" s="209"/>
      <c r="I799" s="209"/>
      <c r="J799" s="210"/>
      <c r="K799" s="209"/>
      <c r="L799" s="209"/>
      <c r="M799" s="209"/>
      <c r="N799" s="209"/>
      <c r="O799" s="209"/>
      <c r="P799" s="209"/>
      <c r="Q799" s="209"/>
      <c r="R799" s="209"/>
      <c r="S799" s="209"/>
      <c r="T799" s="209"/>
      <c r="U799" s="209"/>
      <c r="V799" s="209"/>
      <c r="W799" s="209"/>
      <c r="X799" s="209"/>
      <c r="Y799" s="209"/>
      <c r="Z799" s="209"/>
    </row>
    <row r="800" spans="1:26" ht="12.75" customHeight="1" x14ac:dyDescent="0.2">
      <c r="A800" s="209"/>
      <c r="B800" s="209"/>
      <c r="C800" s="209"/>
      <c r="D800" s="209"/>
      <c r="E800" s="209"/>
      <c r="F800" s="209"/>
      <c r="G800" s="209"/>
      <c r="H800" s="209"/>
      <c r="I800" s="209"/>
      <c r="J800" s="210"/>
      <c r="K800" s="209"/>
      <c r="L800" s="209"/>
      <c r="M800" s="209"/>
      <c r="N800" s="209"/>
      <c r="O800" s="209"/>
      <c r="P800" s="209"/>
      <c r="Q800" s="209"/>
      <c r="R800" s="209"/>
      <c r="S800" s="209"/>
      <c r="T800" s="209"/>
      <c r="U800" s="209"/>
      <c r="V800" s="209"/>
      <c r="W800" s="209"/>
      <c r="X800" s="209"/>
      <c r="Y800" s="209"/>
      <c r="Z800" s="209"/>
    </row>
    <row r="801" spans="1:26" ht="12.75" customHeight="1" x14ac:dyDescent="0.2">
      <c r="A801" s="209"/>
      <c r="B801" s="209"/>
      <c r="C801" s="209"/>
      <c r="D801" s="209"/>
      <c r="E801" s="209"/>
      <c r="F801" s="209"/>
      <c r="G801" s="209"/>
      <c r="H801" s="209"/>
      <c r="I801" s="209"/>
      <c r="J801" s="210"/>
      <c r="K801" s="209"/>
      <c r="L801" s="209"/>
      <c r="M801" s="209"/>
      <c r="N801" s="209"/>
      <c r="O801" s="209"/>
      <c r="P801" s="209"/>
      <c r="Q801" s="209"/>
      <c r="R801" s="209"/>
      <c r="S801" s="209"/>
      <c r="T801" s="209"/>
      <c r="U801" s="209"/>
      <c r="V801" s="209"/>
      <c r="W801" s="209"/>
      <c r="X801" s="209"/>
      <c r="Y801" s="209"/>
      <c r="Z801" s="209"/>
    </row>
    <row r="802" spans="1:26" ht="12.75" customHeight="1" x14ac:dyDescent="0.2">
      <c r="A802" s="209"/>
      <c r="B802" s="209"/>
      <c r="C802" s="209"/>
      <c r="D802" s="209"/>
      <c r="E802" s="209"/>
      <c r="F802" s="209"/>
      <c r="G802" s="209"/>
      <c r="H802" s="209"/>
      <c r="I802" s="209"/>
      <c r="J802" s="210"/>
      <c r="K802" s="209"/>
      <c r="L802" s="209"/>
      <c r="M802" s="209"/>
      <c r="N802" s="209"/>
      <c r="O802" s="209"/>
      <c r="P802" s="209"/>
      <c r="Q802" s="209"/>
      <c r="R802" s="209"/>
      <c r="S802" s="209"/>
      <c r="T802" s="209"/>
      <c r="U802" s="209"/>
      <c r="V802" s="209"/>
      <c r="W802" s="209"/>
      <c r="X802" s="209"/>
      <c r="Y802" s="209"/>
      <c r="Z802" s="209"/>
    </row>
    <row r="803" spans="1:26" ht="12.75" customHeight="1" x14ac:dyDescent="0.2">
      <c r="A803" s="209"/>
      <c r="B803" s="209"/>
      <c r="C803" s="209"/>
      <c r="D803" s="209"/>
      <c r="E803" s="209"/>
      <c r="F803" s="209"/>
      <c r="G803" s="209"/>
      <c r="H803" s="209"/>
      <c r="I803" s="209"/>
      <c r="J803" s="210"/>
      <c r="K803" s="209"/>
      <c r="L803" s="209"/>
      <c r="M803" s="209"/>
      <c r="N803" s="209"/>
      <c r="O803" s="209"/>
      <c r="P803" s="209"/>
      <c r="Q803" s="209"/>
      <c r="R803" s="209"/>
      <c r="S803" s="209"/>
      <c r="T803" s="209"/>
      <c r="U803" s="209"/>
      <c r="V803" s="209"/>
      <c r="W803" s="209"/>
      <c r="X803" s="209"/>
      <c r="Y803" s="209"/>
      <c r="Z803" s="209"/>
    </row>
    <row r="804" spans="1:26" ht="12.75" customHeight="1" x14ac:dyDescent="0.2">
      <c r="A804" s="209"/>
      <c r="B804" s="209"/>
      <c r="C804" s="209"/>
      <c r="D804" s="209"/>
      <c r="E804" s="209"/>
      <c r="F804" s="209"/>
      <c r="G804" s="209"/>
      <c r="H804" s="209"/>
      <c r="I804" s="209"/>
      <c r="J804" s="210"/>
      <c r="K804" s="209"/>
      <c r="L804" s="209"/>
      <c r="M804" s="209"/>
      <c r="N804" s="209"/>
      <c r="O804" s="209"/>
      <c r="P804" s="209"/>
      <c r="Q804" s="209"/>
      <c r="R804" s="209"/>
      <c r="S804" s="209"/>
      <c r="T804" s="209"/>
      <c r="U804" s="209"/>
      <c r="V804" s="209"/>
      <c r="W804" s="209"/>
      <c r="X804" s="209"/>
      <c r="Y804" s="209"/>
      <c r="Z804" s="209"/>
    </row>
    <row r="805" spans="1:26" ht="12.75" customHeight="1" x14ac:dyDescent="0.2">
      <c r="A805" s="209"/>
      <c r="B805" s="209"/>
      <c r="C805" s="209"/>
      <c r="D805" s="209"/>
      <c r="E805" s="209"/>
      <c r="F805" s="209"/>
      <c r="G805" s="209"/>
      <c r="H805" s="209"/>
      <c r="I805" s="209"/>
      <c r="J805" s="210"/>
      <c r="K805" s="209"/>
      <c r="L805" s="209"/>
      <c r="M805" s="209"/>
      <c r="N805" s="209"/>
      <c r="O805" s="209"/>
      <c r="P805" s="209"/>
      <c r="Q805" s="209"/>
      <c r="R805" s="209"/>
      <c r="S805" s="209"/>
      <c r="T805" s="209"/>
      <c r="U805" s="209"/>
      <c r="V805" s="209"/>
      <c r="W805" s="209"/>
      <c r="X805" s="209"/>
      <c r="Y805" s="209"/>
      <c r="Z805" s="209"/>
    </row>
    <row r="806" spans="1:26" ht="12.75" customHeight="1" x14ac:dyDescent="0.2">
      <c r="A806" s="209"/>
      <c r="B806" s="209"/>
      <c r="C806" s="209"/>
      <c r="D806" s="209"/>
      <c r="E806" s="209"/>
      <c r="F806" s="209"/>
      <c r="G806" s="209"/>
      <c r="H806" s="209"/>
      <c r="I806" s="209"/>
      <c r="J806" s="210"/>
      <c r="K806" s="209"/>
      <c r="L806" s="209"/>
      <c r="M806" s="209"/>
      <c r="N806" s="209"/>
      <c r="O806" s="209"/>
      <c r="P806" s="209"/>
      <c r="Q806" s="209"/>
      <c r="R806" s="209"/>
      <c r="S806" s="209"/>
      <c r="T806" s="209"/>
      <c r="U806" s="209"/>
      <c r="V806" s="209"/>
      <c r="W806" s="209"/>
      <c r="X806" s="209"/>
      <c r="Y806" s="209"/>
      <c r="Z806" s="209"/>
    </row>
    <row r="807" spans="1:26" ht="12.75" customHeight="1" x14ac:dyDescent="0.2">
      <c r="A807" s="209"/>
      <c r="B807" s="209"/>
      <c r="C807" s="209"/>
      <c r="D807" s="209"/>
      <c r="E807" s="209"/>
      <c r="F807" s="209"/>
      <c r="G807" s="209"/>
      <c r="H807" s="209"/>
      <c r="I807" s="209"/>
      <c r="J807" s="210"/>
      <c r="K807" s="209"/>
      <c r="L807" s="209"/>
      <c r="M807" s="209"/>
      <c r="N807" s="209"/>
      <c r="O807" s="209"/>
      <c r="P807" s="209"/>
      <c r="Q807" s="209"/>
      <c r="R807" s="209"/>
      <c r="S807" s="209"/>
      <c r="T807" s="209"/>
      <c r="U807" s="209"/>
      <c r="V807" s="209"/>
      <c r="W807" s="209"/>
      <c r="X807" s="209"/>
      <c r="Y807" s="209"/>
      <c r="Z807" s="209"/>
    </row>
    <row r="808" spans="1:26" ht="12.75" customHeight="1" x14ac:dyDescent="0.2">
      <c r="A808" s="209"/>
      <c r="B808" s="209"/>
      <c r="C808" s="209"/>
      <c r="D808" s="209"/>
      <c r="E808" s="209"/>
      <c r="F808" s="209"/>
      <c r="G808" s="209"/>
      <c r="H808" s="209"/>
      <c r="I808" s="209"/>
      <c r="J808" s="210"/>
      <c r="K808" s="209"/>
      <c r="L808" s="209"/>
      <c r="M808" s="209"/>
      <c r="N808" s="209"/>
      <c r="O808" s="209"/>
      <c r="P808" s="209"/>
      <c r="Q808" s="209"/>
      <c r="R808" s="209"/>
      <c r="S808" s="209"/>
      <c r="T808" s="209"/>
      <c r="U808" s="209"/>
      <c r="V808" s="209"/>
      <c r="W808" s="209"/>
      <c r="X808" s="209"/>
      <c r="Y808" s="209"/>
      <c r="Z808" s="209"/>
    </row>
    <row r="809" spans="1:26" ht="12.75" customHeight="1" x14ac:dyDescent="0.2">
      <c r="A809" s="209"/>
      <c r="B809" s="209"/>
      <c r="C809" s="209"/>
      <c r="D809" s="209"/>
      <c r="E809" s="209"/>
      <c r="F809" s="209"/>
      <c r="G809" s="209"/>
      <c r="H809" s="209"/>
      <c r="I809" s="209"/>
      <c r="J809" s="210"/>
      <c r="K809" s="209"/>
      <c r="L809" s="209"/>
      <c r="M809" s="209"/>
      <c r="N809" s="209"/>
      <c r="O809" s="209"/>
      <c r="P809" s="209"/>
      <c r="Q809" s="209"/>
      <c r="R809" s="209"/>
      <c r="S809" s="209"/>
      <c r="T809" s="209"/>
      <c r="U809" s="209"/>
      <c r="V809" s="209"/>
      <c r="W809" s="209"/>
      <c r="X809" s="209"/>
      <c r="Y809" s="209"/>
      <c r="Z809" s="209"/>
    </row>
    <row r="810" spans="1:26" ht="12.75" customHeight="1" x14ac:dyDescent="0.2">
      <c r="A810" s="209"/>
      <c r="B810" s="209"/>
      <c r="C810" s="209"/>
      <c r="D810" s="209"/>
      <c r="E810" s="209"/>
      <c r="F810" s="209"/>
      <c r="G810" s="209"/>
      <c r="H810" s="209"/>
      <c r="I810" s="209"/>
      <c r="J810" s="210"/>
      <c r="K810" s="209"/>
      <c r="L810" s="209"/>
      <c r="M810" s="209"/>
      <c r="N810" s="209"/>
      <c r="O810" s="209"/>
      <c r="P810" s="209"/>
      <c r="Q810" s="209"/>
      <c r="R810" s="209"/>
      <c r="S810" s="209"/>
      <c r="T810" s="209"/>
      <c r="U810" s="209"/>
      <c r="V810" s="209"/>
      <c r="W810" s="209"/>
      <c r="X810" s="209"/>
      <c r="Y810" s="209"/>
      <c r="Z810" s="209"/>
    </row>
    <row r="811" spans="1:26" ht="12.75" customHeight="1" x14ac:dyDescent="0.2">
      <c r="A811" s="209"/>
      <c r="B811" s="209"/>
      <c r="C811" s="209"/>
      <c r="D811" s="209"/>
      <c r="E811" s="209"/>
      <c r="F811" s="209"/>
      <c r="G811" s="209"/>
      <c r="H811" s="209"/>
      <c r="I811" s="209"/>
      <c r="J811" s="210"/>
      <c r="K811" s="209"/>
      <c r="L811" s="209"/>
      <c r="M811" s="209"/>
      <c r="N811" s="209"/>
      <c r="O811" s="209"/>
      <c r="P811" s="209"/>
      <c r="Q811" s="209"/>
      <c r="R811" s="209"/>
      <c r="S811" s="209"/>
      <c r="T811" s="209"/>
      <c r="U811" s="209"/>
      <c r="V811" s="209"/>
      <c r="W811" s="209"/>
      <c r="X811" s="209"/>
      <c r="Y811" s="209"/>
      <c r="Z811" s="209"/>
    </row>
    <row r="812" spans="1:26" ht="12.75" customHeight="1" x14ac:dyDescent="0.2">
      <c r="A812" s="209"/>
      <c r="B812" s="209"/>
      <c r="C812" s="209"/>
      <c r="D812" s="209"/>
      <c r="E812" s="209"/>
      <c r="F812" s="209"/>
      <c r="G812" s="209"/>
      <c r="H812" s="209"/>
      <c r="I812" s="209"/>
      <c r="J812" s="210"/>
      <c r="K812" s="209"/>
      <c r="L812" s="209"/>
      <c r="M812" s="209"/>
      <c r="N812" s="209"/>
      <c r="O812" s="209"/>
      <c r="P812" s="209"/>
      <c r="Q812" s="209"/>
      <c r="R812" s="209"/>
      <c r="S812" s="209"/>
      <c r="T812" s="209"/>
      <c r="U812" s="209"/>
      <c r="V812" s="209"/>
      <c r="W812" s="209"/>
      <c r="X812" s="209"/>
      <c r="Y812" s="209"/>
      <c r="Z812" s="209"/>
    </row>
    <row r="813" spans="1:26" ht="12.75" customHeight="1" x14ac:dyDescent="0.2">
      <c r="A813" s="209"/>
      <c r="B813" s="209"/>
      <c r="C813" s="209"/>
      <c r="D813" s="209"/>
      <c r="E813" s="209"/>
      <c r="F813" s="209"/>
      <c r="G813" s="209"/>
      <c r="H813" s="209"/>
      <c r="I813" s="209"/>
      <c r="J813" s="210"/>
      <c r="K813" s="209"/>
      <c r="L813" s="209"/>
      <c r="M813" s="209"/>
      <c r="N813" s="209"/>
      <c r="O813" s="209"/>
      <c r="P813" s="209"/>
      <c r="Q813" s="209"/>
      <c r="R813" s="209"/>
      <c r="S813" s="209"/>
      <c r="T813" s="209"/>
      <c r="U813" s="209"/>
      <c r="V813" s="209"/>
      <c r="W813" s="209"/>
      <c r="X813" s="209"/>
      <c r="Y813" s="209"/>
      <c r="Z813" s="209"/>
    </row>
    <row r="814" spans="1:26" ht="12.75" customHeight="1" x14ac:dyDescent="0.2">
      <c r="A814" s="209"/>
      <c r="B814" s="209"/>
      <c r="C814" s="209"/>
      <c r="D814" s="209"/>
      <c r="E814" s="209"/>
      <c r="F814" s="209"/>
      <c r="G814" s="209"/>
      <c r="H814" s="209"/>
      <c r="I814" s="209"/>
      <c r="J814" s="210"/>
      <c r="K814" s="209"/>
      <c r="L814" s="209"/>
      <c r="M814" s="209"/>
      <c r="N814" s="209"/>
      <c r="O814" s="209"/>
      <c r="P814" s="209"/>
      <c r="Q814" s="209"/>
      <c r="R814" s="209"/>
      <c r="S814" s="209"/>
      <c r="T814" s="209"/>
      <c r="U814" s="209"/>
      <c r="V814" s="209"/>
      <c r="W814" s="209"/>
      <c r="X814" s="209"/>
      <c r="Y814" s="209"/>
      <c r="Z814" s="209"/>
    </row>
    <row r="815" spans="1:26" ht="12.75" customHeight="1" x14ac:dyDescent="0.2">
      <c r="A815" s="209"/>
      <c r="B815" s="209"/>
      <c r="C815" s="209"/>
      <c r="D815" s="209"/>
      <c r="E815" s="209"/>
      <c r="F815" s="209"/>
      <c r="G815" s="209"/>
      <c r="H815" s="209"/>
      <c r="I815" s="209"/>
      <c r="J815" s="210"/>
      <c r="K815" s="209"/>
      <c r="L815" s="209"/>
      <c r="M815" s="209"/>
      <c r="N815" s="209"/>
      <c r="O815" s="209"/>
      <c r="P815" s="209"/>
      <c r="Q815" s="209"/>
      <c r="R815" s="209"/>
      <c r="S815" s="209"/>
      <c r="T815" s="209"/>
      <c r="U815" s="209"/>
      <c r="V815" s="209"/>
      <c r="W815" s="209"/>
      <c r="X815" s="209"/>
      <c r="Y815" s="209"/>
      <c r="Z815" s="209"/>
    </row>
    <row r="816" spans="1:26" ht="12.75" customHeight="1" x14ac:dyDescent="0.2">
      <c r="A816" s="209"/>
      <c r="B816" s="209"/>
      <c r="C816" s="209"/>
      <c r="D816" s="209"/>
      <c r="E816" s="209"/>
      <c r="F816" s="209"/>
      <c r="G816" s="209"/>
      <c r="H816" s="209"/>
      <c r="I816" s="209"/>
      <c r="J816" s="210"/>
      <c r="K816" s="209"/>
      <c r="L816" s="209"/>
      <c r="M816" s="209"/>
      <c r="N816" s="209"/>
      <c r="O816" s="209"/>
      <c r="P816" s="209"/>
      <c r="Q816" s="209"/>
      <c r="R816" s="209"/>
      <c r="S816" s="209"/>
      <c r="T816" s="209"/>
      <c r="U816" s="209"/>
      <c r="V816" s="209"/>
      <c r="W816" s="209"/>
      <c r="X816" s="209"/>
      <c r="Y816" s="209"/>
      <c r="Z816" s="209"/>
    </row>
    <row r="817" spans="1:26" ht="12.75" customHeight="1" x14ac:dyDescent="0.2">
      <c r="A817" s="209"/>
      <c r="B817" s="209"/>
      <c r="C817" s="209"/>
      <c r="D817" s="209"/>
      <c r="E817" s="209"/>
      <c r="F817" s="209"/>
      <c r="G817" s="209"/>
      <c r="H817" s="209"/>
      <c r="I817" s="209"/>
      <c r="J817" s="210"/>
      <c r="K817" s="209"/>
      <c r="L817" s="209"/>
      <c r="M817" s="209"/>
      <c r="N817" s="209"/>
      <c r="O817" s="209"/>
      <c r="P817" s="209"/>
      <c r="Q817" s="209"/>
      <c r="R817" s="209"/>
      <c r="S817" s="209"/>
      <c r="T817" s="209"/>
      <c r="U817" s="209"/>
      <c r="V817" s="209"/>
      <c r="W817" s="209"/>
      <c r="X817" s="209"/>
      <c r="Y817" s="209"/>
      <c r="Z817" s="209"/>
    </row>
    <row r="818" spans="1:26" ht="12.75" customHeight="1" x14ac:dyDescent="0.2">
      <c r="A818" s="209"/>
      <c r="B818" s="209"/>
      <c r="C818" s="209"/>
      <c r="D818" s="209"/>
      <c r="E818" s="209"/>
      <c r="F818" s="209"/>
      <c r="G818" s="209"/>
      <c r="H818" s="209"/>
      <c r="I818" s="209"/>
      <c r="J818" s="210"/>
      <c r="K818" s="209"/>
      <c r="L818" s="209"/>
      <c r="M818" s="209"/>
      <c r="N818" s="209"/>
      <c r="O818" s="209"/>
      <c r="P818" s="209"/>
      <c r="Q818" s="209"/>
      <c r="R818" s="209"/>
      <c r="S818" s="209"/>
      <c r="T818" s="209"/>
      <c r="U818" s="209"/>
      <c r="V818" s="209"/>
      <c r="W818" s="209"/>
      <c r="X818" s="209"/>
      <c r="Y818" s="209"/>
      <c r="Z818" s="209"/>
    </row>
    <row r="819" spans="1:26" ht="12.75" customHeight="1" x14ac:dyDescent="0.2">
      <c r="A819" s="209"/>
      <c r="B819" s="209"/>
      <c r="C819" s="209"/>
      <c r="D819" s="209"/>
      <c r="E819" s="209"/>
      <c r="F819" s="209"/>
      <c r="G819" s="209"/>
      <c r="H819" s="209"/>
      <c r="I819" s="209"/>
      <c r="J819" s="210"/>
      <c r="K819" s="209"/>
      <c r="L819" s="209"/>
      <c r="M819" s="209"/>
      <c r="N819" s="209"/>
      <c r="O819" s="209"/>
      <c r="P819" s="209"/>
      <c r="Q819" s="209"/>
      <c r="R819" s="209"/>
      <c r="S819" s="209"/>
      <c r="T819" s="209"/>
      <c r="U819" s="209"/>
      <c r="V819" s="209"/>
      <c r="W819" s="209"/>
      <c r="X819" s="209"/>
      <c r="Y819" s="209"/>
      <c r="Z819" s="209"/>
    </row>
    <row r="820" spans="1:26" ht="12.75" customHeight="1" x14ac:dyDescent="0.2">
      <c r="A820" s="209"/>
      <c r="B820" s="209"/>
      <c r="C820" s="209"/>
      <c r="D820" s="209"/>
      <c r="E820" s="209"/>
      <c r="F820" s="209"/>
      <c r="G820" s="209"/>
      <c r="H820" s="209"/>
      <c r="I820" s="209"/>
      <c r="J820" s="210"/>
      <c r="K820" s="209"/>
      <c r="L820" s="209"/>
      <c r="M820" s="209"/>
      <c r="N820" s="209"/>
      <c r="O820" s="209"/>
      <c r="P820" s="209"/>
      <c r="Q820" s="209"/>
      <c r="R820" s="209"/>
      <c r="S820" s="209"/>
      <c r="T820" s="209"/>
      <c r="U820" s="209"/>
      <c r="V820" s="209"/>
      <c r="W820" s="209"/>
      <c r="X820" s="209"/>
      <c r="Y820" s="209"/>
      <c r="Z820" s="209"/>
    </row>
    <row r="821" spans="1:26" ht="12.75" customHeight="1" x14ac:dyDescent="0.2">
      <c r="A821" s="209"/>
      <c r="B821" s="209"/>
      <c r="C821" s="209"/>
      <c r="D821" s="209"/>
      <c r="E821" s="209"/>
      <c r="F821" s="209"/>
      <c r="G821" s="209"/>
      <c r="H821" s="209"/>
      <c r="I821" s="209"/>
      <c r="J821" s="210"/>
      <c r="K821" s="209"/>
      <c r="L821" s="209"/>
      <c r="M821" s="209"/>
      <c r="N821" s="209"/>
      <c r="O821" s="209"/>
      <c r="P821" s="209"/>
      <c r="Q821" s="209"/>
      <c r="R821" s="209"/>
      <c r="S821" s="209"/>
      <c r="T821" s="209"/>
      <c r="U821" s="209"/>
      <c r="V821" s="209"/>
      <c r="W821" s="209"/>
      <c r="X821" s="209"/>
      <c r="Y821" s="209"/>
      <c r="Z821" s="209"/>
    </row>
    <row r="822" spans="1:26" ht="12.75" customHeight="1" x14ac:dyDescent="0.2">
      <c r="A822" s="209"/>
      <c r="B822" s="209"/>
      <c r="C822" s="209"/>
      <c r="D822" s="209"/>
      <c r="E822" s="209"/>
      <c r="F822" s="209"/>
      <c r="G822" s="209"/>
      <c r="H822" s="209"/>
      <c r="I822" s="209"/>
      <c r="J822" s="210"/>
      <c r="K822" s="209"/>
      <c r="L822" s="209"/>
      <c r="M822" s="209"/>
      <c r="N822" s="209"/>
      <c r="O822" s="209"/>
      <c r="P822" s="209"/>
      <c r="Q822" s="209"/>
      <c r="R822" s="209"/>
      <c r="S822" s="209"/>
      <c r="T822" s="209"/>
      <c r="U822" s="209"/>
      <c r="V822" s="209"/>
      <c r="W822" s="209"/>
      <c r="X822" s="209"/>
      <c r="Y822" s="209"/>
      <c r="Z822" s="209"/>
    </row>
    <row r="823" spans="1:26" ht="12.75" customHeight="1" x14ac:dyDescent="0.2">
      <c r="A823" s="209"/>
      <c r="B823" s="209"/>
      <c r="C823" s="209"/>
      <c r="D823" s="209"/>
      <c r="E823" s="209"/>
      <c r="F823" s="209"/>
      <c r="G823" s="209"/>
      <c r="H823" s="209"/>
      <c r="I823" s="209"/>
      <c r="J823" s="210"/>
      <c r="K823" s="209"/>
      <c r="L823" s="209"/>
      <c r="M823" s="209"/>
      <c r="N823" s="209"/>
      <c r="O823" s="209"/>
      <c r="P823" s="209"/>
      <c r="Q823" s="209"/>
      <c r="R823" s="209"/>
      <c r="S823" s="209"/>
      <c r="T823" s="209"/>
      <c r="U823" s="209"/>
      <c r="V823" s="209"/>
      <c r="W823" s="209"/>
      <c r="X823" s="209"/>
      <c r="Y823" s="209"/>
      <c r="Z823" s="209"/>
    </row>
    <row r="824" spans="1:26" ht="12.75" customHeight="1" x14ac:dyDescent="0.2">
      <c r="A824" s="209"/>
      <c r="B824" s="209"/>
      <c r="C824" s="209"/>
      <c r="D824" s="209"/>
      <c r="E824" s="209"/>
      <c r="F824" s="209"/>
      <c r="G824" s="209"/>
      <c r="H824" s="209"/>
      <c r="I824" s="209"/>
      <c r="J824" s="210"/>
      <c r="K824" s="209"/>
      <c r="L824" s="209"/>
      <c r="M824" s="209"/>
      <c r="N824" s="209"/>
      <c r="O824" s="209"/>
      <c r="P824" s="209"/>
      <c r="Q824" s="209"/>
      <c r="R824" s="209"/>
      <c r="S824" s="209"/>
      <c r="T824" s="209"/>
      <c r="U824" s="209"/>
      <c r="V824" s="209"/>
      <c r="W824" s="209"/>
      <c r="X824" s="209"/>
      <c r="Y824" s="209"/>
      <c r="Z824" s="209"/>
    </row>
    <row r="825" spans="1:26" ht="12.75" customHeight="1" x14ac:dyDescent="0.2">
      <c r="A825" s="209"/>
      <c r="B825" s="209"/>
      <c r="C825" s="209"/>
      <c r="D825" s="209"/>
      <c r="E825" s="209"/>
      <c r="F825" s="209"/>
      <c r="G825" s="209"/>
      <c r="H825" s="209"/>
      <c r="I825" s="209"/>
      <c r="J825" s="210"/>
      <c r="K825" s="209"/>
      <c r="L825" s="209"/>
      <c r="M825" s="209"/>
      <c r="N825" s="209"/>
      <c r="O825" s="209"/>
      <c r="P825" s="209"/>
      <c r="Q825" s="209"/>
      <c r="R825" s="209"/>
      <c r="S825" s="209"/>
      <c r="T825" s="209"/>
      <c r="U825" s="209"/>
      <c r="V825" s="209"/>
      <c r="W825" s="209"/>
      <c r="X825" s="209"/>
      <c r="Y825" s="209"/>
      <c r="Z825" s="209"/>
    </row>
    <row r="826" spans="1:26" ht="12.75" customHeight="1" x14ac:dyDescent="0.2">
      <c r="A826" s="209"/>
      <c r="B826" s="209"/>
      <c r="C826" s="209"/>
      <c r="D826" s="209"/>
      <c r="E826" s="209"/>
      <c r="F826" s="209"/>
      <c r="G826" s="209"/>
      <c r="H826" s="209"/>
      <c r="I826" s="209"/>
      <c r="J826" s="210"/>
      <c r="K826" s="209"/>
      <c r="L826" s="209"/>
      <c r="M826" s="209"/>
      <c r="N826" s="209"/>
      <c r="O826" s="209"/>
      <c r="P826" s="209"/>
      <c r="Q826" s="209"/>
      <c r="R826" s="209"/>
      <c r="S826" s="209"/>
      <c r="T826" s="209"/>
      <c r="U826" s="209"/>
      <c r="V826" s="209"/>
      <c r="W826" s="209"/>
      <c r="X826" s="209"/>
      <c r="Y826" s="209"/>
      <c r="Z826" s="209"/>
    </row>
    <row r="827" spans="1:26" ht="12.75" customHeight="1" x14ac:dyDescent="0.2">
      <c r="A827" s="209"/>
      <c r="B827" s="209"/>
      <c r="C827" s="209"/>
      <c r="D827" s="209"/>
      <c r="E827" s="209"/>
      <c r="F827" s="209"/>
      <c r="G827" s="209"/>
      <c r="H827" s="209"/>
      <c r="I827" s="209"/>
      <c r="J827" s="210"/>
      <c r="K827" s="209"/>
      <c r="L827" s="209"/>
      <c r="M827" s="209"/>
      <c r="N827" s="209"/>
      <c r="O827" s="209"/>
      <c r="P827" s="209"/>
      <c r="Q827" s="209"/>
      <c r="R827" s="209"/>
      <c r="S827" s="209"/>
      <c r="T827" s="209"/>
      <c r="U827" s="209"/>
      <c r="V827" s="209"/>
      <c r="W827" s="209"/>
      <c r="X827" s="209"/>
      <c r="Y827" s="209"/>
      <c r="Z827" s="209"/>
    </row>
    <row r="828" spans="1:26" ht="12.75" customHeight="1" x14ac:dyDescent="0.2">
      <c r="A828" s="209"/>
      <c r="B828" s="209"/>
      <c r="C828" s="209"/>
      <c r="D828" s="209"/>
      <c r="E828" s="209"/>
      <c r="F828" s="209"/>
      <c r="G828" s="209"/>
      <c r="H828" s="209"/>
      <c r="I828" s="209"/>
      <c r="J828" s="210"/>
      <c r="K828" s="209"/>
      <c r="L828" s="209"/>
      <c r="M828" s="209"/>
      <c r="N828" s="209"/>
      <c r="O828" s="209"/>
      <c r="P828" s="209"/>
      <c r="Q828" s="209"/>
      <c r="R828" s="209"/>
      <c r="S828" s="209"/>
      <c r="T828" s="209"/>
      <c r="U828" s="209"/>
      <c r="V828" s="209"/>
      <c r="W828" s="209"/>
      <c r="X828" s="209"/>
      <c r="Y828" s="209"/>
      <c r="Z828" s="209"/>
    </row>
    <row r="829" spans="1:26" ht="12.75" customHeight="1" x14ac:dyDescent="0.2">
      <c r="A829" s="209"/>
      <c r="B829" s="209"/>
      <c r="C829" s="209"/>
      <c r="D829" s="209"/>
      <c r="E829" s="209"/>
      <c r="F829" s="209"/>
      <c r="G829" s="209"/>
      <c r="H829" s="209"/>
      <c r="I829" s="209"/>
      <c r="J829" s="210"/>
      <c r="K829" s="209"/>
      <c r="L829" s="209"/>
      <c r="M829" s="209"/>
      <c r="N829" s="209"/>
      <c r="O829" s="209"/>
      <c r="P829" s="209"/>
      <c r="Q829" s="209"/>
      <c r="R829" s="209"/>
      <c r="S829" s="209"/>
      <c r="T829" s="209"/>
      <c r="U829" s="209"/>
      <c r="V829" s="209"/>
      <c r="W829" s="209"/>
      <c r="X829" s="209"/>
      <c r="Y829" s="209"/>
      <c r="Z829" s="209"/>
    </row>
    <row r="830" spans="1:26" ht="12.75" customHeight="1" x14ac:dyDescent="0.2">
      <c r="A830" s="209"/>
      <c r="B830" s="209"/>
      <c r="C830" s="209"/>
      <c r="D830" s="209"/>
      <c r="E830" s="209"/>
      <c r="F830" s="209"/>
      <c r="G830" s="209"/>
      <c r="H830" s="209"/>
      <c r="I830" s="209"/>
      <c r="J830" s="210"/>
      <c r="K830" s="209"/>
      <c r="L830" s="209"/>
      <c r="M830" s="209"/>
      <c r="N830" s="209"/>
      <c r="O830" s="209"/>
      <c r="P830" s="209"/>
      <c r="Q830" s="209"/>
      <c r="R830" s="209"/>
      <c r="S830" s="209"/>
      <c r="T830" s="209"/>
      <c r="U830" s="209"/>
      <c r="V830" s="209"/>
      <c r="W830" s="209"/>
      <c r="X830" s="209"/>
      <c r="Y830" s="209"/>
      <c r="Z830" s="209"/>
    </row>
    <row r="831" spans="1:26" ht="12.75" customHeight="1" x14ac:dyDescent="0.2">
      <c r="A831" s="209"/>
      <c r="B831" s="209"/>
      <c r="C831" s="209"/>
      <c r="D831" s="209"/>
      <c r="E831" s="209"/>
      <c r="F831" s="209"/>
      <c r="G831" s="209"/>
      <c r="H831" s="209"/>
      <c r="I831" s="209"/>
      <c r="J831" s="210"/>
      <c r="K831" s="209"/>
      <c r="L831" s="209"/>
      <c r="M831" s="209"/>
      <c r="N831" s="209"/>
      <c r="O831" s="209"/>
      <c r="P831" s="209"/>
      <c r="Q831" s="209"/>
      <c r="R831" s="209"/>
      <c r="S831" s="209"/>
      <c r="T831" s="209"/>
      <c r="U831" s="209"/>
      <c r="V831" s="209"/>
      <c r="W831" s="209"/>
      <c r="X831" s="209"/>
      <c r="Y831" s="209"/>
      <c r="Z831" s="209"/>
    </row>
    <row r="832" spans="1:26" ht="12.75" customHeight="1" x14ac:dyDescent="0.2">
      <c r="A832" s="209"/>
      <c r="B832" s="209"/>
      <c r="C832" s="209"/>
      <c r="D832" s="209"/>
      <c r="E832" s="209"/>
      <c r="F832" s="209"/>
      <c r="G832" s="209"/>
      <c r="H832" s="209"/>
      <c r="I832" s="209"/>
      <c r="J832" s="210"/>
      <c r="K832" s="209"/>
      <c r="L832" s="209"/>
      <c r="M832" s="209"/>
      <c r="N832" s="209"/>
      <c r="O832" s="209"/>
      <c r="P832" s="209"/>
      <c r="Q832" s="209"/>
      <c r="R832" s="209"/>
      <c r="S832" s="209"/>
      <c r="T832" s="209"/>
      <c r="U832" s="209"/>
      <c r="V832" s="209"/>
      <c r="W832" s="209"/>
      <c r="X832" s="209"/>
      <c r="Y832" s="209"/>
      <c r="Z832" s="209"/>
    </row>
    <row r="833" spans="1:26" ht="12.75" customHeight="1" x14ac:dyDescent="0.2">
      <c r="A833" s="209"/>
      <c r="B833" s="209"/>
      <c r="C833" s="209"/>
      <c r="D833" s="209"/>
      <c r="E833" s="209"/>
      <c r="F833" s="209"/>
      <c r="G833" s="209"/>
      <c r="H833" s="209"/>
      <c r="I833" s="209"/>
      <c r="J833" s="210"/>
      <c r="K833" s="209"/>
      <c r="L833" s="209"/>
      <c r="M833" s="209"/>
      <c r="N833" s="209"/>
      <c r="O833" s="209"/>
      <c r="P833" s="209"/>
      <c r="Q833" s="209"/>
      <c r="R833" s="209"/>
      <c r="S833" s="209"/>
      <c r="T833" s="209"/>
      <c r="U833" s="209"/>
      <c r="V833" s="209"/>
      <c r="W833" s="209"/>
      <c r="X833" s="209"/>
      <c r="Y833" s="209"/>
      <c r="Z833" s="209"/>
    </row>
    <row r="834" spans="1:26" ht="12.75" customHeight="1" x14ac:dyDescent="0.2">
      <c r="A834" s="209"/>
      <c r="B834" s="209"/>
      <c r="C834" s="209"/>
      <c r="D834" s="209"/>
      <c r="E834" s="209"/>
      <c r="F834" s="209"/>
      <c r="G834" s="209"/>
      <c r="H834" s="209"/>
      <c r="I834" s="209"/>
      <c r="J834" s="210"/>
      <c r="K834" s="209"/>
      <c r="L834" s="209"/>
      <c r="M834" s="209"/>
      <c r="N834" s="209"/>
      <c r="O834" s="209"/>
      <c r="P834" s="209"/>
      <c r="Q834" s="209"/>
      <c r="R834" s="209"/>
      <c r="S834" s="209"/>
      <c r="T834" s="209"/>
      <c r="U834" s="209"/>
      <c r="V834" s="209"/>
      <c r="W834" s="209"/>
      <c r="X834" s="209"/>
      <c r="Y834" s="209"/>
      <c r="Z834" s="209"/>
    </row>
    <row r="835" spans="1:26" ht="12.75" customHeight="1" x14ac:dyDescent="0.2">
      <c r="A835" s="209"/>
      <c r="B835" s="209"/>
      <c r="C835" s="209"/>
      <c r="D835" s="209"/>
      <c r="E835" s="209"/>
      <c r="F835" s="209"/>
      <c r="G835" s="209"/>
      <c r="H835" s="209"/>
      <c r="I835" s="209"/>
      <c r="J835" s="210"/>
      <c r="K835" s="209"/>
      <c r="L835" s="209"/>
      <c r="M835" s="209"/>
      <c r="N835" s="209"/>
      <c r="O835" s="209"/>
      <c r="P835" s="209"/>
      <c r="Q835" s="209"/>
      <c r="R835" s="209"/>
      <c r="S835" s="209"/>
      <c r="T835" s="209"/>
      <c r="U835" s="209"/>
      <c r="V835" s="209"/>
      <c r="W835" s="209"/>
      <c r="X835" s="209"/>
      <c r="Y835" s="209"/>
      <c r="Z835" s="209"/>
    </row>
    <row r="836" spans="1:26" ht="12.75" customHeight="1" x14ac:dyDescent="0.2">
      <c r="A836" s="209"/>
      <c r="B836" s="209"/>
      <c r="C836" s="209"/>
      <c r="D836" s="209"/>
      <c r="E836" s="209"/>
      <c r="F836" s="209"/>
      <c r="G836" s="209"/>
      <c r="H836" s="209"/>
      <c r="I836" s="209"/>
      <c r="J836" s="210"/>
      <c r="K836" s="209"/>
      <c r="L836" s="209"/>
      <c r="M836" s="209"/>
      <c r="N836" s="209"/>
      <c r="O836" s="209"/>
      <c r="P836" s="209"/>
      <c r="Q836" s="209"/>
      <c r="R836" s="209"/>
      <c r="S836" s="209"/>
      <c r="T836" s="209"/>
      <c r="U836" s="209"/>
      <c r="V836" s="209"/>
      <c r="W836" s="209"/>
      <c r="X836" s="209"/>
      <c r="Y836" s="209"/>
      <c r="Z836" s="209"/>
    </row>
    <row r="837" spans="1:26" ht="12.75" customHeight="1" x14ac:dyDescent="0.2">
      <c r="A837" s="209"/>
      <c r="B837" s="209"/>
      <c r="C837" s="209"/>
      <c r="D837" s="209"/>
      <c r="E837" s="209"/>
      <c r="F837" s="209"/>
      <c r="G837" s="209"/>
      <c r="H837" s="209"/>
      <c r="I837" s="209"/>
      <c r="J837" s="210"/>
      <c r="K837" s="209"/>
      <c r="L837" s="209"/>
      <c r="M837" s="209"/>
      <c r="N837" s="209"/>
      <c r="O837" s="209"/>
      <c r="P837" s="209"/>
      <c r="Q837" s="209"/>
      <c r="R837" s="209"/>
      <c r="S837" s="209"/>
      <c r="T837" s="209"/>
      <c r="U837" s="209"/>
      <c r="V837" s="209"/>
      <c r="W837" s="209"/>
      <c r="X837" s="209"/>
      <c r="Y837" s="209"/>
      <c r="Z837" s="209"/>
    </row>
    <row r="838" spans="1:26" ht="12.75" customHeight="1" x14ac:dyDescent="0.2">
      <c r="A838" s="209"/>
      <c r="B838" s="209"/>
      <c r="C838" s="209"/>
      <c r="D838" s="209"/>
      <c r="E838" s="209"/>
      <c r="F838" s="209"/>
      <c r="G838" s="209"/>
      <c r="H838" s="209"/>
      <c r="I838" s="209"/>
      <c r="J838" s="210"/>
      <c r="K838" s="209"/>
      <c r="L838" s="209"/>
      <c r="M838" s="209"/>
      <c r="N838" s="209"/>
      <c r="O838" s="209"/>
      <c r="P838" s="209"/>
      <c r="Q838" s="209"/>
      <c r="R838" s="209"/>
      <c r="S838" s="209"/>
      <c r="T838" s="209"/>
      <c r="U838" s="209"/>
      <c r="V838" s="209"/>
      <c r="W838" s="209"/>
      <c r="X838" s="209"/>
      <c r="Y838" s="209"/>
      <c r="Z838" s="209"/>
    </row>
    <row r="839" spans="1:26" ht="12.75" customHeight="1" x14ac:dyDescent="0.2">
      <c r="A839" s="209"/>
      <c r="B839" s="209"/>
      <c r="C839" s="209"/>
      <c r="D839" s="209"/>
      <c r="E839" s="209"/>
      <c r="F839" s="209"/>
      <c r="G839" s="209"/>
      <c r="H839" s="209"/>
      <c r="I839" s="209"/>
      <c r="J839" s="210"/>
      <c r="K839" s="209"/>
      <c r="L839" s="209"/>
      <c r="M839" s="209"/>
      <c r="N839" s="209"/>
      <c r="O839" s="209"/>
      <c r="P839" s="209"/>
      <c r="Q839" s="209"/>
      <c r="R839" s="209"/>
      <c r="S839" s="209"/>
      <c r="T839" s="209"/>
      <c r="U839" s="209"/>
      <c r="V839" s="209"/>
      <c r="W839" s="209"/>
      <c r="X839" s="209"/>
      <c r="Y839" s="209"/>
      <c r="Z839" s="209"/>
    </row>
    <row r="840" spans="1:26" ht="12.75" customHeight="1" x14ac:dyDescent="0.2">
      <c r="A840" s="209"/>
      <c r="B840" s="209"/>
      <c r="C840" s="209"/>
      <c r="D840" s="209"/>
      <c r="E840" s="209"/>
      <c r="F840" s="209"/>
      <c r="G840" s="209"/>
      <c r="H840" s="209"/>
      <c r="I840" s="209"/>
      <c r="J840" s="210"/>
      <c r="K840" s="209"/>
      <c r="L840" s="209"/>
      <c r="M840" s="209"/>
      <c r="N840" s="209"/>
      <c r="O840" s="209"/>
      <c r="P840" s="209"/>
      <c r="Q840" s="209"/>
      <c r="R840" s="209"/>
      <c r="S840" s="209"/>
      <c r="T840" s="209"/>
      <c r="U840" s="209"/>
      <c r="V840" s="209"/>
      <c r="W840" s="209"/>
      <c r="X840" s="209"/>
      <c r="Y840" s="209"/>
      <c r="Z840" s="209"/>
    </row>
    <row r="841" spans="1:26" ht="12.75" customHeight="1" x14ac:dyDescent="0.2">
      <c r="A841" s="209"/>
      <c r="B841" s="209"/>
      <c r="C841" s="209"/>
      <c r="D841" s="209"/>
      <c r="E841" s="209"/>
      <c r="F841" s="209"/>
      <c r="G841" s="209"/>
      <c r="H841" s="209"/>
      <c r="I841" s="209"/>
      <c r="J841" s="210"/>
      <c r="K841" s="209"/>
      <c r="L841" s="209"/>
      <c r="M841" s="209"/>
      <c r="N841" s="209"/>
      <c r="O841" s="209"/>
      <c r="P841" s="209"/>
      <c r="Q841" s="209"/>
      <c r="R841" s="209"/>
      <c r="S841" s="209"/>
      <c r="T841" s="209"/>
      <c r="U841" s="209"/>
      <c r="V841" s="209"/>
      <c r="W841" s="209"/>
      <c r="X841" s="209"/>
      <c r="Y841" s="209"/>
      <c r="Z841" s="209"/>
    </row>
    <row r="842" spans="1:26" ht="12.75" customHeight="1" x14ac:dyDescent="0.2">
      <c r="A842" s="209"/>
      <c r="B842" s="209"/>
      <c r="C842" s="209"/>
      <c r="D842" s="209"/>
      <c r="E842" s="209"/>
      <c r="F842" s="209"/>
      <c r="G842" s="209"/>
      <c r="H842" s="209"/>
      <c r="I842" s="209"/>
      <c r="J842" s="210"/>
      <c r="K842" s="209"/>
      <c r="L842" s="209"/>
      <c r="M842" s="209"/>
      <c r="N842" s="209"/>
      <c r="O842" s="209"/>
      <c r="P842" s="209"/>
      <c r="Q842" s="209"/>
      <c r="R842" s="209"/>
      <c r="S842" s="209"/>
      <c r="T842" s="209"/>
      <c r="U842" s="209"/>
      <c r="V842" s="209"/>
      <c r="W842" s="209"/>
      <c r="X842" s="209"/>
      <c r="Y842" s="209"/>
      <c r="Z842" s="209"/>
    </row>
    <row r="843" spans="1:26" ht="12.75" customHeight="1" x14ac:dyDescent="0.2">
      <c r="A843" s="209"/>
      <c r="B843" s="209"/>
      <c r="C843" s="209"/>
      <c r="D843" s="209"/>
      <c r="E843" s="209"/>
      <c r="F843" s="209"/>
      <c r="G843" s="209"/>
      <c r="H843" s="209"/>
      <c r="I843" s="209"/>
      <c r="J843" s="210"/>
      <c r="K843" s="209"/>
      <c r="L843" s="209"/>
      <c r="M843" s="209"/>
      <c r="N843" s="209"/>
      <c r="O843" s="209"/>
      <c r="P843" s="209"/>
      <c r="Q843" s="209"/>
      <c r="R843" s="209"/>
      <c r="S843" s="209"/>
      <c r="T843" s="209"/>
      <c r="U843" s="209"/>
      <c r="V843" s="209"/>
      <c r="W843" s="209"/>
      <c r="X843" s="209"/>
      <c r="Y843" s="209"/>
      <c r="Z843" s="209"/>
    </row>
    <row r="844" spans="1:26" ht="12.75" customHeight="1" x14ac:dyDescent="0.2">
      <c r="A844" s="209"/>
      <c r="B844" s="209"/>
      <c r="C844" s="209"/>
      <c r="D844" s="209"/>
      <c r="E844" s="209"/>
      <c r="F844" s="209"/>
      <c r="G844" s="209"/>
      <c r="H844" s="209"/>
      <c r="I844" s="209"/>
      <c r="J844" s="210"/>
      <c r="K844" s="209"/>
      <c r="L844" s="209"/>
      <c r="M844" s="209"/>
      <c r="N844" s="209"/>
      <c r="O844" s="209"/>
      <c r="P844" s="209"/>
      <c r="Q844" s="209"/>
      <c r="R844" s="209"/>
      <c r="S844" s="209"/>
      <c r="T844" s="209"/>
      <c r="U844" s="209"/>
      <c r="V844" s="209"/>
      <c r="W844" s="209"/>
      <c r="X844" s="209"/>
      <c r="Y844" s="209"/>
      <c r="Z844" s="209"/>
    </row>
    <row r="845" spans="1:26" ht="12.75" customHeight="1" x14ac:dyDescent="0.2">
      <c r="A845" s="209"/>
      <c r="B845" s="209"/>
      <c r="C845" s="209"/>
      <c r="D845" s="209"/>
      <c r="E845" s="209"/>
      <c r="F845" s="209"/>
      <c r="G845" s="209"/>
      <c r="H845" s="209"/>
      <c r="I845" s="209"/>
      <c r="J845" s="210"/>
      <c r="K845" s="209"/>
      <c r="L845" s="209"/>
      <c r="M845" s="209"/>
      <c r="N845" s="209"/>
      <c r="O845" s="209"/>
      <c r="P845" s="209"/>
      <c r="Q845" s="209"/>
      <c r="R845" s="209"/>
      <c r="S845" s="209"/>
      <c r="T845" s="209"/>
      <c r="U845" s="209"/>
      <c r="V845" s="209"/>
      <c r="W845" s="209"/>
      <c r="X845" s="209"/>
      <c r="Y845" s="209"/>
      <c r="Z845" s="209"/>
    </row>
    <row r="846" spans="1:26" ht="12.75" customHeight="1" x14ac:dyDescent="0.2">
      <c r="A846" s="209"/>
      <c r="B846" s="209"/>
      <c r="C846" s="209"/>
      <c r="D846" s="209"/>
      <c r="E846" s="209"/>
      <c r="F846" s="209"/>
      <c r="G846" s="209"/>
      <c r="H846" s="209"/>
      <c r="I846" s="209"/>
      <c r="J846" s="210"/>
      <c r="K846" s="209"/>
      <c r="L846" s="209"/>
      <c r="M846" s="209"/>
      <c r="N846" s="209"/>
      <c r="O846" s="209"/>
      <c r="P846" s="209"/>
      <c r="Q846" s="209"/>
      <c r="R846" s="209"/>
      <c r="S846" s="209"/>
      <c r="T846" s="209"/>
      <c r="U846" s="209"/>
      <c r="V846" s="209"/>
      <c r="W846" s="209"/>
      <c r="X846" s="209"/>
      <c r="Y846" s="209"/>
      <c r="Z846" s="209"/>
    </row>
    <row r="847" spans="1:26" ht="12.75" customHeight="1" x14ac:dyDescent="0.2">
      <c r="A847" s="209"/>
      <c r="B847" s="209"/>
      <c r="C847" s="209"/>
      <c r="D847" s="209"/>
      <c r="E847" s="209"/>
      <c r="F847" s="209"/>
      <c r="G847" s="209"/>
      <c r="H847" s="209"/>
      <c r="I847" s="209"/>
      <c r="J847" s="210"/>
      <c r="K847" s="209"/>
      <c r="L847" s="209"/>
      <c r="M847" s="209"/>
      <c r="N847" s="209"/>
      <c r="O847" s="209"/>
      <c r="P847" s="209"/>
      <c r="Q847" s="209"/>
      <c r="R847" s="209"/>
      <c r="S847" s="209"/>
      <c r="T847" s="209"/>
      <c r="U847" s="209"/>
      <c r="V847" s="209"/>
      <c r="W847" s="209"/>
      <c r="X847" s="209"/>
      <c r="Y847" s="209"/>
      <c r="Z847" s="209"/>
    </row>
    <row r="848" spans="1:26" ht="12.75" customHeight="1" x14ac:dyDescent="0.2">
      <c r="A848" s="209"/>
      <c r="B848" s="209"/>
      <c r="C848" s="209"/>
      <c r="D848" s="209"/>
      <c r="E848" s="209"/>
      <c r="F848" s="209"/>
      <c r="G848" s="209"/>
      <c r="H848" s="209"/>
      <c r="I848" s="209"/>
      <c r="J848" s="210"/>
      <c r="K848" s="209"/>
      <c r="L848" s="209"/>
      <c r="M848" s="209"/>
      <c r="N848" s="209"/>
      <c r="O848" s="209"/>
      <c r="P848" s="209"/>
      <c r="Q848" s="209"/>
      <c r="R848" s="209"/>
      <c r="S848" s="209"/>
      <c r="T848" s="209"/>
      <c r="U848" s="209"/>
      <c r="V848" s="209"/>
      <c r="W848" s="209"/>
      <c r="X848" s="209"/>
      <c r="Y848" s="209"/>
      <c r="Z848" s="209"/>
    </row>
    <row r="849" spans="1:26" ht="12.75" customHeight="1" x14ac:dyDescent="0.2">
      <c r="A849" s="209"/>
      <c r="B849" s="209"/>
      <c r="C849" s="209"/>
      <c r="D849" s="209"/>
      <c r="E849" s="209"/>
      <c r="F849" s="209"/>
      <c r="G849" s="209"/>
      <c r="H849" s="209"/>
      <c r="I849" s="209"/>
      <c r="J849" s="210"/>
      <c r="K849" s="209"/>
      <c r="L849" s="209"/>
      <c r="M849" s="209"/>
      <c r="N849" s="209"/>
      <c r="O849" s="209"/>
      <c r="P849" s="209"/>
      <c r="Q849" s="209"/>
      <c r="R849" s="209"/>
      <c r="S849" s="209"/>
      <c r="T849" s="209"/>
      <c r="U849" s="209"/>
      <c r="V849" s="209"/>
      <c r="W849" s="209"/>
      <c r="X849" s="209"/>
      <c r="Y849" s="209"/>
      <c r="Z849" s="209"/>
    </row>
    <row r="850" spans="1:26" ht="12.75" customHeight="1" x14ac:dyDescent="0.2">
      <c r="A850" s="209"/>
      <c r="B850" s="209"/>
      <c r="C850" s="209"/>
      <c r="D850" s="209"/>
      <c r="E850" s="209"/>
      <c r="F850" s="209"/>
      <c r="G850" s="209"/>
      <c r="H850" s="209"/>
      <c r="I850" s="209"/>
      <c r="J850" s="210"/>
      <c r="K850" s="209"/>
      <c r="L850" s="209"/>
      <c r="M850" s="209"/>
      <c r="N850" s="209"/>
      <c r="O850" s="209"/>
      <c r="P850" s="209"/>
      <c r="Q850" s="209"/>
      <c r="R850" s="209"/>
      <c r="S850" s="209"/>
      <c r="T850" s="209"/>
      <c r="U850" s="209"/>
      <c r="V850" s="209"/>
      <c r="W850" s="209"/>
      <c r="X850" s="209"/>
      <c r="Y850" s="209"/>
      <c r="Z850" s="209"/>
    </row>
    <row r="851" spans="1:26" ht="12.75" customHeight="1" x14ac:dyDescent="0.2">
      <c r="A851" s="209"/>
      <c r="B851" s="209"/>
      <c r="C851" s="209"/>
      <c r="D851" s="209"/>
      <c r="E851" s="209"/>
      <c r="F851" s="209"/>
      <c r="G851" s="209"/>
      <c r="H851" s="209"/>
      <c r="I851" s="209"/>
      <c r="J851" s="210"/>
      <c r="K851" s="209"/>
      <c r="L851" s="209"/>
      <c r="M851" s="209"/>
      <c r="N851" s="209"/>
      <c r="O851" s="209"/>
      <c r="P851" s="209"/>
      <c r="Q851" s="209"/>
      <c r="R851" s="209"/>
      <c r="S851" s="209"/>
      <c r="T851" s="209"/>
      <c r="U851" s="209"/>
      <c r="V851" s="209"/>
      <c r="W851" s="209"/>
      <c r="X851" s="209"/>
      <c r="Y851" s="209"/>
      <c r="Z851" s="209"/>
    </row>
    <row r="852" spans="1:26" ht="12.75" customHeight="1" x14ac:dyDescent="0.2">
      <c r="A852" s="209"/>
      <c r="B852" s="209"/>
      <c r="C852" s="209"/>
      <c r="D852" s="209"/>
      <c r="E852" s="209"/>
      <c r="F852" s="209"/>
      <c r="G852" s="209"/>
      <c r="H852" s="209"/>
      <c r="I852" s="209"/>
      <c r="J852" s="210"/>
      <c r="K852" s="209"/>
      <c r="L852" s="209"/>
      <c r="M852" s="209"/>
      <c r="N852" s="209"/>
      <c r="O852" s="209"/>
      <c r="P852" s="209"/>
      <c r="Q852" s="209"/>
      <c r="R852" s="209"/>
      <c r="S852" s="209"/>
      <c r="T852" s="209"/>
      <c r="U852" s="209"/>
      <c r="V852" s="209"/>
      <c r="W852" s="209"/>
      <c r="X852" s="209"/>
      <c r="Y852" s="209"/>
      <c r="Z852" s="209"/>
    </row>
    <row r="853" spans="1:26" ht="12.75" customHeight="1" x14ac:dyDescent="0.2">
      <c r="A853" s="209"/>
      <c r="B853" s="209"/>
      <c r="C853" s="209"/>
      <c r="D853" s="209"/>
      <c r="E853" s="209"/>
      <c r="F853" s="209"/>
      <c r="G853" s="209"/>
      <c r="H853" s="209"/>
      <c r="I853" s="209"/>
      <c r="J853" s="210"/>
      <c r="K853" s="209"/>
      <c r="L853" s="209"/>
      <c r="M853" s="209"/>
      <c r="N853" s="209"/>
      <c r="O853" s="209"/>
      <c r="P853" s="209"/>
      <c r="Q853" s="209"/>
      <c r="R853" s="209"/>
      <c r="S853" s="209"/>
      <c r="T853" s="209"/>
      <c r="U853" s="209"/>
      <c r="V853" s="209"/>
      <c r="W853" s="209"/>
      <c r="X853" s="209"/>
      <c r="Y853" s="209"/>
      <c r="Z853" s="209"/>
    </row>
    <row r="854" spans="1:26" ht="12.75" customHeight="1" x14ac:dyDescent="0.2">
      <c r="A854" s="209"/>
      <c r="B854" s="209"/>
      <c r="C854" s="209"/>
      <c r="D854" s="209"/>
      <c r="E854" s="209"/>
      <c r="F854" s="209"/>
      <c r="G854" s="209"/>
      <c r="H854" s="209"/>
      <c r="I854" s="209"/>
      <c r="J854" s="210"/>
      <c r="K854" s="209"/>
      <c r="L854" s="209"/>
      <c r="M854" s="209"/>
      <c r="N854" s="209"/>
      <c r="O854" s="209"/>
      <c r="P854" s="209"/>
      <c r="Q854" s="209"/>
      <c r="R854" s="209"/>
      <c r="S854" s="209"/>
      <c r="T854" s="209"/>
      <c r="U854" s="209"/>
      <c r="V854" s="209"/>
      <c r="W854" s="209"/>
      <c r="X854" s="209"/>
      <c r="Y854" s="209"/>
      <c r="Z854" s="209"/>
    </row>
    <row r="855" spans="1:26" ht="12.75" customHeight="1" x14ac:dyDescent="0.2">
      <c r="A855" s="209"/>
      <c r="B855" s="209"/>
      <c r="C855" s="209"/>
      <c r="D855" s="209"/>
      <c r="E855" s="209"/>
      <c r="F855" s="209"/>
      <c r="G855" s="209"/>
      <c r="H855" s="209"/>
      <c r="I855" s="209"/>
      <c r="J855" s="210"/>
      <c r="K855" s="209"/>
      <c r="L855" s="209"/>
      <c r="M855" s="209"/>
      <c r="N855" s="209"/>
      <c r="O855" s="209"/>
      <c r="P855" s="209"/>
      <c r="Q855" s="209"/>
      <c r="R855" s="209"/>
      <c r="S855" s="209"/>
      <c r="T855" s="209"/>
      <c r="U855" s="209"/>
      <c r="V855" s="209"/>
      <c r="W855" s="209"/>
      <c r="X855" s="209"/>
      <c r="Y855" s="209"/>
      <c r="Z855" s="209"/>
    </row>
    <row r="856" spans="1:26" ht="12.75" customHeight="1" x14ac:dyDescent="0.2">
      <c r="A856" s="209"/>
      <c r="B856" s="209"/>
      <c r="C856" s="209"/>
      <c r="D856" s="209"/>
      <c r="E856" s="209"/>
      <c r="F856" s="209"/>
      <c r="G856" s="209"/>
      <c r="H856" s="209"/>
      <c r="I856" s="209"/>
      <c r="J856" s="210"/>
      <c r="K856" s="209"/>
      <c r="L856" s="209"/>
      <c r="M856" s="209"/>
      <c r="N856" s="209"/>
      <c r="O856" s="209"/>
      <c r="P856" s="209"/>
      <c r="Q856" s="209"/>
      <c r="R856" s="209"/>
      <c r="S856" s="209"/>
      <c r="T856" s="209"/>
      <c r="U856" s="209"/>
      <c r="V856" s="209"/>
      <c r="W856" s="209"/>
      <c r="X856" s="209"/>
      <c r="Y856" s="209"/>
      <c r="Z856" s="209"/>
    </row>
    <row r="857" spans="1:26" ht="12.75" customHeight="1" x14ac:dyDescent="0.2">
      <c r="A857" s="209"/>
      <c r="B857" s="209"/>
      <c r="C857" s="209"/>
      <c r="D857" s="209"/>
      <c r="E857" s="209"/>
      <c r="F857" s="209"/>
      <c r="G857" s="209"/>
      <c r="H857" s="209"/>
      <c r="I857" s="209"/>
      <c r="J857" s="210"/>
      <c r="K857" s="209"/>
      <c r="L857" s="209"/>
      <c r="M857" s="209"/>
      <c r="N857" s="209"/>
      <c r="O857" s="209"/>
      <c r="P857" s="209"/>
      <c r="Q857" s="209"/>
      <c r="R857" s="209"/>
      <c r="S857" s="209"/>
      <c r="T857" s="209"/>
      <c r="U857" s="209"/>
      <c r="V857" s="209"/>
      <c r="W857" s="209"/>
      <c r="X857" s="209"/>
      <c r="Y857" s="209"/>
      <c r="Z857" s="209"/>
    </row>
    <row r="858" spans="1:26" ht="12.75" customHeight="1" x14ac:dyDescent="0.2">
      <c r="A858" s="209"/>
      <c r="B858" s="209"/>
      <c r="C858" s="209"/>
      <c r="D858" s="209"/>
      <c r="E858" s="209"/>
      <c r="F858" s="209"/>
      <c r="G858" s="209"/>
      <c r="H858" s="209"/>
      <c r="I858" s="209"/>
      <c r="J858" s="210"/>
      <c r="K858" s="209"/>
      <c r="L858" s="209"/>
      <c r="M858" s="209"/>
      <c r="N858" s="209"/>
      <c r="O858" s="209"/>
      <c r="P858" s="209"/>
      <c r="Q858" s="209"/>
      <c r="R858" s="209"/>
      <c r="S858" s="209"/>
      <c r="T858" s="209"/>
      <c r="U858" s="209"/>
      <c r="V858" s="209"/>
      <c r="W858" s="209"/>
      <c r="X858" s="209"/>
      <c r="Y858" s="209"/>
      <c r="Z858" s="209"/>
    </row>
    <row r="859" spans="1:26" ht="12.75" customHeight="1" x14ac:dyDescent="0.2">
      <c r="A859" s="209"/>
      <c r="B859" s="209"/>
      <c r="C859" s="209"/>
      <c r="D859" s="209"/>
      <c r="E859" s="209"/>
      <c r="F859" s="209"/>
      <c r="G859" s="209"/>
      <c r="H859" s="209"/>
      <c r="I859" s="209"/>
      <c r="J859" s="210"/>
      <c r="K859" s="209"/>
      <c r="L859" s="209"/>
      <c r="M859" s="209"/>
      <c r="N859" s="209"/>
      <c r="O859" s="209"/>
      <c r="P859" s="209"/>
      <c r="Q859" s="209"/>
      <c r="R859" s="209"/>
      <c r="S859" s="209"/>
      <c r="T859" s="209"/>
      <c r="U859" s="209"/>
      <c r="V859" s="209"/>
      <c r="W859" s="209"/>
      <c r="X859" s="209"/>
      <c r="Y859" s="209"/>
      <c r="Z859" s="209"/>
    </row>
    <row r="860" spans="1:26" ht="12.75" customHeight="1" x14ac:dyDescent="0.2">
      <c r="A860" s="209"/>
      <c r="B860" s="209"/>
      <c r="C860" s="209"/>
      <c r="D860" s="209"/>
      <c r="E860" s="209"/>
      <c r="F860" s="209"/>
      <c r="G860" s="209"/>
      <c r="H860" s="209"/>
      <c r="I860" s="209"/>
      <c r="J860" s="210"/>
      <c r="K860" s="209"/>
      <c r="L860" s="209"/>
      <c r="M860" s="209"/>
      <c r="N860" s="209"/>
      <c r="O860" s="209"/>
      <c r="P860" s="209"/>
      <c r="Q860" s="209"/>
      <c r="R860" s="209"/>
      <c r="S860" s="209"/>
      <c r="T860" s="209"/>
      <c r="U860" s="209"/>
      <c r="V860" s="209"/>
      <c r="W860" s="209"/>
      <c r="X860" s="209"/>
      <c r="Y860" s="209"/>
      <c r="Z860" s="209"/>
    </row>
    <row r="861" spans="1:26" ht="12.75" customHeight="1" x14ac:dyDescent="0.2">
      <c r="A861" s="209"/>
      <c r="B861" s="209"/>
      <c r="C861" s="209"/>
      <c r="D861" s="209"/>
      <c r="E861" s="209"/>
      <c r="F861" s="209"/>
      <c r="G861" s="209"/>
      <c r="H861" s="209"/>
      <c r="I861" s="209"/>
      <c r="J861" s="210"/>
      <c r="K861" s="209"/>
      <c r="L861" s="209"/>
      <c r="M861" s="209"/>
      <c r="N861" s="209"/>
      <c r="O861" s="209"/>
      <c r="P861" s="209"/>
      <c r="Q861" s="209"/>
      <c r="R861" s="209"/>
      <c r="S861" s="209"/>
      <c r="T861" s="209"/>
      <c r="U861" s="209"/>
      <c r="V861" s="209"/>
      <c r="W861" s="209"/>
      <c r="X861" s="209"/>
      <c r="Y861" s="209"/>
      <c r="Z861" s="209"/>
    </row>
    <row r="862" spans="1:26" ht="12.75" customHeight="1" x14ac:dyDescent="0.2">
      <c r="A862" s="209"/>
      <c r="B862" s="209"/>
      <c r="C862" s="209"/>
      <c r="D862" s="209"/>
      <c r="E862" s="209"/>
      <c r="F862" s="209"/>
      <c r="G862" s="209"/>
      <c r="H862" s="209"/>
      <c r="I862" s="209"/>
      <c r="J862" s="210"/>
      <c r="K862" s="209"/>
      <c r="L862" s="209"/>
      <c r="M862" s="209"/>
      <c r="N862" s="209"/>
      <c r="O862" s="209"/>
      <c r="P862" s="209"/>
      <c r="Q862" s="209"/>
      <c r="R862" s="209"/>
      <c r="S862" s="209"/>
      <c r="T862" s="209"/>
      <c r="U862" s="209"/>
      <c r="V862" s="209"/>
      <c r="W862" s="209"/>
      <c r="X862" s="209"/>
      <c r="Y862" s="209"/>
      <c r="Z862" s="209"/>
    </row>
    <row r="863" spans="1:26" ht="12.75" customHeight="1" x14ac:dyDescent="0.2">
      <c r="A863" s="209"/>
      <c r="B863" s="209"/>
      <c r="C863" s="209"/>
      <c r="D863" s="209"/>
      <c r="E863" s="209"/>
      <c r="F863" s="209"/>
      <c r="G863" s="209"/>
      <c r="H863" s="209"/>
      <c r="I863" s="209"/>
      <c r="J863" s="210"/>
      <c r="K863" s="209"/>
      <c r="L863" s="209"/>
      <c r="M863" s="209"/>
      <c r="N863" s="209"/>
      <c r="O863" s="209"/>
      <c r="P863" s="209"/>
      <c r="Q863" s="209"/>
      <c r="R863" s="209"/>
      <c r="S863" s="209"/>
      <c r="T863" s="209"/>
      <c r="U863" s="209"/>
      <c r="V863" s="209"/>
      <c r="W863" s="209"/>
      <c r="X863" s="209"/>
      <c r="Y863" s="209"/>
      <c r="Z863" s="209"/>
    </row>
    <row r="864" spans="1:26" ht="12.75" customHeight="1" x14ac:dyDescent="0.2">
      <c r="A864" s="209"/>
      <c r="B864" s="209"/>
      <c r="C864" s="209"/>
      <c r="D864" s="209"/>
      <c r="E864" s="209"/>
      <c r="F864" s="209"/>
      <c r="G864" s="209"/>
      <c r="H864" s="209"/>
      <c r="I864" s="209"/>
      <c r="J864" s="210"/>
      <c r="K864" s="209"/>
      <c r="L864" s="209"/>
      <c r="M864" s="209"/>
      <c r="N864" s="209"/>
      <c r="O864" s="209"/>
      <c r="P864" s="209"/>
      <c r="Q864" s="209"/>
      <c r="R864" s="209"/>
      <c r="S864" s="209"/>
      <c r="T864" s="209"/>
      <c r="U864" s="209"/>
      <c r="V864" s="209"/>
      <c r="W864" s="209"/>
      <c r="X864" s="209"/>
      <c r="Y864" s="209"/>
      <c r="Z864" s="209"/>
    </row>
    <row r="865" spans="1:26" ht="12.75" customHeight="1" x14ac:dyDescent="0.2">
      <c r="A865" s="209"/>
      <c r="B865" s="209"/>
      <c r="C865" s="209"/>
      <c r="D865" s="209"/>
      <c r="E865" s="209"/>
      <c r="F865" s="209"/>
      <c r="G865" s="209"/>
      <c r="H865" s="209"/>
      <c r="I865" s="209"/>
      <c r="J865" s="210"/>
      <c r="K865" s="209"/>
      <c r="L865" s="209"/>
      <c r="M865" s="209"/>
      <c r="N865" s="209"/>
      <c r="O865" s="209"/>
      <c r="P865" s="209"/>
      <c r="Q865" s="209"/>
      <c r="R865" s="209"/>
      <c r="S865" s="209"/>
      <c r="T865" s="209"/>
      <c r="U865" s="209"/>
      <c r="V865" s="209"/>
      <c r="W865" s="209"/>
      <c r="X865" s="209"/>
      <c r="Y865" s="209"/>
      <c r="Z865" s="209"/>
    </row>
    <row r="866" spans="1:26" ht="12.75" customHeight="1" x14ac:dyDescent="0.2">
      <c r="A866" s="209"/>
      <c r="B866" s="209"/>
      <c r="C866" s="209"/>
      <c r="D866" s="209"/>
      <c r="E866" s="209"/>
      <c r="F866" s="209"/>
      <c r="G866" s="209"/>
      <c r="H866" s="209"/>
      <c r="I866" s="209"/>
      <c r="J866" s="210"/>
      <c r="K866" s="209"/>
      <c r="L866" s="209"/>
      <c r="M866" s="209"/>
      <c r="N866" s="209"/>
      <c r="O866" s="209"/>
      <c r="P866" s="209"/>
      <c r="Q866" s="209"/>
      <c r="R866" s="209"/>
      <c r="S866" s="209"/>
      <c r="T866" s="209"/>
      <c r="U866" s="209"/>
      <c r="V866" s="209"/>
      <c r="W866" s="209"/>
      <c r="X866" s="209"/>
      <c r="Y866" s="209"/>
      <c r="Z866" s="209"/>
    </row>
    <row r="867" spans="1:26" ht="12.75" customHeight="1" x14ac:dyDescent="0.2">
      <c r="A867" s="209"/>
      <c r="B867" s="209"/>
      <c r="C867" s="209"/>
      <c r="D867" s="209"/>
      <c r="E867" s="209"/>
      <c r="F867" s="209"/>
      <c r="G867" s="209"/>
      <c r="H867" s="209"/>
      <c r="I867" s="209"/>
      <c r="J867" s="210"/>
      <c r="K867" s="209"/>
      <c r="L867" s="209"/>
      <c r="M867" s="209"/>
      <c r="N867" s="209"/>
      <c r="O867" s="209"/>
      <c r="P867" s="209"/>
      <c r="Q867" s="209"/>
      <c r="R867" s="209"/>
      <c r="S867" s="209"/>
      <c r="T867" s="209"/>
      <c r="U867" s="209"/>
      <c r="V867" s="209"/>
      <c r="W867" s="209"/>
      <c r="X867" s="209"/>
      <c r="Y867" s="209"/>
      <c r="Z867" s="209"/>
    </row>
    <row r="868" spans="1:26" ht="12.75" customHeight="1" x14ac:dyDescent="0.2">
      <c r="A868" s="209"/>
      <c r="B868" s="209"/>
      <c r="C868" s="209"/>
      <c r="D868" s="209"/>
      <c r="E868" s="209"/>
      <c r="F868" s="209"/>
      <c r="G868" s="209"/>
      <c r="H868" s="209"/>
      <c r="I868" s="209"/>
      <c r="J868" s="210"/>
      <c r="K868" s="209"/>
      <c r="L868" s="209"/>
      <c r="M868" s="209"/>
      <c r="N868" s="209"/>
      <c r="O868" s="209"/>
      <c r="P868" s="209"/>
      <c r="Q868" s="209"/>
      <c r="R868" s="209"/>
      <c r="S868" s="209"/>
      <c r="T868" s="209"/>
      <c r="U868" s="209"/>
      <c r="V868" s="209"/>
      <c r="W868" s="209"/>
      <c r="X868" s="209"/>
      <c r="Y868" s="209"/>
      <c r="Z868" s="209"/>
    </row>
    <row r="869" spans="1:26" ht="12.75" customHeight="1" x14ac:dyDescent="0.2">
      <c r="A869" s="209"/>
      <c r="B869" s="209"/>
      <c r="C869" s="209"/>
      <c r="D869" s="209"/>
      <c r="E869" s="209"/>
      <c r="F869" s="209"/>
      <c r="G869" s="209"/>
      <c r="H869" s="209"/>
      <c r="I869" s="209"/>
      <c r="J869" s="210"/>
      <c r="K869" s="209"/>
      <c r="L869" s="209"/>
      <c r="M869" s="209"/>
      <c r="N869" s="209"/>
      <c r="O869" s="209"/>
      <c r="P869" s="209"/>
      <c r="Q869" s="209"/>
      <c r="R869" s="209"/>
      <c r="S869" s="209"/>
      <c r="T869" s="209"/>
      <c r="U869" s="209"/>
      <c r="V869" s="209"/>
      <c r="W869" s="209"/>
      <c r="X869" s="209"/>
      <c r="Y869" s="209"/>
      <c r="Z869" s="209"/>
    </row>
    <row r="870" spans="1:26" ht="12.75" customHeight="1" x14ac:dyDescent="0.2">
      <c r="A870" s="209"/>
      <c r="B870" s="209"/>
      <c r="C870" s="209"/>
      <c r="D870" s="209"/>
      <c r="E870" s="209"/>
      <c r="F870" s="209"/>
      <c r="G870" s="209"/>
      <c r="H870" s="209"/>
      <c r="I870" s="209"/>
      <c r="J870" s="210"/>
      <c r="K870" s="209"/>
      <c r="L870" s="209"/>
      <c r="M870" s="209"/>
      <c r="N870" s="209"/>
      <c r="O870" s="209"/>
      <c r="P870" s="209"/>
      <c r="Q870" s="209"/>
      <c r="R870" s="209"/>
      <c r="S870" s="209"/>
      <c r="T870" s="209"/>
      <c r="U870" s="209"/>
      <c r="V870" s="209"/>
      <c r="W870" s="209"/>
      <c r="X870" s="209"/>
      <c r="Y870" s="209"/>
      <c r="Z870" s="209"/>
    </row>
    <row r="871" spans="1:26" ht="12.75" customHeight="1" x14ac:dyDescent="0.2">
      <c r="A871" s="209"/>
      <c r="B871" s="209"/>
      <c r="C871" s="209"/>
      <c r="D871" s="209"/>
      <c r="E871" s="209"/>
      <c r="F871" s="209"/>
      <c r="G871" s="209"/>
      <c r="H871" s="209"/>
      <c r="I871" s="209"/>
      <c r="J871" s="210"/>
      <c r="K871" s="209"/>
      <c r="L871" s="209"/>
      <c r="M871" s="209"/>
      <c r="N871" s="209"/>
      <c r="O871" s="209"/>
      <c r="P871" s="209"/>
      <c r="Q871" s="209"/>
      <c r="R871" s="209"/>
      <c r="S871" s="209"/>
      <c r="T871" s="209"/>
      <c r="U871" s="209"/>
      <c r="V871" s="209"/>
      <c r="W871" s="209"/>
      <c r="X871" s="209"/>
      <c r="Y871" s="209"/>
      <c r="Z871" s="209"/>
    </row>
    <row r="872" spans="1:26" ht="12.75" customHeight="1" x14ac:dyDescent="0.2">
      <c r="A872" s="209"/>
      <c r="B872" s="209"/>
      <c r="C872" s="209"/>
      <c r="D872" s="209"/>
      <c r="E872" s="209"/>
      <c r="F872" s="209"/>
      <c r="G872" s="209"/>
      <c r="H872" s="209"/>
      <c r="I872" s="209"/>
      <c r="J872" s="210"/>
      <c r="K872" s="209"/>
      <c r="L872" s="209"/>
      <c r="M872" s="209"/>
      <c r="N872" s="209"/>
      <c r="O872" s="209"/>
      <c r="P872" s="209"/>
      <c r="Q872" s="209"/>
      <c r="R872" s="209"/>
      <c r="S872" s="209"/>
      <c r="T872" s="209"/>
      <c r="U872" s="209"/>
      <c r="V872" s="209"/>
      <c r="W872" s="209"/>
      <c r="X872" s="209"/>
      <c r="Y872" s="209"/>
      <c r="Z872" s="209"/>
    </row>
    <row r="873" spans="1:26" ht="12.75" customHeight="1" x14ac:dyDescent="0.2">
      <c r="A873" s="209"/>
      <c r="B873" s="209"/>
      <c r="C873" s="209"/>
      <c r="D873" s="209"/>
      <c r="E873" s="209"/>
      <c r="F873" s="209"/>
      <c r="G873" s="209"/>
      <c r="H873" s="209"/>
      <c r="I873" s="209"/>
      <c r="J873" s="210"/>
      <c r="K873" s="209"/>
      <c r="L873" s="209"/>
      <c r="M873" s="209"/>
      <c r="N873" s="209"/>
      <c r="O873" s="209"/>
      <c r="P873" s="209"/>
      <c r="Q873" s="209"/>
      <c r="R873" s="209"/>
      <c r="S873" s="209"/>
      <c r="T873" s="209"/>
      <c r="U873" s="209"/>
      <c r="V873" s="209"/>
      <c r="W873" s="209"/>
      <c r="X873" s="209"/>
      <c r="Y873" s="209"/>
      <c r="Z873" s="209"/>
    </row>
    <row r="874" spans="1:26" ht="12.75" customHeight="1" x14ac:dyDescent="0.2">
      <c r="A874" s="209"/>
      <c r="B874" s="209"/>
      <c r="C874" s="209"/>
      <c r="D874" s="209"/>
      <c r="E874" s="209"/>
      <c r="F874" s="209"/>
      <c r="G874" s="209"/>
      <c r="H874" s="209"/>
      <c r="I874" s="209"/>
      <c r="J874" s="210"/>
      <c r="K874" s="209"/>
      <c r="L874" s="209"/>
      <c r="M874" s="209"/>
      <c r="N874" s="209"/>
      <c r="O874" s="209"/>
      <c r="P874" s="209"/>
      <c r="Q874" s="209"/>
      <c r="R874" s="209"/>
      <c r="S874" s="209"/>
      <c r="T874" s="209"/>
      <c r="U874" s="209"/>
      <c r="V874" s="209"/>
      <c r="W874" s="209"/>
      <c r="X874" s="209"/>
      <c r="Y874" s="209"/>
      <c r="Z874" s="209"/>
    </row>
    <row r="875" spans="1:26" ht="12.75" customHeight="1" x14ac:dyDescent="0.2">
      <c r="A875" s="209"/>
      <c r="B875" s="209"/>
      <c r="C875" s="209"/>
      <c r="D875" s="209"/>
      <c r="E875" s="209"/>
      <c r="F875" s="209"/>
      <c r="G875" s="209"/>
      <c r="H875" s="209"/>
      <c r="I875" s="209"/>
      <c r="J875" s="210"/>
      <c r="K875" s="209"/>
      <c r="L875" s="209"/>
      <c r="M875" s="209"/>
      <c r="N875" s="209"/>
      <c r="O875" s="209"/>
      <c r="P875" s="209"/>
      <c r="Q875" s="209"/>
      <c r="R875" s="209"/>
      <c r="S875" s="209"/>
      <c r="T875" s="209"/>
      <c r="U875" s="209"/>
      <c r="V875" s="209"/>
      <c r="W875" s="209"/>
      <c r="X875" s="209"/>
      <c r="Y875" s="209"/>
      <c r="Z875" s="209"/>
    </row>
    <row r="876" spans="1:26" ht="12.75" customHeight="1" x14ac:dyDescent="0.2">
      <c r="A876" s="209"/>
      <c r="B876" s="209"/>
      <c r="C876" s="209"/>
      <c r="D876" s="209"/>
      <c r="E876" s="209"/>
      <c r="F876" s="209"/>
      <c r="G876" s="209"/>
      <c r="H876" s="209"/>
      <c r="I876" s="209"/>
      <c r="J876" s="210"/>
      <c r="K876" s="209"/>
      <c r="L876" s="209"/>
      <c r="M876" s="209"/>
      <c r="N876" s="209"/>
      <c r="O876" s="209"/>
      <c r="P876" s="209"/>
      <c r="Q876" s="209"/>
      <c r="R876" s="209"/>
      <c r="S876" s="209"/>
      <c r="T876" s="209"/>
      <c r="U876" s="209"/>
      <c r="V876" s="209"/>
      <c r="W876" s="209"/>
      <c r="X876" s="209"/>
      <c r="Y876" s="209"/>
      <c r="Z876" s="209"/>
    </row>
    <row r="877" spans="1:26" ht="12.75" customHeight="1" x14ac:dyDescent="0.2">
      <c r="A877" s="209"/>
      <c r="B877" s="209"/>
      <c r="C877" s="209"/>
      <c r="D877" s="209"/>
      <c r="E877" s="209"/>
      <c r="F877" s="209"/>
      <c r="G877" s="209"/>
      <c r="H877" s="209"/>
      <c r="I877" s="209"/>
      <c r="J877" s="210"/>
      <c r="K877" s="209"/>
      <c r="L877" s="209"/>
      <c r="M877" s="209"/>
      <c r="N877" s="209"/>
      <c r="O877" s="209"/>
      <c r="P877" s="209"/>
      <c r="Q877" s="209"/>
      <c r="R877" s="209"/>
      <c r="S877" s="209"/>
      <c r="T877" s="209"/>
      <c r="U877" s="209"/>
      <c r="V877" s="209"/>
      <c r="W877" s="209"/>
      <c r="X877" s="209"/>
      <c r="Y877" s="209"/>
      <c r="Z877" s="209"/>
    </row>
    <row r="878" spans="1:26" ht="12.75" customHeight="1" x14ac:dyDescent="0.2">
      <c r="A878" s="209"/>
      <c r="B878" s="209"/>
      <c r="C878" s="209"/>
      <c r="D878" s="209"/>
      <c r="E878" s="209"/>
      <c r="F878" s="209"/>
      <c r="G878" s="209"/>
      <c r="H878" s="209"/>
      <c r="I878" s="209"/>
      <c r="J878" s="210"/>
      <c r="K878" s="209"/>
      <c r="L878" s="209"/>
      <c r="M878" s="209"/>
      <c r="N878" s="209"/>
      <c r="O878" s="209"/>
      <c r="P878" s="209"/>
      <c r="Q878" s="209"/>
      <c r="R878" s="209"/>
      <c r="S878" s="209"/>
      <c r="T878" s="209"/>
      <c r="U878" s="209"/>
      <c r="V878" s="209"/>
      <c r="W878" s="209"/>
      <c r="X878" s="209"/>
      <c r="Y878" s="209"/>
      <c r="Z878" s="209"/>
    </row>
    <row r="879" spans="1:26" ht="12.75" customHeight="1" x14ac:dyDescent="0.2">
      <c r="A879" s="209"/>
      <c r="B879" s="209"/>
      <c r="C879" s="209"/>
      <c r="D879" s="209"/>
      <c r="E879" s="209"/>
      <c r="F879" s="209"/>
      <c r="G879" s="209"/>
      <c r="H879" s="209"/>
      <c r="I879" s="209"/>
      <c r="J879" s="210"/>
      <c r="K879" s="209"/>
      <c r="L879" s="209"/>
      <c r="M879" s="209"/>
      <c r="N879" s="209"/>
      <c r="O879" s="209"/>
      <c r="P879" s="209"/>
      <c r="Q879" s="209"/>
      <c r="R879" s="209"/>
      <c r="S879" s="209"/>
      <c r="T879" s="209"/>
      <c r="U879" s="209"/>
      <c r="V879" s="209"/>
      <c r="W879" s="209"/>
      <c r="X879" s="209"/>
      <c r="Y879" s="209"/>
      <c r="Z879" s="209"/>
    </row>
    <row r="880" spans="1:26" ht="12.75" customHeight="1" x14ac:dyDescent="0.2">
      <c r="A880" s="209"/>
      <c r="B880" s="209"/>
      <c r="C880" s="209"/>
      <c r="D880" s="209"/>
      <c r="E880" s="209"/>
      <c r="F880" s="209"/>
      <c r="G880" s="209"/>
      <c r="H880" s="209"/>
      <c r="I880" s="209"/>
      <c r="J880" s="210"/>
      <c r="K880" s="209"/>
      <c r="L880" s="209"/>
      <c r="M880" s="209"/>
      <c r="N880" s="209"/>
      <c r="O880" s="209"/>
      <c r="P880" s="209"/>
      <c r="Q880" s="209"/>
      <c r="R880" s="209"/>
      <c r="S880" s="209"/>
      <c r="T880" s="209"/>
      <c r="U880" s="209"/>
      <c r="V880" s="209"/>
      <c r="W880" s="209"/>
      <c r="X880" s="209"/>
      <c r="Y880" s="209"/>
      <c r="Z880" s="209"/>
    </row>
    <row r="881" spans="1:26" ht="12.75" customHeight="1" x14ac:dyDescent="0.2">
      <c r="A881" s="209"/>
      <c r="B881" s="209"/>
      <c r="C881" s="209"/>
      <c r="D881" s="209"/>
      <c r="E881" s="209"/>
      <c r="F881" s="209"/>
      <c r="G881" s="209"/>
      <c r="H881" s="209"/>
      <c r="I881" s="209"/>
      <c r="J881" s="210"/>
      <c r="K881" s="209"/>
      <c r="L881" s="209"/>
      <c r="M881" s="209"/>
      <c r="N881" s="209"/>
      <c r="O881" s="209"/>
      <c r="P881" s="209"/>
      <c r="Q881" s="209"/>
      <c r="R881" s="209"/>
      <c r="S881" s="209"/>
      <c r="T881" s="209"/>
      <c r="U881" s="209"/>
      <c r="V881" s="209"/>
      <c r="W881" s="209"/>
      <c r="X881" s="209"/>
      <c r="Y881" s="209"/>
      <c r="Z881" s="209"/>
    </row>
    <row r="882" spans="1:26" ht="12.75" customHeight="1" x14ac:dyDescent="0.2">
      <c r="A882" s="209"/>
      <c r="B882" s="209"/>
      <c r="C882" s="209"/>
      <c r="D882" s="209"/>
      <c r="E882" s="209"/>
      <c r="F882" s="209"/>
      <c r="G882" s="209"/>
      <c r="H882" s="209"/>
      <c r="I882" s="209"/>
      <c r="J882" s="210"/>
      <c r="K882" s="209"/>
      <c r="L882" s="209"/>
      <c r="M882" s="209"/>
      <c r="N882" s="209"/>
      <c r="O882" s="209"/>
      <c r="P882" s="209"/>
      <c r="Q882" s="209"/>
      <c r="R882" s="209"/>
      <c r="S882" s="209"/>
      <c r="T882" s="209"/>
      <c r="U882" s="209"/>
      <c r="V882" s="209"/>
      <c r="W882" s="209"/>
      <c r="X882" s="209"/>
      <c r="Y882" s="209"/>
      <c r="Z882" s="209"/>
    </row>
    <row r="883" spans="1:26" ht="12.75" customHeight="1" x14ac:dyDescent="0.2">
      <c r="A883" s="209"/>
      <c r="B883" s="209"/>
      <c r="C883" s="209"/>
      <c r="D883" s="209"/>
      <c r="E883" s="209"/>
      <c r="F883" s="209"/>
      <c r="G883" s="209"/>
      <c r="H883" s="209"/>
      <c r="I883" s="209"/>
      <c r="J883" s="210"/>
      <c r="K883" s="209"/>
      <c r="L883" s="209"/>
      <c r="M883" s="209"/>
      <c r="N883" s="209"/>
      <c r="O883" s="209"/>
      <c r="P883" s="209"/>
      <c r="Q883" s="209"/>
      <c r="R883" s="209"/>
      <c r="S883" s="209"/>
      <c r="T883" s="209"/>
      <c r="U883" s="209"/>
      <c r="V883" s="209"/>
      <c r="W883" s="209"/>
      <c r="X883" s="209"/>
      <c r="Y883" s="209"/>
      <c r="Z883" s="209"/>
    </row>
    <row r="884" spans="1:26" ht="12.75" customHeight="1" x14ac:dyDescent="0.2">
      <c r="A884" s="209"/>
      <c r="B884" s="209"/>
      <c r="C884" s="209"/>
      <c r="D884" s="209"/>
      <c r="E884" s="209"/>
      <c r="F884" s="209"/>
      <c r="G884" s="209"/>
      <c r="H884" s="209"/>
      <c r="I884" s="209"/>
      <c r="J884" s="210"/>
      <c r="K884" s="209"/>
      <c r="L884" s="209"/>
      <c r="M884" s="209"/>
      <c r="N884" s="209"/>
      <c r="O884" s="209"/>
      <c r="P884" s="209"/>
      <c r="Q884" s="209"/>
      <c r="R884" s="209"/>
      <c r="S884" s="209"/>
      <c r="T884" s="209"/>
      <c r="U884" s="209"/>
      <c r="V884" s="209"/>
      <c r="W884" s="209"/>
      <c r="X884" s="209"/>
      <c r="Y884" s="209"/>
      <c r="Z884" s="209"/>
    </row>
    <row r="885" spans="1:26" ht="12.75" customHeight="1" x14ac:dyDescent="0.2">
      <c r="A885" s="209"/>
      <c r="B885" s="209"/>
      <c r="C885" s="209"/>
      <c r="D885" s="209"/>
      <c r="E885" s="209"/>
      <c r="F885" s="209"/>
      <c r="G885" s="209"/>
      <c r="H885" s="209"/>
      <c r="I885" s="209"/>
      <c r="J885" s="210"/>
      <c r="K885" s="209"/>
      <c r="L885" s="209"/>
      <c r="M885" s="209"/>
      <c r="N885" s="209"/>
      <c r="O885" s="209"/>
      <c r="P885" s="209"/>
      <c r="Q885" s="209"/>
      <c r="R885" s="209"/>
      <c r="S885" s="209"/>
      <c r="T885" s="209"/>
      <c r="U885" s="209"/>
      <c r="V885" s="209"/>
      <c r="W885" s="209"/>
      <c r="X885" s="209"/>
      <c r="Y885" s="209"/>
      <c r="Z885" s="209"/>
    </row>
    <row r="886" spans="1:26" ht="12.75" customHeight="1" x14ac:dyDescent="0.2">
      <c r="A886" s="209"/>
      <c r="B886" s="209"/>
      <c r="C886" s="209"/>
      <c r="D886" s="209"/>
      <c r="E886" s="209"/>
      <c r="F886" s="209"/>
      <c r="G886" s="209"/>
      <c r="H886" s="209"/>
      <c r="I886" s="209"/>
      <c r="J886" s="210"/>
      <c r="K886" s="209"/>
      <c r="L886" s="209"/>
      <c r="M886" s="209"/>
      <c r="N886" s="209"/>
      <c r="O886" s="209"/>
      <c r="P886" s="209"/>
      <c r="Q886" s="209"/>
      <c r="R886" s="209"/>
      <c r="S886" s="209"/>
      <c r="T886" s="209"/>
      <c r="U886" s="209"/>
      <c r="V886" s="209"/>
      <c r="W886" s="209"/>
      <c r="X886" s="209"/>
      <c r="Y886" s="209"/>
      <c r="Z886" s="209"/>
    </row>
    <row r="887" spans="1:26" ht="12.75" customHeight="1" x14ac:dyDescent="0.2">
      <c r="A887" s="209"/>
      <c r="B887" s="209"/>
      <c r="C887" s="209"/>
      <c r="D887" s="209"/>
      <c r="E887" s="209"/>
      <c r="F887" s="209"/>
      <c r="G887" s="209"/>
      <c r="H887" s="209"/>
      <c r="I887" s="209"/>
      <c r="J887" s="210"/>
      <c r="K887" s="209"/>
      <c r="L887" s="209"/>
      <c r="M887" s="209"/>
      <c r="N887" s="209"/>
      <c r="O887" s="209"/>
      <c r="P887" s="209"/>
      <c r="Q887" s="209"/>
      <c r="R887" s="209"/>
      <c r="S887" s="209"/>
      <c r="T887" s="209"/>
      <c r="U887" s="209"/>
      <c r="V887" s="209"/>
      <c r="W887" s="209"/>
      <c r="X887" s="209"/>
      <c r="Y887" s="209"/>
      <c r="Z887" s="209"/>
    </row>
    <row r="888" spans="1:26" ht="12.75" customHeight="1" x14ac:dyDescent="0.2">
      <c r="A888" s="209"/>
      <c r="B888" s="209"/>
      <c r="C888" s="209"/>
      <c r="D888" s="209"/>
      <c r="E888" s="209"/>
      <c r="F888" s="209"/>
      <c r="G888" s="209"/>
      <c r="H888" s="209"/>
      <c r="I888" s="209"/>
      <c r="J888" s="210"/>
      <c r="K888" s="209"/>
      <c r="L888" s="209"/>
      <c r="M888" s="209"/>
      <c r="N888" s="209"/>
      <c r="O888" s="209"/>
      <c r="P888" s="209"/>
      <c r="Q888" s="209"/>
      <c r="R888" s="209"/>
      <c r="S888" s="209"/>
      <c r="T888" s="209"/>
      <c r="U888" s="209"/>
      <c r="V888" s="209"/>
      <c r="W888" s="209"/>
      <c r="X888" s="209"/>
      <c r="Y888" s="209"/>
      <c r="Z888" s="209"/>
    </row>
    <row r="889" spans="1:26" ht="12.75" customHeight="1" x14ac:dyDescent="0.2">
      <c r="A889" s="209"/>
      <c r="B889" s="209"/>
      <c r="C889" s="209"/>
      <c r="D889" s="209"/>
      <c r="E889" s="209"/>
      <c r="F889" s="209"/>
      <c r="G889" s="209"/>
      <c r="H889" s="209"/>
      <c r="I889" s="209"/>
      <c r="J889" s="210"/>
      <c r="K889" s="209"/>
      <c r="L889" s="209"/>
      <c r="M889" s="209"/>
      <c r="N889" s="209"/>
      <c r="O889" s="209"/>
      <c r="P889" s="209"/>
      <c r="Q889" s="209"/>
      <c r="R889" s="209"/>
      <c r="S889" s="209"/>
      <c r="T889" s="209"/>
      <c r="U889" s="209"/>
      <c r="V889" s="209"/>
      <c r="W889" s="209"/>
      <c r="X889" s="209"/>
      <c r="Y889" s="209"/>
      <c r="Z889" s="209"/>
    </row>
    <row r="890" spans="1:26" ht="12.75" customHeight="1" x14ac:dyDescent="0.2">
      <c r="A890" s="209"/>
      <c r="B890" s="209"/>
      <c r="C890" s="209"/>
      <c r="D890" s="209"/>
      <c r="E890" s="209"/>
      <c r="F890" s="209"/>
      <c r="G890" s="209"/>
      <c r="H890" s="209"/>
      <c r="I890" s="209"/>
      <c r="J890" s="210"/>
      <c r="K890" s="209"/>
      <c r="L890" s="209"/>
      <c r="M890" s="209"/>
      <c r="N890" s="209"/>
      <c r="O890" s="209"/>
      <c r="P890" s="209"/>
      <c r="Q890" s="209"/>
      <c r="R890" s="209"/>
      <c r="S890" s="209"/>
      <c r="T890" s="209"/>
      <c r="U890" s="209"/>
      <c r="V890" s="209"/>
      <c r="W890" s="209"/>
      <c r="X890" s="209"/>
      <c r="Y890" s="209"/>
      <c r="Z890" s="209"/>
    </row>
    <row r="891" spans="1:26" ht="12.75" customHeight="1" x14ac:dyDescent="0.2">
      <c r="A891" s="209"/>
      <c r="B891" s="209"/>
      <c r="C891" s="209"/>
      <c r="D891" s="209"/>
      <c r="E891" s="209"/>
      <c r="F891" s="209"/>
      <c r="G891" s="209"/>
      <c r="H891" s="209"/>
      <c r="I891" s="209"/>
      <c r="J891" s="210"/>
      <c r="K891" s="209"/>
      <c r="L891" s="209"/>
      <c r="M891" s="209"/>
      <c r="N891" s="209"/>
      <c r="O891" s="209"/>
      <c r="P891" s="209"/>
      <c r="Q891" s="209"/>
      <c r="R891" s="209"/>
      <c r="S891" s="209"/>
      <c r="T891" s="209"/>
      <c r="U891" s="209"/>
      <c r="V891" s="209"/>
      <c r="W891" s="209"/>
      <c r="X891" s="209"/>
      <c r="Y891" s="209"/>
      <c r="Z891" s="209"/>
    </row>
    <row r="892" spans="1:26" ht="12.75" customHeight="1" x14ac:dyDescent="0.2">
      <c r="A892" s="209"/>
      <c r="B892" s="209"/>
      <c r="C892" s="209"/>
      <c r="D892" s="209"/>
      <c r="E892" s="209"/>
      <c r="F892" s="209"/>
      <c r="G892" s="209"/>
      <c r="H892" s="209"/>
      <c r="I892" s="209"/>
      <c r="J892" s="210"/>
      <c r="K892" s="209"/>
      <c r="L892" s="209"/>
      <c r="M892" s="209"/>
      <c r="N892" s="209"/>
      <c r="O892" s="209"/>
      <c r="P892" s="209"/>
      <c r="Q892" s="209"/>
      <c r="R892" s="209"/>
      <c r="S892" s="209"/>
      <c r="T892" s="209"/>
      <c r="U892" s="209"/>
      <c r="V892" s="209"/>
      <c r="W892" s="209"/>
      <c r="X892" s="209"/>
      <c r="Y892" s="209"/>
      <c r="Z892" s="209"/>
    </row>
    <row r="893" spans="1:26" ht="12.75" customHeight="1" x14ac:dyDescent="0.2">
      <c r="A893" s="209"/>
      <c r="B893" s="209"/>
      <c r="C893" s="209"/>
      <c r="D893" s="209"/>
      <c r="E893" s="209"/>
      <c r="F893" s="209"/>
      <c r="G893" s="209"/>
      <c r="H893" s="209"/>
      <c r="I893" s="209"/>
      <c r="J893" s="210"/>
      <c r="K893" s="209"/>
      <c r="L893" s="209"/>
      <c r="M893" s="209"/>
      <c r="N893" s="209"/>
      <c r="O893" s="209"/>
      <c r="P893" s="209"/>
      <c r="Q893" s="209"/>
      <c r="R893" s="209"/>
      <c r="S893" s="209"/>
      <c r="T893" s="209"/>
      <c r="U893" s="209"/>
      <c r="V893" s="209"/>
      <c r="W893" s="209"/>
      <c r="X893" s="209"/>
      <c r="Y893" s="209"/>
      <c r="Z893" s="209"/>
    </row>
    <row r="894" spans="1:26" ht="12.75" customHeight="1" x14ac:dyDescent="0.2">
      <c r="A894" s="209"/>
      <c r="B894" s="209"/>
      <c r="C894" s="209"/>
      <c r="D894" s="209"/>
      <c r="E894" s="209"/>
      <c r="F894" s="209"/>
      <c r="G894" s="209"/>
      <c r="H894" s="209"/>
      <c r="I894" s="209"/>
      <c r="J894" s="210"/>
      <c r="K894" s="209"/>
      <c r="L894" s="209"/>
      <c r="M894" s="209"/>
      <c r="N894" s="209"/>
      <c r="O894" s="209"/>
      <c r="P894" s="209"/>
      <c r="Q894" s="209"/>
      <c r="R894" s="209"/>
      <c r="S894" s="209"/>
      <c r="T894" s="209"/>
      <c r="U894" s="209"/>
      <c r="V894" s="209"/>
      <c r="W894" s="209"/>
      <c r="X894" s="209"/>
      <c r="Y894" s="209"/>
      <c r="Z894" s="209"/>
    </row>
    <row r="895" spans="1:26" ht="12.75" customHeight="1" x14ac:dyDescent="0.2">
      <c r="A895" s="209"/>
      <c r="B895" s="209"/>
      <c r="C895" s="209"/>
      <c r="D895" s="209"/>
      <c r="E895" s="209"/>
      <c r="F895" s="209"/>
      <c r="G895" s="209"/>
      <c r="H895" s="209"/>
      <c r="I895" s="209"/>
      <c r="J895" s="210"/>
      <c r="K895" s="209"/>
      <c r="L895" s="209"/>
      <c r="M895" s="209"/>
      <c r="N895" s="209"/>
      <c r="O895" s="209"/>
      <c r="P895" s="209"/>
      <c r="Q895" s="209"/>
      <c r="R895" s="209"/>
      <c r="S895" s="209"/>
      <c r="T895" s="209"/>
      <c r="U895" s="209"/>
      <c r="V895" s="209"/>
      <c r="W895" s="209"/>
      <c r="X895" s="209"/>
      <c r="Y895" s="209"/>
      <c r="Z895" s="209"/>
    </row>
    <row r="896" spans="1:26" ht="12.75" customHeight="1" x14ac:dyDescent="0.2">
      <c r="A896" s="209"/>
      <c r="B896" s="209"/>
      <c r="C896" s="209"/>
      <c r="D896" s="209"/>
      <c r="E896" s="209"/>
      <c r="F896" s="209"/>
      <c r="G896" s="209"/>
      <c r="H896" s="209"/>
      <c r="I896" s="209"/>
      <c r="J896" s="210"/>
      <c r="K896" s="209"/>
      <c r="L896" s="209"/>
      <c r="M896" s="209"/>
      <c r="N896" s="209"/>
      <c r="O896" s="209"/>
      <c r="P896" s="209"/>
      <c r="Q896" s="209"/>
      <c r="R896" s="209"/>
      <c r="S896" s="209"/>
      <c r="T896" s="209"/>
      <c r="U896" s="209"/>
      <c r="V896" s="209"/>
      <c r="W896" s="209"/>
      <c r="X896" s="209"/>
      <c r="Y896" s="209"/>
      <c r="Z896" s="209"/>
    </row>
    <row r="897" spans="1:26" ht="12.75" customHeight="1" x14ac:dyDescent="0.2">
      <c r="A897" s="209"/>
      <c r="B897" s="209"/>
      <c r="C897" s="209"/>
      <c r="D897" s="209"/>
      <c r="E897" s="209"/>
      <c r="F897" s="209"/>
      <c r="G897" s="209"/>
      <c r="H897" s="209"/>
      <c r="I897" s="209"/>
      <c r="J897" s="210"/>
      <c r="K897" s="209"/>
      <c r="L897" s="209"/>
      <c r="M897" s="209"/>
      <c r="N897" s="209"/>
      <c r="O897" s="209"/>
      <c r="P897" s="209"/>
      <c r="Q897" s="209"/>
      <c r="R897" s="209"/>
      <c r="S897" s="209"/>
      <c r="T897" s="209"/>
      <c r="U897" s="209"/>
      <c r="V897" s="209"/>
      <c r="W897" s="209"/>
      <c r="X897" s="209"/>
      <c r="Y897" s="209"/>
      <c r="Z897" s="209"/>
    </row>
    <row r="898" spans="1:26" ht="12.75" customHeight="1" x14ac:dyDescent="0.2">
      <c r="A898" s="209"/>
      <c r="B898" s="209"/>
      <c r="C898" s="209"/>
      <c r="D898" s="209"/>
      <c r="E898" s="209"/>
      <c r="F898" s="209"/>
      <c r="G898" s="209"/>
      <c r="H898" s="209"/>
      <c r="I898" s="209"/>
      <c r="J898" s="210"/>
      <c r="K898" s="209"/>
      <c r="L898" s="209"/>
      <c r="M898" s="209"/>
      <c r="N898" s="209"/>
      <c r="O898" s="209"/>
      <c r="P898" s="209"/>
      <c r="Q898" s="209"/>
      <c r="R898" s="209"/>
      <c r="S898" s="209"/>
      <c r="T898" s="209"/>
      <c r="U898" s="209"/>
      <c r="V898" s="209"/>
      <c r="W898" s="209"/>
      <c r="X898" s="209"/>
      <c r="Y898" s="209"/>
      <c r="Z898" s="209"/>
    </row>
    <row r="899" spans="1:26" ht="12.75" customHeight="1" x14ac:dyDescent="0.2">
      <c r="A899" s="209"/>
      <c r="B899" s="209"/>
      <c r="C899" s="209"/>
      <c r="D899" s="209"/>
      <c r="E899" s="209"/>
      <c r="F899" s="209"/>
      <c r="G899" s="209"/>
      <c r="H899" s="209"/>
      <c r="I899" s="209"/>
      <c r="J899" s="210"/>
      <c r="K899" s="209"/>
      <c r="L899" s="209"/>
      <c r="M899" s="209"/>
      <c r="N899" s="209"/>
      <c r="O899" s="209"/>
      <c r="P899" s="209"/>
      <c r="Q899" s="209"/>
      <c r="R899" s="209"/>
      <c r="S899" s="209"/>
      <c r="T899" s="209"/>
      <c r="U899" s="209"/>
      <c r="V899" s="209"/>
      <c r="W899" s="209"/>
      <c r="X899" s="209"/>
      <c r="Y899" s="209"/>
      <c r="Z899" s="209"/>
    </row>
    <row r="900" spans="1:26" ht="12.75" customHeight="1" x14ac:dyDescent="0.2">
      <c r="A900" s="209"/>
      <c r="B900" s="209"/>
      <c r="C900" s="209"/>
      <c r="D900" s="209"/>
      <c r="E900" s="209"/>
      <c r="F900" s="209"/>
      <c r="G900" s="209"/>
      <c r="H900" s="209"/>
      <c r="I900" s="209"/>
      <c r="J900" s="210"/>
      <c r="K900" s="209"/>
      <c r="L900" s="209"/>
      <c r="M900" s="209"/>
      <c r="N900" s="209"/>
      <c r="O900" s="209"/>
      <c r="P900" s="209"/>
      <c r="Q900" s="209"/>
      <c r="R900" s="209"/>
      <c r="S900" s="209"/>
      <c r="T900" s="209"/>
      <c r="U900" s="209"/>
      <c r="V900" s="209"/>
      <c r="W900" s="209"/>
      <c r="X900" s="209"/>
      <c r="Y900" s="209"/>
      <c r="Z900" s="209"/>
    </row>
    <row r="901" spans="1:26" ht="12.75" customHeight="1" x14ac:dyDescent="0.2">
      <c r="A901" s="209"/>
      <c r="B901" s="209"/>
      <c r="C901" s="209"/>
      <c r="D901" s="209"/>
      <c r="E901" s="209"/>
      <c r="F901" s="209"/>
      <c r="G901" s="209"/>
      <c r="H901" s="209"/>
      <c r="I901" s="209"/>
      <c r="J901" s="210"/>
      <c r="K901" s="209"/>
      <c r="L901" s="209"/>
      <c r="M901" s="209"/>
      <c r="N901" s="209"/>
      <c r="O901" s="209"/>
      <c r="P901" s="209"/>
      <c r="Q901" s="209"/>
      <c r="R901" s="209"/>
      <c r="S901" s="209"/>
      <c r="T901" s="209"/>
      <c r="U901" s="209"/>
      <c r="V901" s="209"/>
      <c r="W901" s="209"/>
      <c r="X901" s="209"/>
      <c r="Y901" s="209"/>
      <c r="Z901" s="209"/>
    </row>
    <row r="902" spans="1:26" ht="12.75" customHeight="1" x14ac:dyDescent="0.2">
      <c r="A902" s="209"/>
      <c r="B902" s="209"/>
      <c r="C902" s="209"/>
      <c r="D902" s="209"/>
      <c r="E902" s="209"/>
      <c r="F902" s="209"/>
      <c r="G902" s="209"/>
      <c r="H902" s="209"/>
      <c r="I902" s="209"/>
      <c r="J902" s="210"/>
      <c r="K902" s="209"/>
      <c r="L902" s="209"/>
      <c r="M902" s="209"/>
      <c r="N902" s="209"/>
      <c r="O902" s="209"/>
      <c r="P902" s="209"/>
      <c r="Q902" s="209"/>
      <c r="R902" s="209"/>
      <c r="S902" s="209"/>
      <c r="T902" s="209"/>
      <c r="U902" s="209"/>
      <c r="V902" s="209"/>
      <c r="W902" s="209"/>
      <c r="X902" s="209"/>
      <c r="Y902" s="209"/>
      <c r="Z902" s="209"/>
    </row>
    <row r="903" spans="1:26" ht="12.75" customHeight="1" x14ac:dyDescent="0.2">
      <c r="A903" s="209"/>
      <c r="B903" s="209"/>
      <c r="C903" s="209"/>
      <c r="D903" s="209"/>
      <c r="E903" s="209"/>
      <c r="F903" s="209"/>
      <c r="G903" s="209"/>
      <c r="H903" s="209"/>
      <c r="I903" s="209"/>
      <c r="J903" s="210"/>
      <c r="K903" s="209"/>
      <c r="L903" s="209"/>
      <c r="M903" s="209"/>
      <c r="N903" s="209"/>
      <c r="O903" s="209"/>
      <c r="P903" s="209"/>
      <c r="Q903" s="209"/>
      <c r="R903" s="209"/>
      <c r="S903" s="209"/>
      <c r="T903" s="209"/>
      <c r="U903" s="209"/>
      <c r="V903" s="209"/>
      <c r="W903" s="209"/>
      <c r="X903" s="209"/>
      <c r="Y903" s="209"/>
      <c r="Z903" s="209"/>
    </row>
    <row r="904" spans="1:26" ht="12.75" customHeight="1" x14ac:dyDescent="0.2">
      <c r="A904" s="209"/>
      <c r="B904" s="209"/>
      <c r="C904" s="209"/>
      <c r="D904" s="209"/>
      <c r="E904" s="209"/>
      <c r="F904" s="209"/>
      <c r="G904" s="209"/>
      <c r="H904" s="209"/>
      <c r="I904" s="209"/>
      <c r="J904" s="210"/>
      <c r="K904" s="209"/>
      <c r="L904" s="209"/>
      <c r="M904" s="209"/>
      <c r="N904" s="209"/>
      <c r="O904" s="209"/>
      <c r="P904" s="209"/>
      <c r="Q904" s="209"/>
      <c r="R904" s="209"/>
      <c r="S904" s="209"/>
      <c r="T904" s="209"/>
      <c r="U904" s="209"/>
      <c r="V904" s="209"/>
      <c r="W904" s="209"/>
      <c r="X904" s="209"/>
      <c r="Y904" s="209"/>
      <c r="Z904" s="209"/>
    </row>
    <row r="905" spans="1:26" ht="12.75" customHeight="1" x14ac:dyDescent="0.2">
      <c r="A905" s="209"/>
      <c r="B905" s="209"/>
      <c r="C905" s="209"/>
      <c r="D905" s="209"/>
      <c r="E905" s="209"/>
      <c r="F905" s="209"/>
      <c r="G905" s="209"/>
      <c r="H905" s="209"/>
      <c r="I905" s="209"/>
      <c r="J905" s="210"/>
      <c r="K905" s="209"/>
      <c r="L905" s="209"/>
      <c r="M905" s="209"/>
      <c r="N905" s="209"/>
      <c r="O905" s="209"/>
      <c r="P905" s="209"/>
      <c r="Q905" s="209"/>
      <c r="R905" s="209"/>
      <c r="S905" s="209"/>
      <c r="T905" s="209"/>
      <c r="U905" s="209"/>
      <c r="V905" s="209"/>
      <c r="W905" s="209"/>
      <c r="X905" s="209"/>
      <c r="Y905" s="209"/>
      <c r="Z905" s="209"/>
    </row>
    <row r="906" spans="1:26" ht="12.75" customHeight="1" x14ac:dyDescent="0.2">
      <c r="A906" s="209"/>
      <c r="B906" s="209"/>
      <c r="C906" s="209"/>
      <c r="D906" s="209"/>
      <c r="E906" s="209"/>
      <c r="F906" s="209"/>
      <c r="G906" s="209"/>
      <c r="H906" s="209"/>
      <c r="I906" s="209"/>
      <c r="J906" s="210"/>
      <c r="K906" s="209"/>
      <c r="L906" s="209"/>
      <c r="M906" s="209"/>
      <c r="N906" s="209"/>
      <c r="O906" s="209"/>
      <c r="P906" s="209"/>
      <c r="Q906" s="209"/>
      <c r="R906" s="209"/>
      <c r="S906" s="209"/>
      <c r="T906" s="209"/>
      <c r="U906" s="209"/>
      <c r="V906" s="209"/>
      <c r="W906" s="209"/>
      <c r="X906" s="209"/>
      <c r="Y906" s="209"/>
      <c r="Z906" s="209"/>
    </row>
    <row r="907" spans="1:26" ht="12.75" customHeight="1" x14ac:dyDescent="0.2">
      <c r="A907" s="209"/>
      <c r="B907" s="209"/>
      <c r="C907" s="209"/>
      <c r="D907" s="209"/>
      <c r="E907" s="209"/>
      <c r="F907" s="209"/>
      <c r="G907" s="209"/>
      <c r="H907" s="209"/>
      <c r="I907" s="209"/>
      <c r="J907" s="210"/>
      <c r="K907" s="209"/>
      <c r="L907" s="209"/>
      <c r="M907" s="209"/>
      <c r="N907" s="209"/>
      <c r="O907" s="209"/>
      <c r="P907" s="209"/>
      <c r="Q907" s="209"/>
      <c r="R907" s="209"/>
      <c r="S907" s="209"/>
      <c r="T907" s="209"/>
      <c r="U907" s="209"/>
      <c r="V907" s="209"/>
      <c r="W907" s="209"/>
      <c r="X907" s="209"/>
      <c r="Y907" s="209"/>
      <c r="Z907" s="209"/>
    </row>
    <row r="908" spans="1:26" ht="12.75" customHeight="1" x14ac:dyDescent="0.2">
      <c r="A908" s="209"/>
      <c r="B908" s="209"/>
      <c r="C908" s="209"/>
      <c r="D908" s="209"/>
      <c r="E908" s="209"/>
      <c r="F908" s="209"/>
      <c r="G908" s="209"/>
      <c r="H908" s="209"/>
      <c r="I908" s="209"/>
      <c r="J908" s="210"/>
      <c r="K908" s="209"/>
      <c r="L908" s="209"/>
      <c r="M908" s="209"/>
      <c r="N908" s="209"/>
      <c r="O908" s="209"/>
      <c r="P908" s="209"/>
      <c r="Q908" s="209"/>
      <c r="R908" s="209"/>
      <c r="S908" s="209"/>
      <c r="T908" s="209"/>
      <c r="U908" s="209"/>
      <c r="V908" s="209"/>
      <c r="W908" s="209"/>
      <c r="X908" s="209"/>
      <c r="Y908" s="209"/>
      <c r="Z908" s="209"/>
    </row>
    <row r="909" spans="1:26" ht="12.75" customHeight="1" x14ac:dyDescent="0.2">
      <c r="A909" s="209"/>
      <c r="B909" s="209"/>
      <c r="C909" s="209"/>
      <c r="D909" s="209"/>
      <c r="E909" s="209"/>
      <c r="F909" s="209"/>
      <c r="G909" s="209"/>
      <c r="H909" s="209"/>
      <c r="I909" s="209"/>
      <c r="J909" s="210"/>
      <c r="K909" s="209"/>
      <c r="L909" s="209"/>
      <c r="M909" s="209"/>
      <c r="N909" s="209"/>
      <c r="O909" s="209"/>
      <c r="P909" s="209"/>
      <c r="Q909" s="209"/>
      <c r="R909" s="209"/>
      <c r="S909" s="209"/>
      <c r="T909" s="209"/>
      <c r="U909" s="209"/>
      <c r="V909" s="209"/>
      <c r="W909" s="209"/>
      <c r="X909" s="209"/>
      <c r="Y909" s="209"/>
      <c r="Z909" s="209"/>
    </row>
    <row r="910" spans="1:26" ht="12.75" customHeight="1" x14ac:dyDescent="0.2">
      <c r="A910" s="209"/>
      <c r="B910" s="209"/>
      <c r="C910" s="209"/>
      <c r="D910" s="209"/>
      <c r="E910" s="209"/>
      <c r="F910" s="209"/>
      <c r="G910" s="209"/>
      <c r="H910" s="209"/>
      <c r="I910" s="209"/>
      <c r="J910" s="210"/>
      <c r="K910" s="209"/>
      <c r="L910" s="209"/>
      <c r="M910" s="209"/>
      <c r="N910" s="209"/>
      <c r="O910" s="209"/>
      <c r="P910" s="209"/>
      <c r="Q910" s="209"/>
      <c r="R910" s="209"/>
      <c r="S910" s="209"/>
      <c r="T910" s="209"/>
      <c r="U910" s="209"/>
      <c r="V910" s="209"/>
      <c r="W910" s="209"/>
      <c r="X910" s="209"/>
      <c r="Y910" s="209"/>
      <c r="Z910" s="209"/>
    </row>
    <row r="911" spans="1:26" ht="12.75" customHeight="1" x14ac:dyDescent="0.2">
      <c r="A911" s="209"/>
      <c r="B911" s="209"/>
      <c r="C911" s="209"/>
      <c r="D911" s="209"/>
      <c r="E911" s="209"/>
      <c r="F911" s="209"/>
      <c r="G911" s="209"/>
      <c r="H911" s="209"/>
      <c r="I911" s="209"/>
      <c r="J911" s="210"/>
      <c r="K911" s="209"/>
      <c r="L911" s="209"/>
      <c r="M911" s="209"/>
      <c r="N911" s="209"/>
      <c r="O911" s="209"/>
      <c r="P911" s="209"/>
      <c r="Q911" s="209"/>
      <c r="R911" s="209"/>
      <c r="S911" s="209"/>
      <c r="T911" s="209"/>
      <c r="U911" s="209"/>
      <c r="V911" s="209"/>
      <c r="W911" s="209"/>
      <c r="X911" s="209"/>
      <c r="Y911" s="209"/>
      <c r="Z911" s="209"/>
    </row>
    <row r="912" spans="1:26" ht="12.75" customHeight="1" x14ac:dyDescent="0.2">
      <c r="A912" s="209"/>
      <c r="B912" s="209"/>
      <c r="C912" s="209"/>
      <c r="D912" s="209"/>
      <c r="E912" s="209"/>
      <c r="F912" s="209"/>
      <c r="G912" s="209"/>
      <c r="H912" s="209"/>
      <c r="I912" s="209"/>
      <c r="J912" s="210"/>
      <c r="K912" s="209"/>
      <c r="L912" s="209"/>
      <c r="M912" s="209"/>
      <c r="N912" s="209"/>
      <c r="O912" s="209"/>
      <c r="P912" s="209"/>
      <c r="Q912" s="209"/>
      <c r="R912" s="209"/>
      <c r="S912" s="209"/>
      <c r="T912" s="209"/>
      <c r="U912" s="209"/>
      <c r="V912" s="209"/>
      <c r="W912" s="209"/>
      <c r="X912" s="209"/>
      <c r="Y912" s="209"/>
      <c r="Z912" s="209"/>
    </row>
    <row r="913" spans="1:26" ht="12.75" customHeight="1" x14ac:dyDescent="0.2">
      <c r="A913" s="209"/>
      <c r="B913" s="209"/>
      <c r="C913" s="209"/>
      <c r="D913" s="209"/>
      <c r="E913" s="209"/>
      <c r="F913" s="209"/>
      <c r="G913" s="209"/>
      <c r="H913" s="209"/>
      <c r="I913" s="209"/>
      <c r="J913" s="210"/>
      <c r="K913" s="209"/>
      <c r="L913" s="209"/>
      <c r="M913" s="209"/>
      <c r="N913" s="209"/>
      <c r="O913" s="209"/>
      <c r="P913" s="209"/>
      <c r="Q913" s="209"/>
      <c r="R913" s="209"/>
      <c r="S913" s="209"/>
      <c r="T913" s="209"/>
      <c r="U913" s="209"/>
      <c r="V913" s="209"/>
      <c r="W913" s="209"/>
      <c r="X913" s="209"/>
      <c r="Y913" s="209"/>
      <c r="Z913" s="209"/>
    </row>
    <row r="914" spans="1:26" ht="12.75" customHeight="1" x14ac:dyDescent="0.2">
      <c r="A914" s="209"/>
      <c r="B914" s="209"/>
      <c r="C914" s="209"/>
      <c r="D914" s="209"/>
      <c r="E914" s="209"/>
      <c r="F914" s="209"/>
      <c r="G914" s="209"/>
      <c r="H914" s="209"/>
      <c r="I914" s="209"/>
      <c r="J914" s="210"/>
      <c r="K914" s="209"/>
      <c r="L914" s="209"/>
      <c r="M914" s="209"/>
      <c r="N914" s="209"/>
      <c r="O914" s="209"/>
      <c r="P914" s="209"/>
      <c r="Q914" s="209"/>
      <c r="R914" s="209"/>
      <c r="S914" s="209"/>
      <c r="T914" s="209"/>
      <c r="U914" s="209"/>
      <c r="V914" s="209"/>
      <c r="W914" s="209"/>
      <c r="X914" s="209"/>
      <c r="Y914" s="209"/>
      <c r="Z914" s="209"/>
    </row>
    <row r="915" spans="1:26" ht="12.75" customHeight="1" x14ac:dyDescent="0.2">
      <c r="A915" s="209"/>
      <c r="B915" s="209"/>
      <c r="C915" s="209"/>
      <c r="D915" s="209"/>
      <c r="E915" s="209"/>
      <c r="F915" s="209"/>
      <c r="G915" s="209"/>
      <c r="H915" s="209"/>
      <c r="I915" s="209"/>
      <c r="J915" s="210"/>
      <c r="K915" s="209"/>
      <c r="L915" s="209"/>
      <c r="M915" s="209"/>
      <c r="N915" s="209"/>
      <c r="O915" s="209"/>
      <c r="P915" s="209"/>
      <c r="Q915" s="209"/>
      <c r="R915" s="209"/>
      <c r="S915" s="209"/>
      <c r="T915" s="209"/>
      <c r="U915" s="209"/>
      <c r="V915" s="209"/>
      <c r="W915" s="209"/>
      <c r="X915" s="209"/>
      <c r="Y915" s="209"/>
      <c r="Z915" s="209"/>
    </row>
    <row r="916" spans="1:26" ht="12.75" customHeight="1" x14ac:dyDescent="0.2">
      <c r="A916" s="209"/>
      <c r="B916" s="209"/>
      <c r="C916" s="209"/>
      <c r="D916" s="209"/>
      <c r="E916" s="209"/>
      <c r="F916" s="209"/>
      <c r="G916" s="209"/>
      <c r="H916" s="209"/>
      <c r="I916" s="209"/>
      <c r="J916" s="210"/>
      <c r="K916" s="209"/>
      <c r="L916" s="209"/>
      <c r="M916" s="209"/>
      <c r="N916" s="209"/>
      <c r="O916" s="209"/>
      <c r="P916" s="209"/>
      <c r="Q916" s="209"/>
      <c r="R916" s="209"/>
      <c r="S916" s="209"/>
      <c r="T916" s="209"/>
      <c r="U916" s="209"/>
      <c r="V916" s="209"/>
      <c r="W916" s="209"/>
      <c r="X916" s="209"/>
      <c r="Y916" s="209"/>
      <c r="Z916" s="209"/>
    </row>
    <row r="917" spans="1:26" ht="12.75" customHeight="1" x14ac:dyDescent="0.2">
      <c r="A917" s="209"/>
      <c r="B917" s="209"/>
      <c r="C917" s="209"/>
      <c r="D917" s="209"/>
      <c r="E917" s="209"/>
      <c r="F917" s="209"/>
      <c r="G917" s="209"/>
      <c r="H917" s="209"/>
      <c r="I917" s="209"/>
      <c r="J917" s="210"/>
      <c r="K917" s="209"/>
      <c r="L917" s="209"/>
      <c r="M917" s="209"/>
      <c r="N917" s="209"/>
      <c r="O917" s="209"/>
      <c r="P917" s="209"/>
      <c r="Q917" s="209"/>
      <c r="R917" s="209"/>
      <c r="S917" s="209"/>
      <c r="T917" s="209"/>
      <c r="U917" s="209"/>
      <c r="V917" s="209"/>
      <c r="W917" s="209"/>
      <c r="X917" s="209"/>
      <c r="Y917" s="209"/>
      <c r="Z917" s="209"/>
    </row>
    <row r="918" spans="1:26" ht="12.75" customHeight="1" x14ac:dyDescent="0.2">
      <c r="A918" s="209"/>
      <c r="B918" s="209"/>
      <c r="C918" s="209"/>
      <c r="D918" s="209"/>
      <c r="E918" s="209"/>
      <c r="F918" s="209"/>
      <c r="G918" s="209"/>
      <c r="H918" s="209"/>
      <c r="I918" s="209"/>
      <c r="J918" s="210"/>
      <c r="K918" s="209"/>
      <c r="L918" s="209"/>
      <c r="M918" s="209"/>
      <c r="N918" s="209"/>
      <c r="O918" s="209"/>
      <c r="P918" s="209"/>
      <c r="Q918" s="209"/>
      <c r="R918" s="209"/>
      <c r="S918" s="209"/>
      <c r="T918" s="209"/>
      <c r="U918" s="209"/>
      <c r="V918" s="209"/>
      <c r="W918" s="209"/>
      <c r="X918" s="209"/>
      <c r="Y918" s="209"/>
      <c r="Z918" s="209"/>
    </row>
    <row r="919" spans="1:26" ht="12.75" customHeight="1" x14ac:dyDescent="0.2">
      <c r="A919" s="209"/>
      <c r="B919" s="209"/>
      <c r="C919" s="209"/>
      <c r="D919" s="209"/>
      <c r="E919" s="209"/>
      <c r="F919" s="209"/>
      <c r="G919" s="209"/>
      <c r="H919" s="209"/>
      <c r="I919" s="209"/>
      <c r="J919" s="210"/>
      <c r="K919" s="209"/>
      <c r="L919" s="209"/>
      <c r="M919" s="209"/>
      <c r="N919" s="209"/>
      <c r="O919" s="209"/>
      <c r="P919" s="209"/>
      <c r="Q919" s="209"/>
      <c r="R919" s="209"/>
      <c r="S919" s="209"/>
      <c r="T919" s="209"/>
      <c r="U919" s="209"/>
      <c r="V919" s="209"/>
      <c r="W919" s="209"/>
      <c r="X919" s="209"/>
      <c r="Y919" s="209"/>
      <c r="Z919" s="209"/>
    </row>
    <row r="920" spans="1:26" ht="12.75" customHeight="1" x14ac:dyDescent="0.2">
      <c r="A920" s="209"/>
      <c r="B920" s="209"/>
      <c r="C920" s="209"/>
      <c r="D920" s="209"/>
      <c r="E920" s="209"/>
      <c r="F920" s="209"/>
      <c r="G920" s="209"/>
      <c r="H920" s="209"/>
      <c r="I920" s="209"/>
      <c r="J920" s="210"/>
      <c r="K920" s="209"/>
      <c r="L920" s="209"/>
      <c r="M920" s="209"/>
      <c r="N920" s="209"/>
      <c r="O920" s="209"/>
      <c r="P920" s="209"/>
      <c r="Q920" s="209"/>
      <c r="R920" s="209"/>
      <c r="S920" s="209"/>
      <c r="T920" s="209"/>
      <c r="U920" s="209"/>
      <c r="V920" s="209"/>
      <c r="W920" s="209"/>
      <c r="X920" s="209"/>
      <c r="Y920" s="209"/>
      <c r="Z920" s="209"/>
    </row>
    <row r="921" spans="1:26" ht="12.75" customHeight="1" x14ac:dyDescent="0.2">
      <c r="A921" s="209"/>
      <c r="B921" s="209"/>
      <c r="C921" s="209"/>
      <c r="D921" s="209"/>
      <c r="E921" s="209"/>
      <c r="F921" s="209"/>
      <c r="G921" s="209"/>
      <c r="H921" s="209"/>
      <c r="I921" s="209"/>
      <c r="J921" s="210"/>
      <c r="K921" s="209"/>
      <c r="L921" s="209"/>
      <c r="M921" s="209"/>
      <c r="N921" s="209"/>
      <c r="O921" s="209"/>
      <c r="P921" s="209"/>
      <c r="Q921" s="209"/>
      <c r="R921" s="209"/>
      <c r="S921" s="209"/>
      <c r="T921" s="209"/>
      <c r="U921" s="209"/>
      <c r="V921" s="209"/>
      <c r="W921" s="209"/>
      <c r="X921" s="209"/>
      <c r="Y921" s="209"/>
      <c r="Z921" s="209"/>
    </row>
    <row r="922" spans="1:26" ht="12.75" customHeight="1" x14ac:dyDescent="0.2">
      <c r="A922" s="209"/>
      <c r="B922" s="209"/>
      <c r="C922" s="209"/>
      <c r="D922" s="209"/>
      <c r="E922" s="209"/>
      <c r="F922" s="209"/>
      <c r="G922" s="209"/>
      <c r="H922" s="209"/>
      <c r="I922" s="209"/>
      <c r="J922" s="210"/>
      <c r="K922" s="209"/>
      <c r="L922" s="209"/>
      <c r="M922" s="209"/>
      <c r="N922" s="209"/>
      <c r="O922" s="209"/>
      <c r="P922" s="209"/>
      <c r="Q922" s="209"/>
      <c r="R922" s="209"/>
      <c r="S922" s="209"/>
      <c r="T922" s="209"/>
      <c r="U922" s="209"/>
      <c r="V922" s="209"/>
      <c r="W922" s="209"/>
      <c r="X922" s="209"/>
      <c r="Y922" s="209"/>
      <c r="Z922" s="209"/>
    </row>
    <row r="923" spans="1:26" ht="12.75" customHeight="1" x14ac:dyDescent="0.2">
      <c r="A923" s="209"/>
      <c r="B923" s="209"/>
      <c r="C923" s="209"/>
      <c r="D923" s="209"/>
      <c r="E923" s="209"/>
      <c r="F923" s="209"/>
      <c r="G923" s="209"/>
      <c r="H923" s="209"/>
      <c r="I923" s="209"/>
      <c r="J923" s="210"/>
      <c r="K923" s="209"/>
      <c r="L923" s="209"/>
      <c r="M923" s="209"/>
      <c r="N923" s="209"/>
      <c r="O923" s="209"/>
      <c r="P923" s="209"/>
      <c r="Q923" s="209"/>
      <c r="R923" s="209"/>
      <c r="S923" s="209"/>
      <c r="T923" s="209"/>
      <c r="U923" s="209"/>
      <c r="V923" s="209"/>
      <c r="W923" s="209"/>
      <c r="X923" s="209"/>
      <c r="Y923" s="209"/>
      <c r="Z923" s="209"/>
    </row>
    <row r="924" spans="1:26" ht="12.75" customHeight="1" x14ac:dyDescent="0.2">
      <c r="A924" s="209"/>
      <c r="B924" s="209"/>
      <c r="C924" s="209"/>
      <c r="D924" s="209"/>
      <c r="E924" s="209"/>
      <c r="F924" s="209"/>
      <c r="G924" s="209"/>
      <c r="H924" s="209"/>
      <c r="I924" s="209"/>
      <c r="J924" s="210"/>
      <c r="K924" s="209"/>
      <c r="L924" s="209"/>
      <c r="M924" s="209"/>
      <c r="N924" s="209"/>
      <c r="O924" s="209"/>
      <c r="P924" s="209"/>
      <c r="Q924" s="209"/>
      <c r="R924" s="209"/>
      <c r="S924" s="209"/>
      <c r="T924" s="209"/>
      <c r="U924" s="209"/>
      <c r="V924" s="209"/>
      <c r="W924" s="209"/>
      <c r="X924" s="209"/>
      <c r="Y924" s="209"/>
      <c r="Z924" s="209"/>
    </row>
    <row r="925" spans="1:26" ht="12.75" customHeight="1" x14ac:dyDescent="0.2">
      <c r="A925" s="209"/>
      <c r="B925" s="209"/>
      <c r="C925" s="209"/>
      <c r="D925" s="209"/>
      <c r="E925" s="209"/>
      <c r="F925" s="209"/>
      <c r="G925" s="209"/>
      <c r="H925" s="209"/>
      <c r="I925" s="209"/>
      <c r="J925" s="210"/>
      <c r="K925" s="209"/>
      <c r="L925" s="209"/>
      <c r="M925" s="209"/>
      <c r="N925" s="209"/>
      <c r="O925" s="209"/>
      <c r="P925" s="209"/>
      <c r="Q925" s="209"/>
      <c r="R925" s="209"/>
      <c r="S925" s="209"/>
      <c r="T925" s="209"/>
      <c r="U925" s="209"/>
      <c r="V925" s="209"/>
      <c r="W925" s="209"/>
      <c r="X925" s="209"/>
      <c r="Y925" s="209"/>
      <c r="Z925" s="209"/>
    </row>
    <row r="926" spans="1:26" ht="12.75" customHeight="1" x14ac:dyDescent="0.2">
      <c r="A926" s="209"/>
      <c r="B926" s="209"/>
      <c r="C926" s="209"/>
      <c r="D926" s="209"/>
      <c r="E926" s="209"/>
      <c r="F926" s="209"/>
      <c r="G926" s="209"/>
      <c r="H926" s="209"/>
      <c r="I926" s="209"/>
      <c r="J926" s="210"/>
      <c r="K926" s="209"/>
      <c r="L926" s="209"/>
      <c r="M926" s="209"/>
      <c r="N926" s="209"/>
      <c r="O926" s="209"/>
      <c r="P926" s="209"/>
      <c r="Q926" s="209"/>
      <c r="R926" s="209"/>
      <c r="S926" s="209"/>
      <c r="T926" s="209"/>
      <c r="U926" s="209"/>
      <c r="V926" s="209"/>
      <c r="W926" s="209"/>
      <c r="X926" s="209"/>
      <c r="Y926" s="209"/>
      <c r="Z926" s="209"/>
    </row>
    <row r="927" spans="1:26" ht="12.75" customHeight="1" x14ac:dyDescent="0.2">
      <c r="A927" s="209"/>
      <c r="B927" s="209"/>
      <c r="C927" s="209"/>
      <c r="D927" s="209"/>
      <c r="E927" s="209"/>
      <c r="F927" s="209"/>
      <c r="G927" s="209"/>
      <c r="H927" s="209"/>
      <c r="I927" s="209"/>
      <c r="J927" s="210"/>
      <c r="K927" s="209"/>
      <c r="L927" s="209"/>
      <c r="M927" s="209"/>
      <c r="N927" s="209"/>
      <c r="O927" s="209"/>
      <c r="P927" s="209"/>
      <c r="Q927" s="209"/>
      <c r="R927" s="209"/>
      <c r="S927" s="209"/>
      <c r="T927" s="209"/>
      <c r="U927" s="209"/>
      <c r="V927" s="209"/>
      <c r="W927" s="209"/>
      <c r="X927" s="209"/>
      <c r="Y927" s="209"/>
      <c r="Z927" s="209"/>
    </row>
    <row r="928" spans="1:26" ht="12.75" customHeight="1" x14ac:dyDescent="0.2">
      <c r="A928" s="209"/>
      <c r="B928" s="209"/>
      <c r="C928" s="209"/>
      <c r="D928" s="209"/>
      <c r="E928" s="209"/>
      <c r="F928" s="209"/>
      <c r="G928" s="209"/>
      <c r="H928" s="209"/>
      <c r="I928" s="209"/>
      <c r="J928" s="210"/>
      <c r="K928" s="209"/>
      <c r="L928" s="209"/>
      <c r="M928" s="209"/>
      <c r="N928" s="209"/>
      <c r="O928" s="209"/>
      <c r="P928" s="209"/>
      <c r="Q928" s="209"/>
      <c r="R928" s="209"/>
      <c r="S928" s="209"/>
      <c r="T928" s="209"/>
      <c r="U928" s="209"/>
      <c r="V928" s="209"/>
      <c r="W928" s="209"/>
      <c r="X928" s="209"/>
      <c r="Y928" s="209"/>
      <c r="Z928" s="209"/>
    </row>
    <row r="929" spans="1:26" ht="12.75" customHeight="1" x14ac:dyDescent="0.2">
      <c r="A929" s="209"/>
      <c r="B929" s="209"/>
      <c r="C929" s="209"/>
      <c r="D929" s="209"/>
      <c r="E929" s="209"/>
      <c r="F929" s="209"/>
      <c r="G929" s="209"/>
      <c r="H929" s="209"/>
      <c r="I929" s="209"/>
      <c r="J929" s="210"/>
      <c r="K929" s="209"/>
      <c r="L929" s="209"/>
      <c r="M929" s="209"/>
      <c r="N929" s="209"/>
      <c r="O929" s="209"/>
      <c r="P929" s="209"/>
      <c r="Q929" s="209"/>
      <c r="R929" s="209"/>
      <c r="S929" s="209"/>
      <c r="T929" s="209"/>
      <c r="U929" s="209"/>
      <c r="V929" s="209"/>
      <c r="W929" s="209"/>
      <c r="X929" s="209"/>
      <c r="Y929" s="209"/>
      <c r="Z929" s="209"/>
    </row>
    <row r="930" spans="1:26" ht="12.75" customHeight="1" x14ac:dyDescent="0.2">
      <c r="A930" s="209"/>
      <c r="B930" s="209"/>
      <c r="C930" s="209"/>
      <c r="D930" s="209"/>
      <c r="E930" s="209"/>
      <c r="F930" s="209"/>
      <c r="G930" s="209"/>
      <c r="H930" s="209"/>
      <c r="I930" s="209"/>
      <c r="J930" s="210"/>
      <c r="K930" s="209"/>
      <c r="L930" s="209"/>
      <c r="M930" s="209"/>
      <c r="N930" s="209"/>
      <c r="O930" s="209"/>
      <c r="P930" s="209"/>
      <c r="Q930" s="209"/>
      <c r="R930" s="209"/>
      <c r="S930" s="209"/>
      <c r="T930" s="209"/>
      <c r="U930" s="209"/>
      <c r="V930" s="209"/>
      <c r="W930" s="209"/>
      <c r="X930" s="209"/>
      <c r="Y930" s="209"/>
      <c r="Z930" s="209"/>
    </row>
    <row r="931" spans="1:26" ht="12.75" customHeight="1" x14ac:dyDescent="0.2">
      <c r="A931" s="209"/>
      <c r="B931" s="209"/>
      <c r="C931" s="209"/>
      <c r="D931" s="209"/>
      <c r="E931" s="209"/>
      <c r="F931" s="209"/>
      <c r="G931" s="209"/>
      <c r="H931" s="209"/>
      <c r="I931" s="209"/>
      <c r="J931" s="210"/>
      <c r="K931" s="209"/>
      <c r="L931" s="209"/>
      <c r="M931" s="209"/>
      <c r="N931" s="209"/>
      <c r="O931" s="209"/>
      <c r="P931" s="209"/>
      <c r="Q931" s="209"/>
      <c r="R931" s="209"/>
      <c r="S931" s="209"/>
      <c r="T931" s="209"/>
      <c r="U931" s="209"/>
      <c r="V931" s="209"/>
      <c r="W931" s="209"/>
      <c r="X931" s="209"/>
      <c r="Y931" s="209"/>
      <c r="Z931" s="209"/>
    </row>
    <row r="932" spans="1:26" ht="12.75" customHeight="1" x14ac:dyDescent="0.2">
      <c r="A932" s="209"/>
      <c r="B932" s="209"/>
      <c r="C932" s="209"/>
      <c r="D932" s="209"/>
      <c r="E932" s="209"/>
      <c r="F932" s="209"/>
      <c r="G932" s="209"/>
      <c r="H932" s="209"/>
      <c r="I932" s="209"/>
      <c r="J932" s="210"/>
      <c r="K932" s="209"/>
      <c r="L932" s="209"/>
      <c r="M932" s="209"/>
      <c r="N932" s="209"/>
      <c r="O932" s="209"/>
      <c r="P932" s="209"/>
      <c r="Q932" s="209"/>
      <c r="R932" s="209"/>
      <c r="S932" s="209"/>
      <c r="T932" s="209"/>
      <c r="U932" s="209"/>
      <c r="V932" s="209"/>
      <c r="W932" s="209"/>
      <c r="X932" s="209"/>
      <c r="Y932" s="209"/>
      <c r="Z932" s="209"/>
    </row>
    <row r="933" spans="1:26" ht="12.75" customHeight="1" x14ac:dyDescent="0.2">
      <c r="A933" s="209"/>
      <c r="B933" s="209"/>
      <c r="C933" s="209"/>
      <c r="D933" s="209"/>
      <c r="E933" s="209"/>
      <c r="F933" s="209"/>
      <c r="G933" s="209"/>
      <c r="H933" s="209"/>
      <c r="I933" s="209"/>
      <c r="J933" s="210"/>
      <c r="K933" s="209"/>
      <c r="L933" s="209"/>
      <c r="M933" s="209"/>
      <c r="N933" s="209"/>
      <c r="O933" s="209"/>
      <c r="P933" s="209"/>
      <c r="Q933" s="209"/>
      <c r="R933" s="209"/>
      <c r="S933" s="209"/>
      <c r="T933" s="209"/>
      <c r="U933" s="209"/>
      <c r="V933" s="209"/>
      <c r="W933" s="209"/>
      <c r="X933" s="209"/>
      <c r="Y933" s="209"/>
      <c r="Z933" s="209"/>
    </row>
    <row r="934" spans="1:26" ht="12.75" customHeight="1" x14ac:dyDescent="0.2">
      <c r="A934" s="209"/>
      <c r="B934" s="209"/>
      <c r="C934" s="209"/>
      <c r="D934" s="209"/>
      <c r="E934" s="209"/>
      <c r="F934" s="209"/>
      <c r="G934" s="209"/>
      <c r="H934" s="209"/>
      <c r="I934" s="209"/>
      <c r="J934" s="210"/>
      <c r="K934" s="209"/>
      <c r="L934" s="209"/>
      <c r="M934" s="209"/>
      <c r="N934" s="209"/>
      <c r="O934" s="209"/>
      <c r="P934" s="209"/>
      <c r="Q934" s="209"/>
      <c r="R934" s="209"/>
      <c r="S934" s="209"/>
      <c r="T934" s="209"/>
      <c r="U934" s="209"/>
      <c r="V934" s="209"/>
      <c r="W934" s="209"/>
      <c r="X934" s="209"/>
      <c r="Y934" s="209"/>
      <c r="Z934" s="209"/>
    </row>
    <row r="935" spans="1:26" ht="12.75" customHeight="1" x14ac:dyDescent="0.2">
      <c r="A935" s="209"/>
      <c r="B935" s="209"/>
      <c r="C935" s="209"/>
      <c r="D935" s="209"/>
      <c r="E935" s="209"/>
      <c r="F935" s="209"/>
      <c r="G935" s="209"/>
      <c r="H935" s="209"/>
      <c r="I935" s="209"/>
      <c r="J935" s="210"/>
      <c r="K935" s="209"/>
      <c r="L935" s="209"/>
      <c r="M935" s="209"/>
      <c r="N935" s="209"/>
      <c r="O935" s="209"/>
      <c r="P935" s="209"/>
      <c r="Q935" s="209"/>
      <c r="R935" s="209"/>
      <c r="S935" s="209"/>
      <c r="T935" s="209"/>
      <c r="U935" s="209"/>
      <c r="V935" s="209"/>
      <c r="W935" s="209"/>
      <c r="X935" s="209"/>
      <c r="Y935" s="209"/>
      <c r="Z935" s="209"/>
    </row>
    <row r="936" spans="1:26" ht="12.75" customHeight="1" x14ac:dyDescent="0.2">
      <c r="A936" s="209"/>
      <c r="B936" s="209"/>
      <c r="C936" s="209"/>
      <c r="D936" s="209"/>
      <c r="E936" s="209"/>
      <c r="F936" s="209"/>
      <c r="G936" s="209"/>
      <c r="H936" s="209"/>
      <c r="I936" s="209"/>
      <c r="J936" s="210"/>
      <c r="K936" s="209"/>
      <c r="L936" s="209"/>
      <c r="M936" s="209"/>
      <c r="N936" s="209"/>
      <c r="O936" s="209"/>
      <c r="P936" s="209"/>
      <c r="Q936" s="209"/>
      <c r="R936" s="209"/>
      <c r="S936" s="209"/>
      <c r="T936" s="209"/>
      <c r="U936" s="209"/>
      <c r="V936" s="209"/>
      <c r="W936" s="209"/>
      <c r="X936" s="209"/>
      <c r="Y936" s="209"/>
      <c r="Z936" s="209"/>
    </row>
    <row r="937" spans="1:26" ht="12.75" customHeight="1" x14ac:dyDescent="0.2">
      <c r="A937" s="209"/>
      <c r="B937" s="209"/>
      <c r="C937" s="209"/>
      <c r="D937" s="209"/>
      <c r="E937" s="209"/>
      <c r="F937" s="209"/>
      <c r="G937" s="209"/>
      <c r="H937" s="209"/>
      <c r="I937" s="209"/>
      <c r="J937" s="210"/>
      <c r="K937" s="209"/>
      <c r="L937" s="209"/>
      <c r="M937" s="209"/>
      <c r="N937" s="209"/>
      <c r="O937" s="209"/>
      <c r="P937" s="209"/>
      <c r="Q937" s="209"/>
      <c r="R937" s="209"/>
      <c r="S937" s="209"/>
      <c r="T937" s="209"/>
      <c r="U937" s="209"/>
      <c r="V937" s="209"/>
      <c r="W937" s="209"/>
      <c r="X937" s="209"/>
      <c r="Y937" s="209"/>
      <c r="Z937" s="209"/>
    </row>
    <row r="938" spans="1:26" ht="12.75" customHeight="1" x14ac:dyDescent="0.2">
      <c r="A938" s="209"/>
      <c r="B938" s="209"/>
      <c r="C938" s="209"/>
      <c r="D938" s="209"/>
      <c r="E938" s="209"/>
      <c r="F938" s="209"/>
      <c r="G938" s="209"/>
      <c r="H938" s="209"/>
      <c r="I938" s="209"/>
      <c r="J938" s="210"/>
      <c r="K938" s="209"/>
      <c r="L938" s="209"/>
      <c r="M938" s="209"/>
      <c r="N938" s="209"/>
      <c r="O938" s="209"/>
      <c r="P938" s="209"/>
      <c r="Q938" s="209"/>
      <c r="R938" s="209"/>
      <c r="S938" s="209"/>
      <c r="T938" s="209"/>
      <c r="U938" s="209"/>
      <c r="V938" s="209"/>
      <c r="W938" s="209"/>
      <c r="X938" s="209"/>
      <c r="Y938" s="209"/>
      <c r="Z938" s="209"/>
    </row>
    <row r="939" spans="1:26" ht="12.75" customHeight="1" x14ac:dyDescent="0.2">
      <c r="A939" s="209"/>
      <c r="B939" s="209"/>
      <c r="C939" s="209"/>
      <c r="D939" s="209"/>
      <c r="E939" s="209"/>
      <c r="F939" s="209"/>
      <c r="G939" s="209"/>
      <c r="H939" s="209"/>
      <c r="I939" s="209"/>
      <c r="J939" s="210"/>
      <c r="K939" s="209"/>
      <c r="L939" s="209"/>
      <c r="M939" s="209"/>
      <c r="N939" s="209"/>
      <c r="O939" s="209"/>
      <c r="P939" s="209"/>
      <c r="Q939" s="209"/>
      <c r="R939" s="209"/>
      <c r="S939" s="209"/>
      <c r="T939" s="209"/>
      <c r="U939" s="209"/>
      <c r="V939" s="209"/>
      <c r="W939" s="209"/>
      <c r="X939" s="209"/>
      <c r="Y939" s="209"/>
      <c r="Z939" s="209"/>
    </row>
    <row r="940" spans="1:26" ht="12.75" customHeight="1" x14ac:dyDescent="0.2">
      <c r="A940" s="209"/>
      <c r="B940" s="209"/>
      <c r="C940" s="209"/>
      <c r="D940" s="209"/>
      <c r="E940" s="209"/>
      <c r="F940" s="209"/>
      <c r="G940" s="209"/>
      <c r="H940" s="209"/>
      <c r="I940" s="209"/>
      <c r="J940" s="210"/>
      <c r="K940" s="209"/>
      <c r="L940" s="209"/>
      <c r="M940" s="209"/>
      <c r="N940" s="209"/>
      <c r="O940" s="209"/>
      <c r="P940" s="209"/>
      <c r="Q940" s="209"/>
      <c r="R940" s="209"/>
      <c r="S940" s="209"/>
      <c r="T940" s="209"/>
      <c r="U940" s="209"/>
      <c r="V940" s="209"/>
      <c r="W940" s="209"/>
      <c r="X940" s="209"/>
      <c r="Y940" s="209"/>
      <c r="Z940" s="209"/>
    </row>
    <row r="941" spans="1:26" ht="12.75" customHeight="1" x14ac:dyDescent="0.2">
      <c r="A941" s="209"/>
      <c r="B941" s="209"/>
      <c r="C941" s="209"/>
      <c r="D941" s="209"/>
      <c r="E941" s="209"/>
      <c r="F941" s="209"/>
      <c r="G941" s="209"/>
      <c r="H941" s="209"/>
      <c r="I941" s="209"/>
      <c r="J941" s="210"/>
      <c r="K941" s="209"/>
      <c r="L941" s="209"/>
      <c r="M941" s="209"/>
      <c r="N941" s="209"/>
      <c r="O941" s="209"/>
      <c r="P941" s="209"/>
      <c r="Q941" s="209"/>
      <c r="R941" s="209"/>
      <c r="S941" s="209"/>
      <c r="T941" s="209"/>
      <c r="U941" s="209"/>
      <c r="V941" s="209"/>
      <c r="W941" s="209"/>
      <c r="X941" s="209"/>
      <c r="Y941" s="209"/>
      <c r="Z941" s="209"/>
    </row>
    <row r="942" spans="1:26" ht="12.75" customHeight="1" x14ac:dyDescent="0.2">
      <c r="A942" s="209"/>
      <c r="B942" s="209"/>
      <c r="C942" s="209"/>
      <c r="D942" s="209"/>
      <c r="E942" s="209"/>
      <c r="F942" s="209"/>
      <c r="G942" s="209"/>
      <c r="H942" s="209"/>
      <c r="I942" s="209"/>
      <c r="J942" s="210"/>
      <c r="K942" s="209"/>
      <c r="L942" s="209"/>
      <c r="M942" s="209"/>
      <c r="N942" s="209"/>
      <c r="O942" s="209"/>
      <c r="P942" s="209"/>
      <c r="Q942" s="209"/>
      <c r="R942" s="209"/>
      <c r="S942" s="209"/>
      <c r="T942" s="209"/>
      <c r="U942" s="209"/>
      <c r="V942" s="209"/>
      <c r="W942" s="209"/>
      <c r="X942" s="209"/>
      <c r="Y942" s="209"/>
      <c r="Z942" s="209"/>
    </row>
    <row r="943" spans="1:26" ht="12.75" customHeight="1" x14ac:dyDescent="0.2">
      <c r="A943" s="209"/>
      <c r="B943" s="209"/>
      <c r="C943" s="209"/>
      <c r="D943" s="209"/>
      <c r="E943" s="209"/>
      <c r="F943" s="209"/>
      <c r="G943" s="209"/>
      <c r="H943" s="209"/>
      <c r="I943" s="209"/>
      <c r="J943" s="210"/>
      <c r="K943" s="209"/>
      <c r="L943" s="209"/>
      <c r="M943" s="209"/>
      <c r="N943" s="209"/>
      <c r="O943" s="209"/>
      <c r="P943" s="209"/>
      <c r="Q943" s="209"/>
      <c r="R943" s="209"/>
      <c r="S943" s="209"/>
      <c r="T943" s="209"/>
      <c r="U943" s="209"/>
      <c r="V943" s="209"/>
      <c r="W943" s="209"/>
      <c r="X943" s="209"/>
      <c r="Y943" s="209"/>
      <c r="Z943" s="209"/>
    </row>
    <row r="944" spans="1:26" ht="12.75" customHeight="1" x14ac:dyDescent="0.2">
      <c r="A944" s="209"/>
      <c r="B944" s="209"/>
      <c r="C944" s="209"/>
      <c r="D944" s="209"/>
      <c r="E944" s="209"/>
      <c r="F944" s="209"/>
      <c r="G944" s="209"/>
      <c r="H944" s="209"/>
      <c r="I944" s="209"/>
      <c r="J944" s="210"/>
      <c r="K944" s="209"/>
      <c r="L944" s="209"/>
      <c r="M944" s="209"/>
      <c r="N944" s="209"/>
      <c r="O944" s="209"/>
      <c r="P944" s="209"/>
      <c r="Q944" s="209"/>
      <c r="R944" s="209"/>
      <c r="S944" s="209"/>
      <c r="T944" s="209"/>
      <c r="U944" s="209"/>
      <c r="V944" s="209"/>
      <c r="W944" s="209"/>
      <c r="X944" s="209"/>
      <c r="Y944" s="209"/>
      <c r="Z944" s="209"/>
    </row>
    <row r="945" spans="1:26" ht="12.75" customHeight="1" x14ac:dyDescent="0.2">
      <c r="A945" s="209"/>
      <c r="B945" s="209"/>
      <c r="C945" s="209"/>
      <c r="D945" s="209"/>
      <c r="E945" s="209"/>
      <c r="F945" s="209"/>
      <c r="G945" s="209"/>
      <c r="H945" s="209"/>
      <c r="I945" s="209"/>
      <c r="J945" s="210"/>
      <c r="K945" s="209"/>
      <c r="L945" s="209"/>
      <c r="M945" s="209"/>
      <c r="N945" s="209"/>
      <c r="O945" s="209"/>
      <c r="P945" s="209"/>
      <c r="Q945" s="209"/>
      <c r="R945" s="209"/>
      <c r="S945" s="209"/>
      <c r="T945" s="209"/>
      <c r="U945" s="209"/>
      <c r="V945" s="209"/>
      <c r="W945" s="209"/>
      <c r="X945" s="209"/>
      <c r="Y945" s="209"/>
      <c r="Z945" s="209"/>
    </row>
    <row r="946" spans="1:26" ht="12.75" customHeight="1" x14ac:dyDescent="0.2">
      <c r="A946" s="209"/>
      <c r="B946" s="209"/>
      <c r="C946" s="209"/>
      <c r="D946" s="209"/>
      <c r="E946" s="209"/>
      <c r="F946" s="209"/>
      <c r="G946" s="209"/>
      <c r="H946" s="209"/>
      <c r="I946" s="209"/>
      <c r="J946" s="210"/>
      <c r="K946" s="209"/>
      <c r="L946" s="209"/>
      <c r="M946" s="209"/>
      <c r="N946" s="209"/>
      <c r="O946" s="209"/>
      <c r="P946" s="209"/>
      <c r="Q946" s="209"/>
      <c r="R946" s="209"/>
      <c r="S946" s="209"/>
      <c r="T946" s="209"/>
      <c r="U946" s="209"/>
      <c r="V946" s="209"/>
      <c r="W946" s="209"/>
      <c r="X946" s="209"/>
      <c r="Y946" s="209"/>
      <c r="Z946" s="209"/>
    </row>
    <row r="947" spans="1:26" ht="12.75" customHeight="1" x14ac:dyDescent="0.2">
      <c r="A947" s="209"/>
      <c r="B947" s="209"/>
      <c r="C947" s="209"/>
      <c r="D947" s="209"/>
      <c r="E947" s="209"/>
      <c r="F947" s="209"/>
      <c r="G947" s="209"/>
      <c r="H947" s="209"/>
      <c r="I947" s="209"/>
      <c r="J947" s="210"/>
      <c r="K947" s="209"/>
      <c r="L947" s="209"/>
      <c r="M947" s="209"/>
      <c r="N947" s="209"/>
      <c r="O947" s="209"/>
      <c r="P947" s="209"/>
      <c r="Q947" s="209"/>
      <c r="R947" s="209"/>
      <c r="S947" s="209"/>
      <c r="T947" s="209"/>
      <c r="U947" s="209"/>
      <c r="V947" s="209"/>
      <c r="W947" s="209"/>
      <c r="X947" s="209"/>
      <c r="Y947" s="209"/>
      <c r="Z947" s="209"/>
    </row>
    <row r="948" spans="1:26" ht="12.75" customHeight="1" x14ac:dyDescent="0.2">
      <c r="A948" s="209"/>
      <c r="B948" s="209"/>
      <c r="C948" s="209"/>
      <c r="D948" s="209"/>
      <c r="E948" s="209"/>
      <c r="F948" s="209"/>
      <c r="G948" s="209"/>
      <c r="H948" s="209"/>
      <c r="I948" s="209"/>
      <c r="J948" s="210"/>
      <c r="K948" s="209"/>
      <c r="L948" s="209"/>
      <c r="M948" s="209"/>
      <c r="N948" s="209"/>
      <c r="O948" s="209"/>
      <c r="P948" s="209"/>
      <c r="Q948" s="209"/>
      <c r="R948" s="209"/>
      <c r="S948" s="209"/>
      <c r="T948" s="209"/>
      <c r="U948" s="209"/>
      <c r="V948" s="209"/>
      <c r="W948" s="209"/>
      <c r="X948" s="209"/>
      <c r="Y948" s="209"/>
      <c r="Z948" s="209"/>
    </row>
    <row r="949" spans="1:26" ht="12.75" customHeight="1" x14ac:dyDescent="0.2">
      <c r="A949" s="209"/>
      <c r="B949" s="209"/>
      <c r="C949" s="209"/>
      <c r="D949" s="209"/>
      <c r="E949" s="209"/>
      <c r="F949" s="209"/>
      <c r="G949" s="209"/>
      <c r="H949" s="209"/>
      <c r="I949" s="209"/>
      <c r="J949" s="210"/>
      <c r="K949" s="209"/>
      <c r="L949" s="209"/>
      <c r="M949" s="209"/>
      <c r="N949" s="209"/>
      <c r="O949" s="209"/>
      <c r="P949" s="209"/>
      <c r="Q949" s="209"/>
      <c r="R949" s="209"/>
      <c r="S949" s="209"/>
      <c r="T949" s="209"/>
      <c r="U949" s="209"/>
      <c r="V949" s="209"/>
      <c r="W949" s="209"/>
      <c r="X949" s="209"/>
      <c r="Y949" s="209"/>
      <c r="Z949" s="209"/>
    </row>
    <row r="950" spans="1:26" ht="12.75" customHeight="1" x14ac:dyDescent="0.2">
      <c r="A950" s="209"/>
      <c r="B950" s="209"/>
      <c r="C950" s="209"/>
      <c r="D950" s="209"/>
      <c r="E950" s="209"/>
      <c r="F950" s="209"/>
      <c r="G950" s="209"/>
      <c r="H950" s="209"/>
      <c r="I950" s="209"/>
      <c r="J950" s="210"/>
      <c r="K950" s="209"/>
      <c r="L950" s="209"/>
      <c r="M950" s="209"/>
      <c r="N950" s="209"/>
      <c r="O950" s="209"/>
      <c r="P950" s="209"/>
      <c r="Q950" s="209"/>
      <c r="R950" s="209"/>
      <c r="S950" s="209"/>
      <c r="T950" s="209"/>
      <c r="U950" s="209"/>
      <c r="V950" s="209"/>
      <c r="W950" s="209"/>
      <c r="X950" s="209"/>
      <c r="Y950" s="209"/>
      <c r="Z950" s="209"/>
    </row>
    <row r="951" spans="1:26" ht="12.75" customHeight="1" x14ac:dyDescent="0.2">
      <c r="A951" s="209"/>
      <c r="B951" s="209"/>
      <c r="C951" s="209"/>
      <c r="D951" s="209"/>
      <c r="E951" s="209"/>
      <c r="F951" s="209"/>
      <c r="G951" s="209"/>
      <c r="H951" s="209"/>
      <c r="I951" s="209"/>
      <c r="J951" s="210"/>
      <c r="K951" s="209"/>
      <c r="L951" s="209"/>
      <c r="M951" s="209"/>
      <c r="N951" s="209"/>
      <c r="O951" s="209"/>
      <c r="P951" s="209"/>
      <c r="Q951" s="209"/>
      <c r="R951" s="209"/>
      <c r="S951" s="209"/>
      <c r="T951" s="209"/>
      <c r="U951" s="209"/>
      <c r="V951" s="209"/>
      <c r="W951" s="209"/>
      <c r="X951" s="209"/>
      <c r="Y951" s="209"/>
      <c r="Z951" s="209"/>
    </row>
    <row r="952" spans="1:26" ht="12.75" customHeight="1" x14ac:dyDescent="0.2">
      <c r="A952" s="209"/>
      <c r="B952" s="209"/>
      <c r="C952" s="209"/>
      <c r="D952" s="209"/>
      <c r="E952" s="209"/>
      <c r="F952" s="209"/>
      <c r="G952" s="209"/>
      <c r="H952" s="209"/>
      <c r="I952" s="209"/>
      <c r="J952" s="210"/>
      <c r="K952" s="209"/>
      <c r="L952" s="209"/>
      <c r="M952" s="209"/>
      <c r="N952" s="209"/>
      <c r="O952" s="209"/>
      <c r="P952" s="209"/>
      <c r="Q952" s="209"/>
      <c r="R952" s="209"/>
      <c r="S952" s="209"/>
      <c r="T952" s="209"/>
      <c r="U952" s="209"/>
      <c r="V952" s="209"/>
      <c r="W952" s="209"/>
      <c r="X952" s="209"/>
      <c r="Y952" s="209"/>
      <c r="Z952" s="209"/>
    </row>
    <row r="953" spans="1:26" ht="12.75" customHeight="1" x14ac:dyDescent="0.2">
      <c r="A953" s="209"/>
      <c r="B953" s="209"/>
      <c r="C953" s="209"/>
      <c r="D953" s="209"/>
      <c r="E953" s="209"/>
      <c r="F953" s="209"/>
      <c r="G953" s="209"/>
      <c r="H953" s="209"/>
      <c r="I953" s="209"/>
      <c r="J953" s="210"/>
      <c r="K953" s="209"/>
      <c r="L953" s="209"/>
      <c r="M953" s="209"/>
      <c r="N953" s="209"/>
      <c r="O953" s="209"/>
      <c r="P953" s="209"/>
      <c r="Q953" s="209"/>
      <c r="R953" s="209"/>
      <c r="S953" s="209"/>
      <c r="T953" s="209"/>
      <c r="U953" s="209"/>
      <c r="V953" s="209"/>
      <c r="W953" s="209"/>
      <c r="X953" s="209"/>
      <c r="Y953" s="209"/>
      <c r="Z953" s="209"/>
    </row>
    <row r="954" spans="1:26" ht="12.75" customHeight="1" x14ac:dyDescent="0.2">
      <c r="A954" s="209"/>
      <c r="B954" s="209"/>
      <c r="C954" s="209"/>
      <c r="D954" s="209"/>
      <c r="E954" s="209"/>
      <c r="F954" s="209"/>
      <c r="G954" s="209"/>
      <c r="H954" s="209"/>
      <c r="I954" s="209"/>
      <c r="J954" s="210"/>
      <c r="K954" s="209"/>
      <c r="L954" s="209"/>
      <c r="M954" s="209"/>
      <c r="N954" s="209"/>
      <c r="O954" s="209"/>
      <c r="P954" s="209"/>
      <c r="Q954" s="209"/>
      <c r="R954" s="209"/>
      <c r="S954" s="209"/>
      <c r="T954" s="209"/>
      <c r="U954" s="209"/>
      <c r="V954" s="209"/>
      <c r="W954" s="209"/>
      <c r="X954" s="209"/>
      <c r="Y954" s="209"/>
      <c r="Z954" s="209"/>
    </row>
    <row r="955" spans="1:26" ht="12.75" customHeight="1" x14ac:dyDescent="0.2">
      <c r="A955" s="209"/>
      <c r="B955" s="209"/>
      <c r="C955" s="209"/>
      <c r="D955" s="209"/>
      <c r="E955" s="209"/>
      <c r="F955" s="209"/>
      <c r="G955" s="209"/>
      <c r="H955" s="209"/>
      <c r="I955" s="209"/>
      <c r="J955" s="210"/>
      <c r="K955" s="209"/>
      <c r="L955" s="209"/>
      <c r="M955" s="209"/>
      <c r="N955" s="209"/>
      <c r="O955" s="209"/>
      <c r="P955" s="209"/>
      <c r="Q955" s="209"/>
      <c r="R955" s="209"/>
      <c r="S955" s="209"/>
      <c r="T955" s="209"/>
      <c r="U955" s="209"/>
      <c r="V955" s="209"/>
      <c r="W955" s="209"/>
      <c r="X955" s="209"/>
      <c r="Y955" s="209"/>
      <c r="Z955" s="209"/>
    </row>
    <row r="956" spans="1:26" ht="12.75" customHeight="1" x14ac:dyDescent="0.2">
      <c r="A956" s="209"/>
      <c r="B956" s="209"/>
      <c r="C956" s="209"/>
      <c r="D956" s="209"/>
      <c r="E956" s="209"/>
      <c r="F956" s="209"/>
      <c r="G956" s="209"/>
      <c r="H956" s="209"/>
      <c r="I956" s="209"/>
      <c r="J956" s="210"/>
      <c r="K956" s="209"/>
      <c r="L956" s="209"/>
      <c r="M956" s="209"/>
      <c r="N956" s="209"/>
      <c r="O956" s="209"/>
      <c r="P956" s="209"/>
      <c r="Q956" s="209"/>
      <c r="R956" s="209"/>
      <c r="S956" s="209"/>
      <c r="T956" s="209"/>
      <c r="U956" s="209"/>
      <c r="V956" s="209"/>
      <c r="W956" s="209"/>
      <c r="X956" s="209"/>
      <c r="Y956" s="209"/>
      <c r="Z956" s="209"/>
    </row>
    <row r="957" spans="1:26" ht="12.75" customHeight="1" x14ac:dyDescent="0.2">
      <c r="A957" s="209"/>
      <c r="B957" s="209"/>
      <c r="C957" s="209"/>
      <c r="D957" s="209"/>
      <c r="E957" s="209"/>
      <c r="F957" s="209"/>
      <c r="G957" s="209"/>
      <c r="H957" s="209"/>
      <c r="I957" s="209"/>
      <c r="J957" s="210"/>
      <c r="K957" s="209"/>
      <c r="L957" s="209"/>
      <c r="M957" s="209"/>
      <c r="N957" s="209"/>
      <c r="O957" s="209"/>
      <c r="P957" s="209"/>
      <c r="Q957" s="209"/>
      <c r="R957" s="209"/>
      <c r="S957" s="209"/>
      <c r="T957" s="209"/>
      <c r="U957" s="209"/>
      <c r="V957" s="209"/>
      <c r="W957" s="209"/>
      <c r="X957" s="209"/>
      <c r="Y957" s="209"/>
      <c r="Z957" s="209"/>
    </row>
    <row r="958" spans="1:26" ht="12.75" customHeight="1" x14ac:dyDescent="0.2">
      <c r="A958" s="209"/>
      <c r="B958" s="209"/>
      <c r="C958" s="209"/>
      <c r="D958" s="209"/>
      <c r="E958" s="209"/>
      <c r="F958" s="209"/>
      <c r="G958" s="209"/>
      <c r="H958" s="209"/>
      <c r="I958" s="209"/>
      <c r="J958" s="210"/>
      <c r="K958" s="209"/>
      <c r="L958" s="209"/>
      <c r="M958" s="209"/>
      <c r="N958" s="209"/>
      <c r="O958" s="209"/>
      <c r="P958" s="209"/>
      <c r="Q958" s="209"/>
      <c r="R958" s="209"/>
      <c r="S958" s="209"/>
      <c r="T958" s="209"/>
      <c r="U958" s="209"/>
      <c r="V958" s="209"/>
      <c r="W958" s="209"/>
      <c r="X958" s="209"/>
      <c r="Y958" s="209"/>
      <c r="Z958" s="209"/>
    </row>
    <row r="959" spans="1:26" ht="12.75" customHeight="1" x14ac:dyDescent="0.2">
      <c r="A959" s="209"/>
      <c r="B959" s="209"/>
      <c r="C959" s="209"/>
      <c r="D959" s="209"/>
      <c r="E959" s="209"/>
      <c r="F959" s="209"/>
      <c r="G959" s="209"/>
      <c r="H959" s="209"/>
      <c r="I959" s="209"/>
      <c r="J959" s="210"/>
      <c r="K959" s="209"/>
      <c r="L959" s="209"/>
      <c r="M959" s="209"/>
      <c r="N959" s="209"/>
      <c r="O959" s="209"/>
      <c r="P959" s="209"/>
      <c r="Q959" s="209"/>
      <c r="R959" s="209"/>
      <c r="S959" s="209"/>
      <c r="T959" s="209"/>
      <c r="U959" s="209"/>
      <c r="V959" s="209"/>
      <c r="W959" s="209"/>
      <c r="X959" s="209"/>
      <c r="Y959" s="209"/>
      <c r="Z959" s="209"/>
    </row>
    <row r="960" spans="1:26" ht="12.75" customHeight="1" x14ac:dyDescent="0.2">
      <c r="A960" s="209"/>
      <c r="B960" s="209"/>
      <c r="C960" s="209"/>
      <c r="D960" s="209"/>
      <c r="E960" s="209"/>
      <c r="F960" s="209"/>
      <c r="G960" s="209"/>
      <c r="H960" s="209"/>
      <c r="I960" s="209"/>
      <c r="J960" s="210"/>
      <c r="K960" s="209"/>
      <c r="L960" s="209"/>
      <c r="M960" s="209"/>
      <c r="N960" s="209"/>
      <c r="O960" s="209"/>
      <c r="P960" s="209"/>
      <c r="Q960" s="209"/>
      <c r="R960" s="209"/>
      <c r="S960" s="209"/>
      <c r="T960" s="209"/>
      <c r="U960" s="209"/>
      <c r="V960" s="209"/>
      <c r="W960" s="209"/>
      <c r="X960" s="209"/>
      <c r="Y960" s="209"/>
      <c r="Z960" s="209"/>
    </row>
    <row r="961" spans="1:26" ht="12.75" customHeight="1" x14ac:dyDescent="0.2">
      <c r="A961" s="209"/>
      <c r="B961" s="209"/>
      <c r="C961" s="209"/>
      <c r="D961" s="209"/>
      <c r="E961" s="209"/>
      <c r="F961" s="209"/>
      <c r="G961" s="209"/>
      <c r="H961" s="209"/>
      <c r="I961" s="209"/>
      <c r="J961" s="210"/>
      <c r="K961" s="209"/>
      <c r="L961" s="209"/>
      <c r="M961" s="209"/>
      <c r="N961" s="209"/>
      <c r="O961" s="209"/>
      <c r="P961" s="209"/>
      <c r="Q961" s="209"/>
      <c r="R961" s="209"/>
      <c r="S961" s="209"/>
      <c r="T961" s="209"/>
      <c r="U961" s="209"/>
      <c r="V961" s="209"/>
      <c r="W961" s="209"/>
      <c r="X961" s="209"/>
      <c r="Y961" s="209"/>
      <c r="Z961" s="209"/>
    </row>
    <row r="962" spans="1:26" ht="12.75" customHeight="1" x14ac:dyDescent="0.2">
      <c r="A962" s="209"/>
      <c r="B962" s="209"/>
      <c r="C962" s="209"/>
      <c r="D962" s="209"/>
      <c r="E962" s="209"/>
      <c r="F962" s="209"/>
      <c r="G962" s="209"/>
      <c r="H962" s="209"/>
      <c r="I962" s="209"/>
      <c r="J962" s="210"/>
      <c r="K962" s="209"/>
      <c r="L962" s="209"/>
      <c r="M962" s="209"/>
      <c r="N962" s="209"/>
      <c r="O962" s="209"/>
      <c r="P962" s="209"/>
      <c r="Q962" s="209"/>
      <c r="R962" s="209"/>
      <c r="S962" s="209"/>
      <c r="T962" s="209"/>
      <c r="U962" s="209"/>
      <c r="V962" s="209"/>
      <c r="W962" s="209"/>
      <c r="X962" s="209"/>
      <c r="Y962" s="209"/>
      <c r="Z962" s="209"/>
    </row>
    <row r="963" spans="1:26" ht="12.75" customHeight="1" x14ac:dyDescent="0.2">
      <c r="A963" s="209"/>
      <c r="B963" s="209"/>
      <c r="C963" s="209"/>
      <c r="D963" s="209"/>
      <c r="E963" s="209"/>
      <c r="F963" s="209"/>
      <c r="G963" s="209"/>
      <c r="H963" s="209"/>
      <c r="I963" s="209"/>
      <c r="J963" s="210"/>
      <c r="K963" s="209"/>
      <c r="L963" s="209"/>
      <c r="M963" s="209"/>
      <c r="N963" s="209"/>
      <c r="O963" s="209"/>
      <c r="P963" s="209"/>
      <c r="Q963" s="209"/>
      <c r="R963" s="209"/>
      <c r="S963" s="209"/>
      <c r="T963" s="209"/>
      <c r="U963" s="209"/>
      <c r="V963" s="209"/>
      <c r="W963" s="209"/>
      <c r="X963" s="209"/>
      <c r="Y963" s="209"/>
      <c r="Z963" s="209"/>
    </row>
    <row r="964" spans="1:26" ht="12.75" customHeight="1" x14ac:dyDescent="0.2">
      <c r="A964" s="209"/>
      <c r="B964" s="209"/>
      <c r="C964" s="209"/>
      <c r="D964" s="209"/>
      <c r="E964" s="209"/>
      <c r="F964" s="209"/>
      <c r="G964" s="209"/>
      <c r="H964" s="209"/>
      <c r="I964" s="209"/>
      <c r="J964" s="210"/>
      <c r="K964" s="209"/>
      <c r="L964" s="209"/>
      <c r="M964" s="209"/>
      <c r="N964" s="209"/>
      <c r="O964" s="209"/>
      <c r="P964" s="209"/>
      <c r="Q964" s="209"/>
      <c r="R964" s="209"/>
      <c r="S964" s="209"/>
      <c r="T964" s="209"/>
      <c r="U964" s="209"/>
      <c r="V964" s="209"/>
      <c r="W964" s="209"/>
      <c r="X964" s="209"/>
      <c r="Y964" s="209"/>
      <c r="Z964" s="209"/>
    </row>
    <row r="965" spans="1:26" ht="12.75" customHeight="1" x14ac:dyDescent="0.2">
      <c r="A965" s="209"/>
      <c r="B965" s="209"/>
      <c r="C965" s="209"/>
      <c r="D965" s="209"/>
      <c r="E965" s="209"/>
      <c r="F965" s="209"/>
      <c r="G965" s="209"/>
      <c r="H965" s="209"/>
      <c r="I965" s="209"/>
      <c r="J965" s="210"/>
      <c r="K965" s="209"/>
      <c r="L965" s="209"/>
      <c r="M965" s="209"/>
      <c r="N965" s="209"/>
      <c r="O965" s="209"/>
      <c r="P965" s="209"/>
      <c r="Q965" s="209"/>
      <c r="R965" s="209"/>
      <c r="S965" s="209"/>
      <c r="T965" s="209"/>
      <c r="U965" s="209"/>
      <c r="V965" s="209"/>
      <c r="W965" s="209"/>
      <c r="X965" s="209"/>
      <c r="Y965" s="209"/>
      <c r="Z965" s="209"/>
    </row>
    <row r="966" spans="1:26" ht="12.75" customHeight="1" x14ac:dyDescent="0.2">
      <c r="A966" s="209"/>
      <c r="B966" s="209"/>
      <c r="C966" s="209"/>
      <c r="D966" s="209"/>
      <c r="E966" s="209"/>
      <c r="F966" s="209"/>
      <c r="G966" s="209"/>
      <c r="H966" s="209"/>
      <c r="I966" s="209"/>
      <c r="J966" s="210"/>
      <c r="K966" s="209"/>
      <c r="L966" s="209"/>
      <c r="M966" s="209"/>
      <c r="N966" s="209"/>
      <c r="O966" s="209"/>
      <c r="P966" s="209"/>
      <c r="Q966" s="209"/>
      <c r="R966" s="209"/>
      <c r="S966" s="209"/>
      <c r="T966" s="209"/>
      <c r="U966" s="209"/>
      <c r="V966" s="209"/>
      <c r="W966" s="209"/>
      <c r="X966" s="209"/>
      <c r="Y966" s="209"/>
      <c r="Z966" s="209"/>
    </row>
    <row r="967" spans="1:26" ht="12.75" customHeight="1" x14ac:dyDescent="0.2">
      <c r="A967" s="209"/>
      <c r="B967" s="209"/>
      <c r="C967" s="209"/>
      <c r="D967" s="209"/>
      <c r="E967" s="209"/>
      <c r="F967" s="209"/>
      <c r="G967" s="209"/>
      <c r="H967" s="209"/>
      <c r="I967" s="209"/>
      <c r="J967" s="210"/>
      <c r="K967" s="209"/>
      <c r="L967" s="209"/>
      <c r="M967" s="209"/>
      <c r="N967" s="209"/>
      <c r="O967" s="209"/>
      <c r="P967" s="209"/>
      <c r="Q967" s="209"/>
      <c r="R967" s="209"/>
      <c r="S967" s="209"/>
      <c r="T967" s="209"/>
      <c r="U967" s="209"/>
      <c r="V967" s="209"/>
      <c r="W967" s="209"/>
      <c r="X967" s="209"/>
      <c r="Y967" s="209"/>
      <c r="Z967" s="209"/>
    </row>
    <row r="968" spans="1:26" ht="12.75" customHeight="1" x14ac:dyDescent="0.2">
      <c r="A968" s="209"/>
      <c r="B968" s="209"/>
      <c r="C968" s="209"/>
      <c r="D968" s="209"/>
      <c r="E968" s="209"/>
      <c r="F968" s="209"/>
      <c r="G968" s="209"/>
      <c r="H968" s="209"/>
      <c r="I968" s="209"/>
      <c r="J968" s="210"/>
      <c r="K968" s="209"/>
      <c r="L968" s="209"/>
      <c r="M968" s="209"/>
      <c r="N968" s="209"/>
      <c r="O968" s="209"/>
      <c r="P968" s="209"/>
      <c r="Q968" s="209"/>
      <c r="R968" s="209"/>
      <c r="S968" s="209"/>
      <c r="T968" s="209"/>
      <c r="U968" s="209"/>
      <c r="V968" s="209"/>
      <c r="W968" s="209"/>
      <c r="X968" s="209"/>
      <c r="Y968" s="209"/>
      <c r="Z968" s="209"/>
    </row>
    <row r="969" spans="1:26" ht="12.75" customHeight="1" x14ac:dyDescent="0.2">
      <c r="A969" s="209"/>
      <c r="B969" s="209"/>
      <c r="C969" s="209"/>
      <c r="D969" s="209"/>
      <c r="E969" s="209"/>
      <c r="F969" s="209"/>
      <c r="G969" s="209"/>
      <c r="H969" s="209"/>
      <c r="I969" s="209"/>
      <c r="J969" s="210"/>
      <c r="K969" s="209"/>
      <c r="L969" s="209"/>
      <c r="M969" s="209"/>
      <c r="N969" s="209"/>
      <c r="O969" s="209"/>
      <c r="P969" s="209"/>
      <c r="Q969" s="209"/>
      <c r="R969" s="209"/>
      <c r="S969" s="209"/>
      <c r="T969" s="209"/>
      <c r="U969" s="209"/>
      <c r="V969" s="209"/>
      <c r="W969" s="209"/>
      <c r="X969" s="209"/>
      <c r="Y969" s="209"/>
      <c r="Z969" s="209"/>
    </row>
    <row r="970" spans="1:26" ht="12.75" customHeight="1" x14ac:dyDescent="0.2">
      <c r="A970" s="209"/>
      <c r="B970" s="209"/>
      <c r="C970" s="209"/>
      <c r="D970" s="209"/>
      <c r="E970" s="209"/>
      <c r="F970" s="209"/>
      <c r="G970" s="209"/>
      <c r="H970" s="209"/>
      <c r="I970" s="209"/>
      <c r="J970" s="210"/>
      <c r="K970" s="209"/>
      <c r="L970" s="209"/>
      <c r="M970" s="209"/>
      <c r="N970" s="209"/>
      <c r="O970" s="209"/>
      <c r="P970" s="209"/>
      <c r="Q970" s="209"/>
      <c r="R970" s="209"/>
      <c r="S970" s="209"/>
      <c r="T970" s="209"/>
      <c r="U970" s="209"/>
      <c r="V970" s="209"/>
      <c r="W970" s="209"/>
      <c r="X970" s="209"/>
      <c r="Y970" s="209"/>
      <c r="Z970" s="209"/>
    </row>
    <row r="971" spans="1:26" ht="12.75" customHeight="1" x14ac:dyDescent="0.2">
      <c r="A971" s="209"/>
      <c r="B971" s="209"/>
      <c r="C971" s="209"/>
      <c r="D971" s="209"/>
      <c r="E971" s="209"/>
      <c r="F971" s="209"/>
      <c r="G971" s="209"/>
      <c r="H971" s="209"/>
      <c r="I971" s="209"/>
      <c r="J971" s="210"/>
      <c r="K971" s="209"/>
      <c r="L971" s="209"/>
      <c r="M971" s="209"/>
      <c r="N971" s="209"/>
      <c r="O971" s="209"/>
      <c r="P971" s="209"/>
      <c r="Q971" s="209"/>
      <c r="R971" s="209"/>
      <c r="S971" s="209"/>
      <c r="T971" s="209"/>
      <c r="U971" s="209"/>
      <c r="V971" s="209"/>
      <c r="W971" s="209"/>
      <c r="X971" s="209"/>
      <c r="Y971" s="209"/>
      <c r="Z971" s="209"/>
    </row>
    <row r="972" spans="1:26" ht="12.75" customHeight="1" x14ac:dyDescent="0.2">
      <c r="A972" s="209"/>
      <c r="B972" s="209"/>
      <c r="C972" s="209"/>
      <c r="D972" s="209"/>
      <c r="E972" s="209"/>
      <c r="F972" s="209"/>
      <c r="G972" s="209"/>
      <c r="H972" s="209"/>
      <c r="I972" s="209"/>
      <c r="J972" s="210"/>
      <c r="K972" s="209"/>
      <c r="L972" s="209"/>
      <c r="M972" s="209"/>
      <c r="N972" s="209"/>
      <c r="O972" s="209"/>
      <c r="P972" s="209"/>
      <c r="Q972" s="209"/>
      <c r="R972" s="209"/>
      <c r="S972" s="209"/>
      <c r="T972" s="209"/>
      <c r="U972" s="209"/>
      <c r="V972" s="209"/>
      <c r="W972" s="209"/>
      <c r="X972" s="209"/>
      <c r="Y972" s="209"/>
      <c r="Z972" s="209"/>
    </row>
    <row r="973" spans="1:26" ht="12.75" customHeight="1" x14ac:dyDescent="0.2">
      <c r="A973" s="209"/>
      <c r="B973" s="209"/>
      <c r="C973" s="209"/>
      <c r="D973" s="209"/>
      <c r="E973" s="209"/>
      <c r="F973" s="209"/>
      <c r="G973" s="209"/>
      <c r="H973" s="209"/>
      <c r="I973" s="209"/>
      <c r="J973" s="210"/>
      <c r="K973" s="209"/>
      <c r="L973" s="209"/>
      <c r="M973" s="209"/>
      <c r="N973" s="209"/>
      <c r="O973" s="209"/>
      <c r="P973" s="209"/>
      <c r="Q973" s="209"/>
      <c r="R973" s="209"/>
      <c r="S973" s="209"/>
      <c r="T973" s="209"/>
      <c r="U973" s="209"/>
      <c r="V973" s="209"/>
      <c r="W973" s="209"/>
      <c r="X973" s="209"/>
      <c r="Y973" s="209"/>
      <c r="Z973" s="209"/>
    </row>
    <row r="974" spans="1:26" ht="12.75" customHeight="1" x14ac:dyDescent="0.2">
      <c r="A974" s="209"/>
      <c r="B974" s="209"/>
      <c r="C974" s="209"/>
      <c r="D974" s="209"/>
      <c r="E974" s="209"/>
      <c r="F974" s="209"/>
      <c r="G974" s="209"/>
      <c r="H974" s="209"/>
      <c r="I974" s="209"/>
      <c r="J974" s="210"/>
      <c r="K974" s="209"/>
      <c r="L974" s="209"/>
      <c r="M974" s="209"/>
      <c r="N974" s="209"/>
      <c r="O974" s="209"/>
      <c r="P974" s="209"/>
      <c r="Q974" s="209"/>
      <c r="R974" s="209"/>
      <c r="S974" s="209"/>
      <c r="T974" s="209"/>
      <c r="U974" s="209"/>
      <c r="V974" s="209"/>
      <c r="W974" s="209"/>
      <c r="X974" s="209"/>
      <c r="Y974" s="209"/>
      <c r="Z974" s="209"/>
    </row>
    <row r="975" spans="1:26" ht="12.75" customHeight="1" x14ac:dyDescent="0.2">
      <c r="A975" s="209"/>
      <c r="B975" s="209"/>
      <c r="C975" s="209"/>
      <c r="D975" s="209"/>
      <c r="E975" s="209"/>
      <c r="F975" s="209"/>
      <c r="G975" s="209"/>
      <c r="H975" s="209"/>
      <c r="I975" s="209"/>
      <c r="J975" s="210"/>
      <c r="K975" s="209"/>
      <c r="L975" s="209"/>
      <c r="M975" s="209"/>
      <c r="N975" s="209"/>
      <c r="O975" s="209"/>
      <c r="P975" s="209"/>
      <c r="Q975" s="209"/>
      <c r="R975" s="209"/>
      <c r="S975" s="209"/>
      <c r="T975" s="209"/>
      <c r="U975" s="209"/>
      <c r="V975" s="209"/>
      <c r="W975" s="209"/>
      <c r="X975" s="209"/>
      <c r="Y975" s="209"/>
      <c r="Z975" s="209"/>
    </row>
    <row r="976" spans="1:26" ht="12.75" customHeight="1" x14ac:dyDescent="0.2">
      <c r="A976" s="209"/>
      <c r="B976" s="209"/>
      <c r="C976" s="209"/>
      <c r="D976" s="209"/>
      <c r="E976" s="209"/>
      <c r="F976" s="209"/>
      <c r="G976" s="209"/>
      <c r="H976" s="209"/>
      <c r="I976" s="209"/>
      <c r="J976" s="210"/>
      <c r="K976" s="209"/>
      <c r="L976" s="209"/>
      <c r="M976" s="209"/>
      <c r="N976" s="209"/>
      <c r="O976" s="209"/>
      <c r="P976" s="209"/>
      <c r="Q976" s="209"/>
      <c r="R976" s="209"/>
      <c r="S976" s="209"/>
      <c r="T976" s="209"/>
      <c r="U976" s="209"/>
      <c r="V976" s="209"/>
      <c r="W976" s="209"/>
      <c r="X976" s="209"/>
      <c r="Y976" s="209"/>
      <c r="Z976" s="209"/>
    </row>
    <row r="977" spans="1:26" ht="12.75" customHeight="1" x14ac:dyDescent="0.2">
      <c r="A977" s="209"/>
      <c r="B977" s="209"/>
      <c r="C977" s="209"/>
      <c r="D977" s="209"/>
      <c r="E977" s="209"/>
      <c r="F977" s="209"/>
      <c r="G977" s="209"/>
      <c r="H977" s="209"/>
      <c r="I977" s="209"/>
      <c r="J977" s="210"/>
      <c r="K977" s="209"/>
      <c r="L977" s="209"/>
      <c r="M977" s="209"/>
      <c r="N977" s="209"/>
      <c r="O977" s="209"/>
      <c r="P977" s="209"/>
      <c r="Q977" s="209"/>
      <c r="R977" s="209"/>
      <c r="S977" s="209"/>
      <c r="T977" s="209"/>
      <c r="U977" s="209"/>
      <c r="V977" s="209"/>
      <c r="W977" s="209"/>
      <c r="X977" s="209"/>
      <c r="Y977" s="209"/>
      <c r="Z977" s="209"/>
    </row>
    <row r="978" spans="1:26" ht="12.75" customHeight="1" x14ac:dyDescent="0.2">
      <c r="A978" s="209"/>
      <c r="B978" s="209"/>
      <c r="C978" s="209"/>
      <c r="D978" s="209"/>
      <c r="E978" s="209"/>
      <c r="F978" s="209"/>
      <c r="G978" s="209"/>
      <c r="H978" s="209"/>
      <c r="I978" s="209"/>
      <c r="J978" s="210"/>
      <c r="K978" s="209"/>
      <c r="L978" s="209"/>
      <c r="M978" s="209"/>
      <c r="N978" s="209"/>
      <c r="O978" s="209"/>
      <c r="P978" s="209"/>
      <c r="Q978" s="209"/>
      <c r="R978" s="209"/>
      <c r="S978" s="209"/>
      <c r="T978" s="209"/>
      <c r="U978" s="209"/>
      <c r="V978" s="209"/>
      <c r="W978" s="209"/>
      <c r="X978" s="209"/>
      <c r="Y978" s="209"/>
      <c r="Z978" s="209"/>
    </row>
    <row r="979" spans="1:26" ht="12.75" customHeight="1" x14ac:dyDescent="0.2">
      <c r="A979" s="209"/>
      <c r="B979" s="209"/>
      <c r="C979" s="209"/>
      <c r="D979" s="209"/>
      <c r="E979" s="209"/>
      <c r="F979" s="209"/>
      <c r="G979" s="209"/>
      <c r="H979" s="209"/>
      <c r="I979" s="209"/>
      <c r="J979" s="210"/>
      <c r="K979" s="209"/>
      <c r="L979" s="209"/>
      <c r="M979" s="209"/>
      <c r="N979" s="209"/>
      <c r="O979" s="209"/>
      <c r="P979" s="209"/>
      <c r="Q979" s="209"/>
      <c r="R979" s="209"/>
      <c r="S979" s="209"/>
      <c r="T979" s="209"/>
      <c r="U979" s="209"/>
      <c r="V979" s="209"/>
      <c r="W979" s="209"/>
      <c r="X979" s="209"/>
      <c r="Y979" s="209"/>
      <c r="Z979" s="209"/>
    </row>
    <row r="980" spans="1:26" ht="12.75" customHeight="1" x14ac:dyDescent="0.2">
      <c r="A980" s="209"/>
      <c r="B980" s="209"/>
      <c r="C980" s="209"/>
      <c r="D980" s="209"/>
      <c r="E980" s="209"/>
      <c r="F980" s="209"/>
      <c r="G980" s="209"/>
      <c r="H980" s="209"/>
      <c r="I980" s="209"/>
      <c r="J980" s="210"/>
      <c r="K980" s="209"/>
      <c r="L980" s="209"/>
      <c r="M980" s="209"/>
      <c r="N980" s="209"/>
      <c r="O980" s="209"/>
      <c r="P980" s="209"/>
      <c r="Q980" s="209"/>
      <c r="R980" s="209"/>
      <c r="S980" s="209"/>
      <c r="T980" s="209"/>
      <c r="U980" s="209"/>
      <c r="V980" s="209"/>
      <c r="W980" s="209"/>
      <c r="X980" s="209"/>
      <c r="Y980" s="209"/>
      <c r="Z980" s="209"/>
    </row>
    <row r="981" spans="1:26" ht="12.75" customHeight="1" x14ac:dyDescent="0.2">
      <c r="A981" s="209"/>
      <c r="B981" s="209"/>
      <c r="C981" s="209"/>
      <c r="D981" s="209"/>
      <c r="E981" s="209"/>
      <c r="F981" s="209"/>
      <c r="G981" s="209"/>
      <c r="H981" s="209"/>
      <c r="I981" s="209"/>
      <c r="J981" s="210"/>
      <c r="K981" s="209"/>
      <c r="L981" s="209"/>
      <c r="M981" s="209"/>
      <c r="N981" s="209"/>
      <c r="O981" s="209"/>
      <c r="P981" s="209"/>
      <c r="Q981" s="209"/>
      <c r="R981" s="209"/>
      <c r="S981" s="209"/>
      <c r="T981" s="209"/>
      <c r="U981" s="209"/>
      <c r="V981" s="209"/>
      <c r="W981" s="209"/>
      <c r="X981" s="209"/>
      <c r="Y981" s="209"/>
      <c r="Z981" s="209"/>
    </row>
    <row r="982" spans="1:26" ht="12.75" customHeight="1" x14ac:dyDescent="0.2">
      <c r="A982" s="209"/>
      <c r="B982" s="209"/>
      <c r="C982" s="209"/>
      <c r="D982" s="209"/>
      <c r="E982" s="209"/>
      <c r="F982" s="209"/>
      <c r="G982" s="209"/>
      <c r="H982" s="209"/>
      <c r="I982" s="209"/>
      <c r="J982" s="210"/>
      <c r="K982" s="209"/>
      <c r="L982" s="209"/>
      <c r="M982" s="209"/>
      <c r="N982" s="209"/>
      <c r="O982" s="209"/>
      <c r="P982" s="209"/>
      <c r="Q982" s="209"/>
      <c r="R982" s="209"/>
      <c r="S982" s="209"/>
      <c r="T982" s="209"/>
      <c r="U982" s="209"/>
      <c r="V982" s="209"/>
      <c r="W982" s="209"/>
      <c r="X982" s="209"/>
      <c r="Y982" s="209"/>
      <c r="Z982" s="209"/>
    </row>
    <row r="983" spans="1:26" ht="12.75" customHeight="1" x14ac:dyDescent="0.2">
      <c r="A983" s="209"/>
      <c r="B983" s="209"/>
      <c r="C983" s="209"/>
      <c r="D983" s="209"/>
      <c r="E983" s="209"/>
      <c r="F983" s="209"/>
      <c r="G983" s="209"/>
      <c r="H983" s="209"/>
      <c r="I983" s="209"/>
      <c r="J983" s="210"/>
      <c r="K983" s="209"/>
      <c r="L983" s="209"/>
      <c r="M983" s="209"/>
      <c r="N983" s="209"/>
      <c r="O983" s="209"/>
      <c r="P983" s="209"/>
      <c r="Q983" s="209"/>
      <c r="R983" s="209"/>
      <c r="S983" s="209"/>
      <c r="T983" s="209"/>
      <c r="U983" s="209"/>
      <c r="V983" s="209"/>
      <c r="W983" s="209"/>
      <c r="X983" s="209"/>
      <c r="Y983" s="209"/>
      <c r="Z983" s="209"/>
    </row>
    <row r="984" spans="1:26" ht="12.75" customHeight="1" x14ac:dyDescent="0.2">
      <c r="A984" s="209"/>
      <c r="B984" s="209"/>
      <c r="C984" s="209"/>
      <c r="D984" s="209"/>
      <c r="E984" s="209"/>
      <c r="F984" s="209"/>
      <c r="G984" s="209"/>
      <c r="H984" s="209"/>
      <c r="I984" s="209"/>
      <c r="J984" s="210"/>
      <c r="K984" s="209"/>
      <c r="L984" s="209"/>
      <c r="M984" s="209"/>
      <c r="N984" s="209"/>
      <c r="O984" s="209"/>
      <c r="P984" s="209"/>
      <c r="Q984" s="209"/>
      <c r="R984" s="209"/>
      <c r="S984" s="209"/>
      <c r="T984" s="209"/>
      <c r="U984" s="209"/>
      <c r="V984" s="209"/>
      <c r="W984" s="209"/>
      <c r="X984" s="209"/>
      <c r="Y984" s="209"/>
      <c r="Z984" s="209"/>
    </row>
    <row r="985" spans="1:26" ht="12.75" customHeight="1" x14ac:dyDescent="0.2">
      <c r="A985" s="209"/>
      <c r="B985" s="209"/>
      <c r="C985" s="209"/>
      <c r="D985" s="209"/>
      <c r="E985" s="209"/>
      <c r="F985" s="209"/>
      <c r="G985" s="209"/>
      <c r="H985" s="209"/>
      <c r="I985" s="209"/>
      <c r="J985" s="210"/>
      <c r="K985" s="209"/>
      <c r="L985" s="209"/>
      <c r="M985" s="209"/>
      <c r="N985" s="209"/>
      <c r="O985" s="209"/>
      <c r="P985" s="209"/>
      <c r="Q985" s="209"/>
      <c r="R985" s="209"/>
      <c r="S985" s="209"/>
      <c r="T985" s="209"/>
      <c r="U985" s="209"/>
      <c r="V985" s="209"/>
      <c r="W985" s="209"/>
      <c r="X985" s="209"/>
      <c r="Y985" s="209"/>
      <c r="Z985" s="209"/>
    </row>
    <row r="986" spans="1:26" ht="12.75" customHeight="1" x14ac:dyDescent="0.2">
      <c r="A986" s="209"/>
      <c r="B986" s="209"/>
      <c r="C986" s="209"/>
      <c r="D986" s="209"/>
      <c r="E986" s="209"/>
      <c r="F986" s="209"/>
      <c r="G986" s="209"/>
      <c r="H986" s="209"/>
      <c r="I986" s="209"/>
      <c r="J986" s="210"/>
      <c r="K986" s="209"/>
      <c r="L986" s="209"/>
      <c r="M986" s="209"/>
      <c r="N986" s="209"/>
      <c r="O986" s="209"/>
      <c r="P986" s="209"/>
      <c r="Q986" s="209"/>
      <c r="R986" s="209"/>
      <c r="S986" s="209"/>
      <c r="T986" s="209"/>
      <c r="U986" s="209"/>
      <c r="V986" s="209"/>
      <c r="W986" s="209"/>
      <c r="X986" s="209"/>
      <c r="Y986" s="209"/>
      <c r="Z986" s="209"/>
    </row>
    <row r="987" spans="1:26" ht="12.75" customHeight="1" x14ac:dyDescent="0.2">
      <c r="A987" s="209"/>
      <c r="B987" s="209"/>
      <c r="C987" s="209"/>
      <c r="D987" s="209"/>
      <c r="E987" s="209"/>
      <c r="F987" s="209"/>
      <c r="G987" s="209"/>
      <c r="H987" s="209"/>
      <c r="I987" s="209"/>
      <c r="J987" s="210"/>
      <c r="K987" s="209"/>
      <c r="L987" s="209"/>
      <c r="M987" s="209"/>
      <c r="N987" s="209"/>
      <c r="O987" s="209"/>
      <c r="P987" s="209"/>
      <c r="Q987" s="209"/>
      <c r="R987" s="209"/>
      <c r="S987" s="209"/>
      <c r="T987" s="209"/>
      <c r="U987" s="209"/>
      <c r="V987" s="209"/>
      <c r="W987" s="209"/>
      <c r="X987" s="209"/>
      <c r="Y987" s="209"/>
      <c r="Z987" s="209"/>
    </row>
    <row r="988" spans="1:26" ht="12.75" customHeight="1" x14ac:dyDescent="0.2">
      <c r="A988" s="209"/>
      <c r="B988" s="209"/>
      <c r="C988" s="209"/>
      <c r="D988" s="209"/>
      <c r="E988" s="209"/>
      <c r="F988" s="209"/>
      <c r="G988" s="209"/>
      <c r="H988" s="209"/>
      <c r="I988" s="209"/>
      <c r="J988" s="210"/>
      <c r="K988" s="209"/>
      <c r="L988" s="209"/>
      <c r="M988" s="209"/>
      <c r="N988" s="209"/>
      <c r="O988" s="209"/>
      <c r="P988" s="209"/>
      <c r="Q988" s="209"/>
      <c r="R988" s="209"/>
      <c r="S988" s="209"/>
      <c r="T988" s="209"/>
      <c r="U988" s="209"/>
      <c r="V988" s="209"/>
      <c r="W988" s="209"/>
      <c r="X988" s="209"/>
      <c r="Y988" s="209"/>
      <c r="Z988" s="209"/>
    </row>
    <row r="989" spans="1:26" ht="12.75" customHeight="1" x14ac:dyDescent="0.2">
      <c r="A989" s="209"/>
      <c r="B989" s="209"/>
      <c r="C989" s="209"/>
      <c r="D989" s="209"/>
      <c r="E989" s="209"/>
      <c r="F989" s="209"/>
      <c r="G989" s="209"/>
      <c r="H989" s="209"/>
      <c r="I989" s="209"/>
      <c r="J989" s="210"/>
      <c r="K989" s="209"/>
      <c r="L989" s="209"/>
      <c r="M989" s="209"/>
      <c r="N989" s="209"/>
      <c r="O989" s="209"/>
      <c r="P989" s="209"/>
      <c r="Q989" s="209"/>
      <c r="R989" s="209"/>
      <c r="S989" s="209"/>
      <c r="T989" s="209"/>
      <c r="U989" s="209"/>
      <c r="V989" s="209"/>
      <c r="W989" s="209"/>
      <c r="X989" s="209"/>
      <c r="Y989" s="209"/>
      <c r="Z989" s="209"/>
    </row>
    <row r="990" spans="1:26" ht="12.75" customHeight="1" x14ac:dyDescent="0.2">
      <c r="A990" s="209"/>
      <c r="B990" s="209"/>
      <c r="C990" s="209"/>
      <c r="D990" s="209"/>
      <c r="E990" s="209"/>
      <c r="F990" s="209"/>
      <c r="G990" s="209"/>
      <c r="H990" s="209"/>
      <c r="I990" s="209"/>
      <c r="J990" s="210"/>
      <c r="K990" s="209"/>
      <c r="L990" s="209"/>
      <c r="M990" s="209"/>
      <c r="N990" s="209"/>
      <c r="O990" s="209"/>
      <c r="P990" s="209"/>
      <c r="Q990" s="209"/>
      <c r="R990" s="209"/>
      <c r="S990" s="209"/>
      <c r="T990" s="209"/>
      <c r="U990" s="209"/>
      <c r="V990" s="209"/>
      <c r="W990" s="209"/>
      <c r="X990" s="209"/>
      <c r="Y990" s="209"/>
      <c r="Z990" s="209"/>
    </row>
    <row r="991" spans="1:26" ht="12.75" customHeight="1" x14ac:dyDescent="0.2">
      <c r="A991" s="209"/>
      <c r="B991" s="209"/>
      <c r="C991" s="209"/>
      <c r="D991" s="209"/>
      <c r="E991" s="209"/>
      <c r="F991" s="209"/>
      <c r="G991" s="209"/>
      <c r="H991" s="209"/>
      <c r="I991" s="209"/>
      <c r="J991" s="210"/>
      <c r="K991" s="209"/>
      <c r="L991" s="209"/>
      <c r="M991" s="209"/>
      <c r="N991" s="209"/>
      <c r="O991" s="209"/>
      <c r="P991" s="209"/>
      <c r="Q991" s="209"/>
      <c r="R991" s="209"/>
      <c r="S991" s="209"/>
      <c r="T991" s="209"/>
      <c r="U991" s="209"/>
      <c r="V991" s="209"/>
      <c r="W991" s="209"/>
      <c r="X991" s="209"/>
      <c r="Y991" s="209"/>
      <c r="Z991" s="209"/>
    </row>
    <row r="992" spans="1:26" ht="12.75" customHeight="1" x14ac:dyDescent="0.2">
      <c r="A992" s="209"/>
      <c r="B992" s="209"/>
      <c r="C992" s="209"/>
      <c r="D992" s="209"/>
      <c r="E992" s="209"/>
      <c r="F992" s="209"/>
      <c r="G992" s="209"/>
      <c r="H992" s="209"/>
      <c r="I992" s="209"/>
      <c r="J992" s="210"/>
      <c r="K992" s="209"/>
      <c r="L992" s="209"/>
      <c r="M992" s="209"/>
      <c r="N992" s="209"/>
      <c r="O992" s="209"/>
      <c r="P992" s="209"/>
      <c r="Q992" s="209"/>
      <c r="R992" s="209"/>
      <c r="S992" s="209"/>
      <c r="T992" s="209"/>
      <c r="U992" s="209"/>
      <c r="V992" s="209"/>
      <c r="W992" s="209"/>
      <c r="X992" s="209"/>
      <c r="Y992" s="209"/>
      <c r="Z992" s="209"/>
    </row>
    <row r="993" spans="1:26" ht="12.75" customHeight="1" x14ac:dyDescent="0.2">
      <c r="A993" s="209"/>
      <c r="B993" s="209"/>
      <c r="C993" s="209"/>
      <c r="D993" s="209"/>
      <c r="E993" s="209"/>
      <c r="F993" s="209"/>
      <c r="G993" s="209"/>
      <c r="H993" s="209"/>
      <c r="I993" s="209"/>
      <c r="J993" s="210"/>
      <c r="K993" s="209"/>
      <c r="L993" s="209"/>
      <c r="M993" s="209"/>
      <c r="N993" s="209"/>
      <c r="O993" s="209"/>
      <c r="P993" s="209"/>
      <c r="Q993" s="209"/>
      <c r="R993" s="209"/>
      <c r="S993" s="209"/>
      <c r="T993" s="209"/>
      <c r="U993" s="209"/>
      <c r="V993" s="209"/>
      <c r="W993" s="209"/>
      <c r="X993" s="209"/>
      <c r="Y993" s="209"/>
      <c r="Z993" s="209"/>
    </row>
    <row r="994" spans="1:26" ht="12.75" customHeight="1" x14ac:dyDescent="0.2">
      <c r="A994" s="209"/>
      <c r="B994" s="209"/>
      <c r="C994" s="209"/>
      <c r="D994" s="209"/>
      <c r="E994" s="209"/>
      <c r="F994" s="209"/>
      <c r="G994" s="209"/>
      <c r="H994" s="209"/>
      <c r="I994" s="209"/>
      <c r="J994" s="210"/>
      <c r="K994" s="209"/>
      <c r="L994" s="209"/>
      <c r="M994" s="209"/>
      <c r="N994" s="209"/>
      <c r="O994" s="209"/>
      <c r="P994" s="209"/>
      <c r="Q994" s="209"/>
      <c r="R994" s="209"/>
      <c r="S994" s="209"/>
      <c r="T994" s="209"/>
      <c r="U994" s="209"/>
      <c r="V994" s="209"/>
      <c r="W994" s="209"/>
      <c r="X994" s="209"/>
      <c r="Y994" s="209"/>
      <c r="Z994" s="209"/>
    </row>
    <row r="995" spans="1:26" ht="12.75" customHeight="1" x14ac:dyDescent="0.2">
      <c r="A995" s="209"/>
      <c r="B995" s="209"/>
      <c r="C995" s="209"/>
      <c r="D995" s="209"/>
      <c r="E995" s="209"/>
      <c r="F995" s="209"/>
      <c r="G995" s="209"/>
      <c r="H995" s="209"/>
      <c r="I995" s="209"/>
      <c r="J995" s="210"/>
      <c r="K995" s="209"/>
      <c r="L995" s="209"/>
      <c r="M995" s="209"/>
      <c r="N995" s="209"/>
      <c r="O995" s="209"/>
      <c r="P995" s="209"/>
      <c r="Q995" s="209"/>
      <c r="R995" s="209"/>
      <c r="S995" s="209"/>
      <c r="T995" s="209"/>
      <c r="U995" s="209"/>
      <c r="V995" s="209"/>
      <c r="W995" s="209"/>
      <c r="X995" s="209"/>
      <c r="Y995" s="209"/>
      <c r="Z995" s="209"/>
    </row>
    <row r="996" spans="1:26" ht="12.75" customHeight="1" x14ac:dyDescent="0.2">
      <c r="A996" s="209"/>
      <c r="B996" s="209"/>
      <c r="C996" s="209"/>
      <c r="D996" s="209"/>
      <c r="E996" s="209"/>
      <c r="F996" s="209"/>
      <c r="G996" s="209"/>
      <c r="H996" s="209"/>
      <c r="I996" s="209"/>
      <c r="J996" s="210"/>
      <c r="K996" s="209"/>
      <c r="L996" s="209"/>
      <c r="M996" s="209"/>
      <c r="N996" s="209"/>
      <c r="O996" s="209"/>
      <c r="P996" s="209"/>
      <c r="Q996" s="209"/>
      <c r="R996" s="209"/>
      <c r="S996" s="209"/>
      <c r="T996" s="209"/>
      <c r="U996" s="209"/>
      <c r="V996" s="209"/>
      <c r="W996" s="209"/>
      <c r="X996" s="209"/>
      <c r="Y996" s="209"/>
      <c r="Z996" s="209"/>
    </row>
    <row r="997" spans="1:26" ht="12.75" customHeight="1" x14ac:dyDescent="0.2">
      <c r="A997" s="209"/>
      <c r="B997" s="209"/>
      <c r="C997" s="209"/>
      <c r="D997" s="209"/>
      <c r="E997" s="209"/>
      <c r="F997" s="209"/>
      <c r="G997" s="209"/>
      <c r="H997" s="209"/>
      <c r="I997" s="209"/>
      <c r="J997" s="210"/>
      <c r="K997" s="209"/>
      <c r="L997" s="209"/>
      <c r="M997" s="209"/>
      <c r="N997" s="209"/>
      <c r="O997" s="209"/>
      <c r="P997" s="209"/>
      <c r="Q997" s="209"/>
      <c r="R997" s="209"/>
      <c r="S997" s="209"/>
      <c r="T997" s="209"/>
      <c r="U997" s="209"/>
      <c r="V997" s="209"/>
      <c r="W997" s="209"/>
      <c r="X997" s="209"/>
      <c r="Y997" s="209"/>
      <c r="Z997" s="209"/>
    </row>
    <row r="998" spans="1:26" ht="12.75" customHeight="1" x14ac:dyDescent="0.2">
      <c r="A998" s="209"/>
      <c r="B998" s="209"/>
      <c r="C998" s="209"/>
      <c r="D998" s="209"/>
      <c r="E998" s="209"/>
      <c r="F998" s="209"/>
      <c r="G998" s="209"/>
      <c r="H998" s="209"/>
      <c r="I998" s="209"/>
      <c r="J998" s="210"/>
      <c r="K998" s="209"/>
      <c r="L998" s="209"/>
      <c r="M998" s="209"/>
      <c r="N998" s="209"/>
      <c r="O998" s="209"/>
      <c r="P998" s="209"/>
      <c r="Q998" s="209"/>
      <c r="R998" s="209"/>
      <c r="S998" s="209"/>
      <c r="T998" s="209"/>
      <c r="U998" s="209"/>
      <c r="V998" s="209"/>
      <c r="W998" s="209"/>
      <c r="X998" s="209"/>
      <c r="Y998" s="209"/>
      <c r="Z998" s="209"/>
    </row>
    <row r="999" spans="1:26" ht="12.75" customHeight="1" x14ac:dyDescent="0.2">
      <c r="A999" s="209"/>
      <c r="B999" s="209"/>
      <c r="C999" s="209"/>
      <c r="D999" s="209"/>
      <c r="E999" s="209"/>
      <c r="F999" s="209"/>
      <c r="G999" s="209"/>
      <c r="H999" s="209"/>
      <c r="I999" s="209"/>
      <c r="J999" s="210"/>
      <c r="K999" s="209"/>
      <c r="L999" s="209"/>
      <c r="M999" s="209"/>
      <c r="N999" s="209"/>
      <c r="O999" s="209"/>
      <c r="P999" s="209"/>
      <c r="Q999" s="209"/>
      <c r="R999" s="209"/>
      <c r="S999" s="209"/>
      <c r="T999" s="209"/>
      <c r="U999" s="209"/>
      <c r="V999" s="209"/>
      <c r="W999" s="209"/>
      <c r="X999" s="209"/>
      <c r="Y999" s="209"/>
      <c r="Z999" s="209"/>
    </row>
    <row r="1000" spans="1:26" ht="12.75" customHeight="1" x14ac:dyDescent="0.2">
      <c r="A1000" s="209"/>
      <c r="B1000" s="209"/>
      <c r="C1000" s="209"/>
      <c r="D1000" s="209"/>
      <c r="E1000" s="209"/>
      <c r="F1000" s="209"/>
      <c r="G1000" s="209"/>
      <c r="H1000" s="209"/>
      <c r="I1000" s="209"/>
      <c r="J1000" s="210"/>
      <c r="K1000" s="209"/>
      <c r="L1000" s="209"/>
      <c r="M1000" s="209"/>
      <c r="N1000" s="209"/>
      <c r="O1000" s="209"/>
      <c r="P1000" s="209"/>
      <c r="Q1000" s="209"/>
      <c r="R1000" s="209"/>
      <c r="S1000" s="209"/>
      <c r="T1000" s="209"/>
      <c r="U1000" s="209"/>
      <c r="V1000" s="209"/>
      <c r="W1000" s="209"/>
      <c r="X1000" s="209"/>
      <c r="Y1000" s="209"/>
      <c r="Z1000" s="209"/>
    </row>
    <row r="1001" spans="1:26" ht="12.75" customHeight="1" x14ac:dyDescent="0.2">
      <c r="A1001" s="209"/>
      <c r="B1001" s="209"/>
      <c r="C1001" s="209"/>
      <c r="D1001" s="209"/>
      <c r="E1001" s="209"/>
      <c r="F1001" s="209"/>
      <c r="G1001" s="209"/>
      <c r="H1001" s="209"/>
      <c r="I1001" s="209"/>
      <c r="J1001" s="210"/>
      <c r="K1001" s="209"/>
      <c r="L1001" s="209"/>
      <c r="M1001" s="209"/>
      <c r="N1001" s="209"/>
      <c r="O1001" s="209"/>
      <c r="P1001" s="209"/>
      <c r="Q1001" s="209"/>
      <c r="R1001" s="209"/>
      <c r="S1001" s="209"/>
      <c r="T1001" s="209"/>
      <c r="U1001" s="209"/>
      <c r="V1001" s="209"/>
      <c r="W1001" s="209"/>
      <c r="X1001" s="209"/>
      <c r="Y1001" s="209"/>
      <c r="Z1001" s="209"/>
    </row>
    <row r="1002" spans="1:26" ht="12.75" customHeight="1" x14ac:dyDescent="0.2">
      <c r="A1002" s="209"/>
      <c r="B1002" s="209"/>
      <c r="C1002" s="209"/>
      <c r="D1002" s="209"/>
      <c r="E1002" s="209"/>
      <c r="F1002" s="209"/>
      <c r="G1002" s="209"/>
      <c r="H1002" s="209"/>
      <c r="I1002" s="209"/>
      <c r="J1002" s="210"/>
      <c r="K1002" s="209"/>
      <c r="L1002" s="209"/>
      <c r="M1002" s="209"/>
      <c r="N1002" s="209"/>
      <c r="O1002" s="209"/>
      <c r="P1002" s="209"/>
      <c r="Q1002" s="209"/>
      <c r="R1002" s="209"/>
      <c r="S1002" s="209"/>
      <c r="T1002" s="209"/>
      <c r="U1002" s="209"/>
      <c r="V1002" s="209"/>
      <c r="W1002" s="209"/>
      <c r="X1002" s="209"/>
      <c r="Y1002" s="209"/>
      <c r="Z1002" s="209"/>
    </row>
    <row r="1003" spans="1:26" ht="12.75" customHeight="1" x14ac:dyDescent="0.2">
      <c r="A1003" s="209"/>
      <c r="B1003" s="209"/>
      <c r="C1003" s="209"/>
      <c r="D1003" s="209"/>
      <c r="E1003" s="209"/>
      <c r="F1003" s="209"/>
      <c r="G1003" s="209"/>
      <c r="H1003" s="209"/>
      <c r="I1003" s="209"/>
      <c r="J1003" s="210"/>
      <c r="K1003" s="209"/>
      <c r="L1003" s="209"/>
      <c r="M1003" s="209"/>
      <c r="N1003" s="209"/>
      <c r="O1003" s="209"/>
      <c r="P1003" s="209"/>
      <c r="Q1003" s="209"/>
      <c r="R1003" s="209"/>
      <c r="S1003" s="209"/>
      <c r="T1003" s="209"/>
      <c r="U1003" s="209"/>
      <c r="V1003" s="209"/>
      <c r="W1003" s="209"/>
      <c r="X1003" s="209"/>
      <c r="Y1003" s="209"/>
      <c r="Z1003" s="209"/>
    </row>
    <row r="1004" spans="1:26" ht="12.75" customHeight="1" x14ac:dyDescent="0.2">
      <c r="A1004" s="209"/>
      <c r="B1004" s="209"/>
      <c r="C1004" s="209"/>
      <c r="D1004" s="209"/>
      <c r="E1004" s="209"/>
      <c r="F1004" s="209"/>
      <c r="G1004" s="209"/>
      <c r="H1004" s="209"/>
      <c r="I1004" s="209"/>
      <c r="J1004" s="210"/>
      <c r="K1004" s="209"/>
      <c r="L1004" s="209"/>
      <c r="M1004" s="209"/>
      <c r="N1004" s="209"/>
      <c r="O1004" s="209"/>
      <c r="P1004" s="209"/>
      <c r="Q1004" s="209"/>
      <c r="R1004" s="209"/>
      <c r="S1004" s="209"/>
      <c r="T1004" s="209"/>
      <c r="U1004" s="209"/>
      <c r="V1004" s="209"/>
      <c r="W1004" s="209"/>
      <c r="X1004" s="209"/>
      <c r="Y1004" s="209"/>
      <c r="Z1004" s="209"/>
    </row>
    <row r="1005" spans="1:26" ht="12.75" customHeight="1" x14ac:dyDescent="0.2">
      <c r="A1005" s="209"/>
      <c r="B1005" s="209"/>
      <c r="C1005" s="209"/>
      <c r="D1005" s="209"/>
      <c r="E1005" s="209"/>
      <c r="F1005" s="209"/>
      <c r="G1005" s="209"/>
      <c r="H1005" s="209"/>
      <c r="I1005" s="209"/>
      <c r="J1005" s="210"/>
      <c r="K1005" s="209"/>
      <c r="L1005" s="209"/>
      <c r="M1005" s="209"/>
      <c r="N1005" s="209"/>
      <c r="O1005" s="209"/>
      <c r="P1005" s="209"/>
      <c r="Q1005" s="209"/>
      <c r="R1005" s="209"/>
      <c r="S1005" s="209"/>
      <c r="T1005" s="209"/>
      <c r="U1005" s="209"/>
      <c r="V1005" s="209"/>
      <c r="W1005" s="209"/>
      <c r="X1005" s="209"/>
      <c r="Y1005" s="209"/>
      <c r="Z1005" s="209"/>
    </row>
    <row r="1006" spans="1:26" ht="12.75" customHeight="1" x14ac:dyDescent="0.2">
      <c r="A1006" s="209"/>
      <c r="B1006" s="209"/>
      <c r="C1006" s="209"/>
      <c r="D1006" s="209"/>
      <c r="E1006" s="209"/>
      <c r="F1006" s="209"/>
      <c r="G1006" s="209"/>
      <c r="H1006" s="209"/>
      <c r="I1006" s="209"/>
      <c r="J1006" s="210"/>
      <c r="K1006" s="209"/>
      <c r="L1006" s="209"/>
      <c r="M1006" s="209"/>
      <c r="N1006" s="209"/>
      <c r="O1006" s="209"/>
      <c r="P1006" s="209"/>
      <c r="Q1006" s="209"/>
      <c r="R1006" s="209"/>
      <c r="S1006" s="209"/>
      <c r="T1006" s="209"/>
      <c r="U1006" s="209"/>
      <c r="V1006" s="209"/>
      <c r="W1006" s="209"/>
      <c r="X1006" s="209"/>
      <c r="Y1006" s="209"/>
      <c r="Z1006" s="209"/>
    </row>
    <row r="1007" spans="1:26" ht="12.75" customHeight="1" x14ac:dyDescent="0.2">
      <c r="A1007" s="209"/>
      <c r="B1007" s="209"/>
      <c r="C1007" s="209"/>
      <c r="D1007" s="209"/>
      <c r="E1007" s="209"/>
      <c r="F1007" s="209"/>
      <c r="G1007" s="209"/>
      <c r="H1007" s="209"/>
      <c r="I1007" s="209"/>
      <c r="J1007" s="210"/>
      <c r="K1007" s="209"/>
      <c r="L1007" s="209"/>
      <c r="M1007" s="209"/>
      <c r="N1007" s="209"/>
      <c r="O1007" s="209"/>
      <c r="P1007" s="209"/>
      <c r="Q1007" s="209"/>
      <c r="R1007" s="209"/>
      <c r="S1007" s="209"/>
      <c r="T1007" s="209"/>
      <c r="U1007" s="209"/>
      <c r="V1007" s="209"/>
      <c r="W1007" s="209"/>
      <c r="X1007" s="209"/>
      <c r="Y1007" s="209"/>
      <c r="Z1007" s="209"/>
    </row>
    <row r="1008" spans="1:26" ht="12.75" customHeight="1" x14ac:dyDescent="0.2">
      <c r="A1008" s="209"/>
      <c r="B1008" s="209"/>
      <c r="C1008" s="209"/>
      <c r="D1008" s="209"/>
      <c r="E1008" s="209"/>
      <c r="F1008" s="209"/>
      <c r="G1008" s="209"/>
      <c r="H1008" s="209"/>
      <c r="I1008" s="209"/>
      <c r="J1008" s="210"/>
      <c r="K1008" s="209"/>
      <c r="L1008" s="209"/>
      <c r="M1008" s="209"/>
      <c r="N1008" s="209"/>
      <c r="O1008" s="209"/>
      <c r="P1008" s="209"/>
      <c r="Q1008" s="209"/>
      <c r="R1008" s="209"/>
      <c r="S1008" s="209"/>
      <c r="T1008" s="209"/>
      <c r="U1008" s="209"/>
      <c r="V1008" s="209"/>
      <c r="W1008" s="209"/>
      <c r="X1008" s="209"/>
      <c r="Y1008" s="209"/>
      <c r="Z1008" s="209"/>
    </row>
    <row r="1009" spans="1:26" ht="12.75" customHeight="1" x14ac:dyDescent="0.2">
      <c r="A1009" s="209"/>
      <c r="B1009" s="209"/>
      <c r="C1009" s="209"/>
      <c r="D1009" s="209"/>
      <c r="E1009" s="209"/>
      <c r="F1009" s="209"/>
      <c r="G1009" s="209"/>
      <c r="H1009" s="209"/>
      <c r="I1009" s="209"/>
      <c r="J1009" s="210"/>
      <c r="K1009" s="209"/>
      <c r="L1009" s="209"/>
      <c r="M1009" s="209"/>
      <c r="N1009" s="209"/>
      <c r="O1009" s="209"/>
      <c r="P1009" s="209"/>
      <c r="Q1009" s="209"/>
      <c r="R1009" s="209"/>
      <c r="S1009" s="209"/>
      <c r="T1009" s="209"/>
      <c r="U1009" s="209"/>
      <c r="V1009" s="209"/>
      <c r="W1009" s="209"/>
      <c r="X1009" s="209"/>
      <c r="Y1009" s="209"/>
      <c r="Z1009" s="209"/>
    </row>
    <row r="1010" spans="1:26" ht="12.75" customHeight="1" x14ac:dyDescent="0.2">
      <c r="A1010" s="209"/>
      <c r="B1010" s="209"/>
      <c r="C1010" s="209"/>
      <c r="D1010" s="209"/>
      <c r="E1010" s="209"/>
      <c r="F1010" s="209"/>
      <c r="G1010" s="209"/>
      <c r="H1010" s="209"/>
      <c r="I1010" s="209"/>
      <c r="J1010" s="210"/>
      <c r="K1010" s="209"/>
      <c r="L1010" s="209"/>
      <c r="M1010" s="209"/>
      <c r="N1010" s="209"/>
      <c r="O1010" s="209"/>
      <c r="P1010" s="209"/>
      <c r="Q1010" s="209"/>
      <c r="R1010" s="209"/>
      <c r="S1010" s="209"/>
      <c r="T1010" s="209"/>
      <c r="U1010" s="209"/>
      <c r="V1010" s="209"/>
      <c r="W1010" s="209"/>
      <c r="X1010" s="209"/>
      <c r="Y1010" s="209"/>
      <c r="Z1010" s="209"/>
    </row>
    <row r="1011" spans="1:26" ht="12.75" customHeight="1" x14ac:dyDescent="0.2">
      <c r="A1011" s="209"/>
      <c r="B1011" s="209"/>
      <c r="C1011" s="209"/>
      <c r="D1011" s="209"/>
      <c r="E1011" s="209"/>
      <c r="F1011" s="209"/>
      <c r="G1011" s="209"/>
      <c r="H1011" s="209"/>
      <c r="I1011" s="209"/>
      <c r="J1011" s="210"/>
      <c r="K1011" s="209"/>
      <c r="L1011" s="209"/>
      <c r="M1011" s="209"/>
      <c r="N1011" s="209"/>
      <c r="O1011" s="209"/>
      <c r="P1011" s="209"/>
      <c r="Q1011" s="209"/>
      <c r="R1011" s="209"/>
      <c r="S1011" s="209"/>
      <c r="T1011" s="209"/>
      <c r="U1011" s="209"/>
      <c r="V1011" s="209"/>
      <c r="W1011" s="209"/>
      <c r="X1011" s="209"/>
      <c r="Y1011" s="209"/>
      <c r="Z1011" s="209"/>
    </row>
    <row r="1012" spans="1:26" ht="12.75" customHeight="1" x14ac:dyDescent="0.2">
      <c r="A1012" s="209"/>
      <c r="B1012" s="209"/>
      <c r="C1012" s="209"/>
      <c r="D1012" s="209"/>
      <c r="E1012" s="209"/>
      <c r="F1012" s="209"/>
      <c r="G1012" s="209"/>
      <c r="H1012" s="209"/>
      <c r="I1012" s="209"/>
      <c r="J1012" s="210"/>
      <c r="K1012" s="209"/>
      <c r="L1012" s="209"/>
      <c r="M1012" s="209"/>
      <c r="N1012" s="209"/>
      <c r="O1012" s="209"/>
      <c r="P1012" s="209"/>
      <c r="Q1012" s="209"/>
      <c r="R1012" s="209"/>
      <c r="S1012" s="209"/>
      <c r="T1012" s="209"/>
      <c r="U1012" s="209"/>
      <c r="V1012" s="209"/>
      <c r="W1012" s="209"/>
      <c r="X1012" s="209"/>
      <c r="Y1012" s="209"/>
      <c r="Z1012" s="209"/>
    </row>
    <row r="1013" spans="1:26" ht="12.75" customHeight="1" x14ac:dyDescent="0.2">
      <c r="A1013" s="209"/>
      <c r="B1013" s="209"/>
      <c r="C1013" s="209"/>
      <c r="D1013" s="209"/>
      <c r="E1013" s="209"/>
      <c r="F1013" s="209"/>
      <c r="G1013" s="209"/>
      <c r="H1013" s="209"/>
      <c r="I1013" s="209"/>
      <c r="J1013" s="210"/>
      <c r="K1013" s="209"/>
      <c r="L1013" s="209"/>
      <c r="M1013" s="209"/>
      <c r="N1013" s="209"/>
      <c r="O1013" s="209"/>
      <c r="P1013" s="209"/>
      <c r="Q1013" s="209"/>
      <c r="R1013" s="209"/>
      <c r="S1013" s="209"/>
      <c r="T1013" s="209"/>
      <c r="U1013" s="209"/>
      <c r="V1013" s="209"/>
      <c r="W1013" s="209"/>
      <c r="X1013" s="209"/>
      <c r="Y1013" s="209"/>
      <c r="Z1013" s="209"/>
    </row>
    <row r="1014" spans="1:26" ht="12.75" customHeight="1" x14ac:dyDescent="0.2">
      <c r="A1014" s="209"/>
      <c r="B1014" s="209"/>
      <c r="C1014" s="209"/>
      <c r="D1014" s="209"/>
      <c r="E1014" s="209"/>
      <c r="F1014" s="209"/>
      <c r="G1014" s="209"/>
      <c r="H1014" s="209"/>
      <c r="I1014" s="209"/>
      <c r="J1014" s="210"/>
      <c r="K1014" s="209"/>
      <c r="L1014" s="209"/>
      <c r="M1014" s="209"/>
      <c r="N1014" s="209"/>
      <c r="O1014" s="209"/>
      <c r="P1014" s="209"/>
      <c r="Q1014" s="209"/>
      <c r="R1014" s="209"/>
      <c r="S1014" s="209"/>
      <c r="T1014" s="209"/>
      <c r="U1014" s="209"/>
      <c r="V1014" s="209"/>
      <c r="W1014" s="209"/>
      <c r="X1014" s="209"/>
      <c r="Y1014" s="209"/>
      <c r="Z1014" s="209"/>
    </row>
    <row r="1015" spans="1:26" ht="12.75" customHeight="1" x14ac:dyDescent="0.2">
      <c r="A1015" s="209"/>
      <c r="B1015" s="209"/>
      <c r="C1015" s="209"/>
      <c r="D1015" s="209"/>
      <c r="E1015" s="209"/>
      <c r="F1015" s="209"/>
      <c r="G1015" s="209"/>
      <c r="H1015" s="209"/>
      <c r="I1015" s="209"/>
      <c r="J1015" s="210"/>
      <c r="K1015" s="209"/>
      <c r="L1015" s="209"/>
      <c r="M1015" s="209"/>
      <c r="N1015" s="209"/>
      <c r="O1015" s="209"/>
      <c r="P1015" s="209"/>
      <c r="Q1015" s="209"/>
      <c r="R1015" s="209"/>
      <c r="S1015" s="209"/>
      <c r="T1015" s="209"/>
      <c r="U1015" s="209"/>
      <c r="V1015" s="209"/>
      <c r="W1015" s="209"/>
      <c r="X1015" s="209"/>
      <c r="Y1015" s="209"/>
      <c r="Z1015" s="209"/>
    </row>
    <row r="1016" spans="1:26" ht="12.75" customHeight="1" x14ac:dyDescent="0.2">
      <c r="A1016" s="209"/>
      <c r="B1016" s="209"/>
      <c r="C1016" s="209"/>
      <c r="D1016" s="209"/>
      <c r="E1016" s="209"/>
      <c r="F1016" s="209"/>
      <c r="G1016" s="209"/>
      <c r="H1016" s="209"/>
      <c r="I1016" s="209"/>
      <c r="J1016" s="210"/>
      <c r="K1016" s="209"/>
      <c r="L1016" s="209"/>
      <c r="M1016" s="209"/>
      <c r="N1016" s="209"/>
      <c r="O1016" s="209"/>
      <c r="P1016" s="209"/>
      <c r="Q1016" s="209"/>
      <c r="R1016" s="209"/>
      <c r="S1016" s="209"/>
      <c r="T1016" s="209"/>
      <c r="U1016" s="209"/>
      <c r="V1016" s="209"/>
      <c r="W1016" s="209"/>
      <c r="X1016" s="209"/>
      <c r="Y1016" s="209"/>
      <c r="Z1016" s="209"/>
    </row>
    <row r="1017" spans="1:26" ht="12.75" customHeight="1" x14ac:dyDescent="0.2">
      <c r="A1017" s="209"/>
      <c r="B1017" s="209"/>
      <c r="C1017" s="209"/>
      <c r="D1017" s="209"/>
      <c r="E1017" s="209"/>
      <c r="F1017" s="209"/>
      <c r="G1017" s="209"/>
      <c r="H1017" s="209"/>
      <c r="I1017" s="209"/>
      <c r="J1017" s="210"/>
      <c r="K1017" s="209"/>
      <c r="L1017" s="209"/>
      <c r="M1017" s="209"/>
      <c r="N1017" s="209"/>
      <c r="O1017" s="209"/>
      <c r="P1017" s="209"/>
      <c r="Q1017" s="209"/>
      <c r="R1017" s="209"/>
      <c r="S1017" s="209"/>
      <c r="T1017" s="209"/>
      <c r="U1017" s="209"/>
      <c r="V1017" s="209"/>
      <c r="W1017" s="209"/>
      <c r="X1017" s="209"/>
      <c r="Y1017" s="209"/>
      <c r="Z1017" s="209"/>
    </row>
    <row r="1018" spans="1:26" ht="12.75" customHeight="1" x14ac:dyDescent="0.2">
      <c r="A1018" s="209"/>
      <c r="B1018" s="209"/>
      <c r="C1018" s="209"/>
      <c r="D1018" s="209"/>
      <c r="E1018" s="209"/>
      <c r="F1018" s="209"/>
      <c r="G1018" s="209"/>
      <c r="H1018" s="209"/>
      <c r="I1018" s="209"/>
      <c r="J1018" s="210"/>
      <c r="K1018" s="209"/>
      <c r="L1018" s="209"/>
      <c r="M1018" s="209"/>
      <c r="N1018" s="209"/>
      <c r="O1018" s="209"/>
      <c r="P1018" s="209"/>
      <c r="Q1018" s="209"/>
      <c r="R1018" s="209"/>
      <c r="S1018" s="209"/>
      <c r="T1018" s="209"/>
      <c r="U1018" s="209"/>
      <c r="V1018" s="209"/>
      <c r="W1018" s="209"/>
      <c r="X1018" s="209"/>
      <c r="Y1018" s="209"/>
      <c r="Z1018" s="209"/>
    </row>
    <row r="1019" spans="1:26" ht="12.75" customHeight="1" x14ac:dyDescent="0.2">
      <c r="A1019" s="209"/>
      <c r="B1019" s="209"/>
      <c r="C1019" s="209"/>
      <c r="D1019" s="209"/>
      <c r="E1019" s="209"/>
      <c r="F1019" s="209"/>
      <c r="G1019" s="209"/>
      <c r="H1019" s="209"/>
      <c r="I1019" s="209"/>
      <c r="J1019" s="210"/>
      <c r="K1019" s="209"/>
      <c r="L1019" s="209"/>
      <c r="M1019" s="209"/>
      <c r="N1019" s="209"/>
      <c r="O1019" s="209"/>
      <c r="P1019" s="209"/>
      <c r="Q1019" s="209"/>
      <c r="R1019" s="209"/>
      <c r="S1019" s="209"/>
      <c r="T1019" s="209"/>
      <c r="U1019" s="209"/>
      <c r="V1019" s="209"/>
      <c r="W1019" s="209"/>
      <c r="X1019" s="209"/>
      <c r="Y1019" s="209"/>
      <c r="Z1019" s="209"/>
    </row>
    <row r="1020" spans="1:26" ht="12.75" customHeight="1" x14ac:dyDescent="0.2">
      <c r="A1020" s="209"/>
      <c r="B1020" s="209"/>
      <c r="C1020" s="209"/>
      <c r="D1020" s="209"/>
      <c r="E1020" s="209"/>
      <c r="F1020" s="209"/>
      <c r="G1020" s="209"/>
      <c r="H1020" s="209"/>
      <c r="I1020" s="209"/>
      <c r="J1020" s="210"/>
      <c r="K1020" s="209"/>
      <c r="L1020" s="209"/>
      <c r="M1020" s="209"/>
      <c r="N1020" s="209"/>
      <c r="O1020" s="209"/>
      <c r="P1020" s="209"/>
      <c r="Q1020" s="209"/>
      <c r="R1020" s="209"/>
      <c r="S1020" s="209"/>
      <c r="T1020" s="209"/>
      <c r="U1020" s="209"/>
      <c r="V1020" s="209"/>
      <c r="W1020" s="209"/>
      <c r="X1020" s="209"/>
      <c r="Y1020" s="209"/>
      <c r="Z1020" s="209"/>
    </row>
    <row r="1021" spans="1:26" ht="12.75" customHeight="1" x14ac:dyDescent="0.2">
      <c r="A1021" s="209"/>
      <c r="B1021" s="209"/>
      <c r="C1021" s="209"/>
      <c r="D1021" s="209"/>
      <c r="E1021" s="209"/>
      <c r="F1021" s="209"/>
      <c r="G1021" s="209"/>
      <c r="H1021" s="209"/>
      <c r="I1021" s="209"/>
      <c r="J1021" s="210"/>
      <c r="K1021" s="209"/>
      <c r="L1021" s="209"/>
      <c r="M1021" s="209"/>
      <c r="N1021" s="209"/>
      <c r="O1021" s="209"/>
      <c r="P1021" s="209"/>
      <c r="Q1021" s="209"/>
      <c r="R1021" s="209"/>
      <c r="S1021" s="209"/>
      <c r="T1021" s="209"/>
      <c r="U1021" s="209"/>
      <c r="V1021" s="209"/>
      <c r="W1021" s="209"/>
      <c r="X1021" s="209"/>
      <c r="Y1021" s="209"/>
      <c r="Z1021" s="209"/>
    </row>
    <row r="1022" spans="1:26" ht="12.75" customHeight="1" x14ac:dyDescent="0.2">
      <c r="A1022" s="209"/>
      <c r="B1022" s="209"/>
      <c r="C1022" s="209"/>
      <c r="D1022" s="209"/>
      <c r="E1022" s="209"/>
      <c r="F1022" s="209"/>
      <c r="G1022" s="209"/>
      <c r="H1022" s="209"/>
      <c r="I1022" s="209"/>
      <c r="J1022" s="210"/>
      <c r="K1022" s="209"/>
      <c r="L1022" s="209"/>
      <c r="M1022" s="209"/>
      <c r="N1022" s="209"/>
      <c r="O1022" s="209"/>
      <c r="P1022" s="209"/>
      <c r="Q1022" s="209"/>
      <c r="R1022" s="209"/>
      <c r="S1022" s="209"/>
      <c r="T1022" s="209"/>
      <c r="U1022" s="209"/>
      <c r="V1022" s="209"/>
      <c r="W1022" s="209"/>
      <c r="X1022" s="209"/>
      <c r="Y1022" s="209"/>
      <c r="Z1022" s="209"/>
    </row>
    <row r="1023" spans="1:26" ht="12.75" customHeight="1" x14ac:dyDescent="0.2">
      <c r="A1023" s="209"/>
      <c r="B1023" s="209"/>
      <c r="C1023" s="209"/>
      <c r="D1023" s="209"/>
      <c r="E1023" s="209"/>
      <c r="F1023" s="209"/>
      <c r="G1023" s="209"/>
      <c r="H1023" s="209"/>
      <c r="I1023" s="209"/>
      <c r="J1023" s="210"/>
      <c r="K1023" s="209"/>
      <c r="L1023" s="209"/>
      <c r="M1023" s="209"/>
      <c r="N1023" s="209"/>
      <c r="O1023" s="209"/>
      <c r="P1023" s="209"/>
      <c r="Q1023" s="209"/>
      <c r="R1023" s="209"/>
      <c r="S1023" s="209"/>
      <c r="T1023" s="209"/>
      <c r="U1023" s="209"/>
      <c r="V1023" s="209"/>
      <c r="W1023" s="209"/>
      <c r="X1023" s="209"/>
      <c r="Y1023" s="209"/>
      <c r="Z1023" s="209"/>
    </row>
    <row r="1024" spans="1:26" ht="12.75" customHeight="1" x14ac:dyDescent="0.2">
      <c r="A1024" s="209"/>
      <c r="B1024" s="209"/>
      <c r="C1024" s="209"/>
      <c r="D1024" s="209"/>
      <c r="E1024" s="209"/>
      <c r="F1024" s="209"/>
      <c r="G1024" s="209"/>
      <c r="H1024" s="209"/>
      <c r="I1024" s="209"/>
      <c r="J1024" s="210"/>
      <c r="K1024" s="209"/>
      <c r="L1024" s="209"/>
      <c r="M1024" s="209"/>
      <c r="N1024" s="209"/>
      <c r="O1024" s="209"/>
      <c r="P1024" s="209"/>
      <c r="Q1024" s="209"/>
      <c r="R1024" s="209"/>
      <c r="S1024" s="209"/>
      <c r="T1024" s="209"/>
      <c r="U1024" s="209"/>
      <c r="V1024" s="209"/>
      <c r="W1024" s="209"/>
      <c r="X1024" s="209"/>
      <c r="Y1024" s="209"/>
      <c r="Z1024" s="209"/>
    </row>
  </sheetData>
  <mergeCells count="95">
    <mergeCell ref="A1:O3"/>
    <mergeCell ref="A11:O11"/>
    <mergeCell ref="A12:L12"/>
    <mergeCell ref="M12:O13"/>
    <mergeCell ref="A13:L13"/>
    <mergeCell ref="N18:O18"/>
    <mergeCell ref="N19:O19"/>
    <mergeCell ref="C14:C15"/>
    <mergeCell ref="D14:D15"/>
    <mergeCell ref="E14:E15"/>
    <mergeCell ref="M14:M15"/>
    <mergeCell ref="N14:O15"/>
    <mergeCell ref="F14:F15"/>
    <mergeCell ref="G14:G15"/>
    <mergeCell ref="H14:I14"/>
    <mergeCell ref="J14:J15"/>
    <mergeCell ref="K14:K15"/>
    <mergeCell ref="L14:L15"/>
    <mergeCell ref="A14:A15"/>
    <mergeCell ref="B14:B15"/>
    <mergeCell ref="A23:A25"/>
    <mergeCell ref="B23:B25"/>
    <mergeCell ref="N23:O23"/>
    <mergeCell ref="N24:O24"/>
    <mergeCell ref="N25:O25"/>
    <mergeCell ref="A20:A22"/>
    <mergeCell ref="B20:B22"/>
    <mergeCell ref="N20:O20"/>
    <mergeCell ref="N21:O21"/>
    <mergeCell ref="N22:O22"/>
    <mergeCell ref="A16:A19"/>
    <mergeCell ref="B16:B19"/>
    <mergeCell ref="N16:O16"/>
    <mergeCell ref="N17:O17"/>
    <mergeCell ref="A26:A29"/>
    <mergeCell ref="B26:B29"/>
    <mergeCell ref="N26:O26"/>
    <mergeCell ref="N27:O27"/>
    <mergeCell ref="N28:O28"/>
    <mergeCell ref="N29:O29"/>
    <mergeCell ref="A30:A32"/>
    <mergeCell ref="B30:B32"/>
    <mergeCell ref="N30:O30"/>
    <mergeCell ref="N31:O31"/>
    <mergeCell ref="A33:A35"/>
    <mergeCell ref="B33:B35"/>
    <mergeCell ref="N33:O33"/>
    <mergeCell ref="N34:O34"/>
    <mergeCell ref="N35:O35"/>
    <mergeCell ref="N32:O32"/>
    <mergeCell ref="A36:A38"/>
    <mergeCell ref="B36:B38"/>
    <mergeCell ref="N36:O36"/>
    <mergeCell ref="N37:O37"/>
    <mergeCell ref="N38:O38"/>
    <mergeCell ref="N42:O42"/>
    <mergeCell ref="A43:A45"/>
    <mergeCell ref="B43:B45"/>
    <mergeCell ref="N43:O43"/>
    <mergeCell ref="N44:O44"/>
    <mergeCell ref="N45:O45"/>
    <mergeCell ref="A39:A42"/>
    <mergeCell ref="B39:B42"/>
    <mergeCell ref="N39:O39"/>
    <mergeCell ref="N40:O40"/>
    <mergeCell ref="N41:O41"/>
    <mergeCell ref="A46:A48"/>
    <mergeCell ref="B46:B48"/>
    <mergeCell ref="N46:O46"/>
    <mergeCell ref="N47:O47"/>
    <mergeCell ref="N48:O48"/>
    <mergeCell ref="N52:O52"/>
    <mergeCell ref="A53:A55"/>
    <mergeCell ref="B53:B55"/>
    <mergeCell ref="N53:O53"/>
    <mergeCell ref="N54:O54"/>
    <mergeCell ref="N55:O55"/>
    <mergeCell ref="A49:A52"/>
    <mergeCell ref="B49:B52"/>
    <mergeCell ref="N49:O49"/>
    <mergeCell ref="N50:O50"/>
    <mergeCell ref="N51:O51"/>
    <mergeCell ref="N56:O56"/>
    <mergeCell ref="N57:O57"/>
    <mergeCell ref="N58:O58"/>
    <mergeCell ref="A59:A61"/>
    <mergeCell ref="B59:B61"/>
    <mergeCell ref="N59:O59"/>
    <mergeCell ref="N60:O60"/>
    <mergeCell ref="N61:O61"/>
    <mergeCell ref="B63:D63"/>
    <mergeCell ref="B65:D65"/>
    <mergeCell ref="J66:K66"/>
    <mergeCell ref="A56:A58"/>
    <mergeCell ref="B56:B58"/>
  </mergeCells>
  <dataValidations count="1">
    <dataValidation allowBlank="1" showInputMessage="1" showErrorMessage="1" promptTitle="CONTROL INTERNO:" prompt="Se deben dar las conclusiones de complimiento o no de cada una de las actividades, redactar las evidencias presentadas por la dependencia que soportan y las recomendaciones cuando aplique; estas evidencias deben estar numeradas y en la carpeta electronica" sqref="N16:O61" xr:uid="{ACF0A650-EEF4-4AE9-B051-29715B885296}"/>
  </dataValidations>
  <printOptions horizontalCentered="1"/>
  <pageMargins left="0.49" right="0.56000000000000005" top="0.39370078740157483" bottom="0.39370078740157483" header="0" footer="0"/>
  <pageSetup scale="60" orientation="landscape"/>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D5450-0622-40B7-96A5-B88D5B2CF00F}">
  <dimension ref="A1:O40"/>
  <sheetViews>
    <sheetView showGridLines="0" zoomScale="70" zoomScaleNormal="70" zoomScaleSheetLayoutView="100" zoomScalePageLayoutView="98" workbookViewId="0">
      <selection activeCell="B16" sqref="B16:B18"/>
    </sheetView>
  </sheetViews>
  <sheetFormatPr baseColWidth="10" defaultColWidth="11.42578125" defaultRowHeight="15" x14ac:dyDescent="0.25"/>
  <cols>
    <col min="1" max="1" width="39.7109375" style="1" customWidth="1"/>
    <col min="2" max="2" width="28.28515625" style="1" customWidth="1"/>
    <col min="3" max="3" width="29.42578125" style="1" customWidth="1"/>
    <col min="4" max="4" width="29.5703125" style="2" customWidth="1"/>
    <col min="5" max="5" width="24" style="1" customWidth="1"/>
    <col min="6" max="6" width="40.7109375" style="1" customWidth="1"/>
    <col min="7" max="7" width="22" style="1" customWidth="1"/>
    <col min="8" max="8" width="13.85546875" style="1" customWidth="1"/>
    <col min="9" max="9" width="15.42578125" style="1" customWidth="1"/>
    <col min="10" max="10" width="15" style="2" customWidth="1"/>
    <col min="11" max="11" width="13.7109375" style="47" customWidth="1"/>
    <col min="12" max="12" width="50.85546875" style="1" customWidth="1"/>
    <col min="13" max="13" width="23.42578125" style="1" customWidth="1"/>
    <col min="14" max="14" width="25.42578125" style="1" customWidth="1"/>
    <col min="15" max="15" width="52" style="1" customWidth="1"/>
    <col min="16" max="16384" width="11.42578125" style="1"/>
  </cols>
  <sheetData>
    <row r="1" spans="1:15" ht="42" customHeight="1" x14ac:dyDescent="0.2">
      <c r="A1" s="425"/>
      <c r="B1" s="425"/>
      <c r="C1" s="425"/>
      <c r="D1" s="425"/>
      <c r="E1" s="425"/>
      <c r="F1" s="425"/>
      <c r="G1" s="425"/>
      <c r="H1" s="425"/>
      <c r="I1" s="425"/>
      <c r="J1" s="425"/>
      <c r="K1" s="425"/>
      <c r="L1" s="425"/>
      <c r="M1" s="425"/>
      <c r="N1" s="425"/>
      <c r="O1" s="425"/>
    </row>
    <row r="2" spans="1:15" ht="12.75" x14ac:dyDescent="0.2">
      <c r="A2" s="425"/>
      <c r="B2" s="425"/>
      <c r="C2" s="425"/>
      <c r="D2" s="425"/>
      <c r="E2" s="425"/>
      <c r="F2" s="425"/>
      <c r="G2" s="425"/>
      <c r="H2" s="425"/>
      <c r="I2" s="425"/>
      <c r="J2" s="425"/>
      <c r="K2" s="425"/>
      <c r="L2" s="425"/>
      <c r="M2" s="425"/>
      <c r="N2" s="425"/>
      <c r="O2" s="425"/>
    </row>
    <row r="3" spans="1:15" ht="12.75" x14ac:dyDescent="0.2">
      <c r="A3" s="425"/>
      <c r="B3" s="425"/>
      <c r="C3" s="425"/>
      <c r="D3" s="425"/>
      <c r="E3" s="425"/>
      <c r="F3" s="425"/>
      <c r="G3" s="425"/>
      <c r="H3" s="425"/>
      <c r="I3" s="425"/>
      <c r="J3" s="425"/>
      <c r="K3" s="425"/>
      <c r="L3" s="425"/>
      <c r="M3" s="425"/>
      <c r="N3" s="425"/>
      <c r="O3" s="425"/>
    </row>
    <row r="4" spans="1:15" x14ac:dyDescent="0.25">
      <c r="A4" s="2"/>
      <c r="B4" s="2"/>
      <c r="C4" s="2"/>
      <c r="E4" s="2"/>
      <c r="F4" s="2"/>
      <c r="G4" s="2"/>
      <c r="H4" s="2"/>
      <c r="I4" s="2"/>
      <c r="K4" s="22"/>
      <c r="L4" s="2"/>
      <c r="M4" s="2"/>
      <c r="N4" s="2"/>
      <c r="O4" s="2"/>
    </row>
    <row r="5" spans="1:15" x14ac:dyDescent="0.25">
      <c r="A5" s="2"/>
      <c r="B5" s="2"/>
      <c r="C5" s="2"/>
      <c r="E5" s="2"/>
      <c r="F5" s="2"/>
      <c r="G5" s="2"/>
      <c r="H5" s="2"/>
      <c r="I5" s="2"/>
      <c r="K5" s="22"/>
      <c r="L5" s="2"/>
      <c r="M5" s="2"/>
      <c r="N5" s="2"/>
      <c r="O5" s="2"/>
    </row>
    <row r="6" spans="1:15" x14ac:dyDescent="0.25">
      <c r="A6" s="2"/>
      <c r="B6" s="2"/>
      <c r="C6" s="2"/>
      <c r="E6" s="2"/>
      <c r="F6" s="2"/>
      <c r="G6" s="2"/>
      <c r="H6" s="2"/>
      <c r="I6" s="2"/>
      <c r="K6" s="22"/>
      <c r="L6" s="2"/>
      <c r="M6" s="2"/>
      <c r="N6" s="2"/>
      <c r="O6" s="2"/>
    </row>
    <row r="7" spans="1:15" x14ac:dyDescent="0.25">
      <c r="A7" s="2"/>
      <c r="B7" s="2"/>
      <c r="C7" s="2"/>
      <c r="E7" s="2"/>
      <c r="F7" s="2"/>
      <c r="G7" s="2"/>
      <c r="H7" s="2"/>
      <c r="I7" s="2"/>
      <c r="K7" s="22"/>
      <c r="L7" s="2"/>
      <c r="M7" s="2"/>
      <c r="N7" s="2"/>
      <c r="O7" s="2"/>
    </row>
    <row r="8" spans="1:15" x14ac:dyDescent="0.25">
      <c r="A8" s="2"/>
      <c r="B8" s="2"/>
      <c r="C8" s="2"/>
      <c r="E8" s="2"/>
      <c r="F8" s="2"/>
      <c r="G8" s="2"/>
      <c r="H8" s="2"/>
      <c r="I8" s="2"/>
      <c r="K8" s="22"/>
      <c r="L8" s="2"/>
      <c r="M8" s="2"/>
      <c r="N8" s="2"/>
      <c r="O8" s="2"/>
    </row>
    <row r="9" spans="1:15" x14ac:dyDescent="0.25">
      <c r="A9" s="2"/>
      <c r="B9" s="2"/>
      <c r="C9" s="2"/>
      <c r="E9" s="2"/>
      <c r="F9" s="2"/>
      <c r="G9" s="2"/>
      <c r="H9" s="2"/>
      <c r="I9" s="2"/>
      <c r="K9" s="22"/>
      <c r="L9" s="2"/>
      <c r="M9" s="2"/>
      <c r="N9" s="2"/>
      <c r="O9" s="2"/>
    </row>
    <row r="10" spans="1:15" x14ac:dyDescent="0.25">
      <c r="A10" s="2"/>
      <c r="B10" s="2"/>
      <c r="C10" s="2"/>
      <c r="E10" s="2"/>
      <c r="F10" s="2"/>
      <c r="G10" s="2"/>
      <c r="H10" s="2"/>
      <c r="I10" s="2"/>
      <c r="K10" s="22"/>
      <c r="L10" s="2"/>
      <c r="M10" s="2"/>
      <c r="N10" s="2"/>
      <c r="O10" s="2"/>
    </row>
    <row r="11" spans="1:15" ht="27" customHeight="1" x14ac:dyDescent="0.25">
      <c r="A11" s="426" t="s">
        <v>0</v>
      </c>
      <c r="B11" s="426"/>
      <c r="C11" s="426"/>
      <c r="D11" s="426"/>
      <c r="E11" s="426"/>
      <c r="F11" s="426"/>
      <c r="G11" s="426"/>
      <c r="H11" s="426"/>
      <c r="I11" s="426"/>
      <c r="J11" s="426"/>
      <c r="K11" s="426"/>
      <c r="L11" s="426"/>
      <c r="M11" s="426"/>
      <c r="N11" s="426"/>
      <c r="O11" s="426"/>
    </row>
    <row r="12" spans="1:15" ht="34.5" customHeight="1" x14ac:dyDescent="0.2">
      <c r="A12" s="427" t="s">
        <v>164</v>
      </c>
      <c r="B12" s="427"/>
      <c r="C12" s="427"/>
      <c r="D12" s="427"/>
      <c r="E12" s="427"/>
      <c r="F12" s="427"/>
      <c r="G12" s="427"/>
      <c r="H12" s="427"/>
      <c r="I12" s="427"/>
      <c r="J12" s="427"/>
      <c r="K12" s="427"/>
      <c r="L12" s="427"/>
      <c r="M12" s="428" t="s">
        <v>2</v>
      </c>
      <c r="N12" s="428"/>
      <c r="O12" s="428"/>
    </row>
    <row r="13" spans="1:15" ht="38.25" customHeight="1" x14ac:dyDescent="0.2">
      <c r="A13" s="427" t="s">
        <v>165</v>
      </c>
      <c r="B13" s="427"/>
      <c r="C13" s="427"/>
      <c r="D13" s="427"/>
      <c r="E13" s="427"/>
      <c r="F13" s="427"/>
      <c r="G13" s="427"/>
      <c r="H13" s="427"/>
      <c r="I13" s="427"/>
      <c r="J13" s="427"/>
      <c r="K13" s="427"/>
      <c r="L13" s="427"/>
      <c r="M13" s="428"/>
      <c r="N13" s="428"/>
      <c r="O13" s="428"/>
    </row>
    <row r="14" spans="1:15" s="3" customFormat="1" ht="40.5" customHeight="1" x14ac:dyDescent="0.2">
      <c r="A14" s="429" t="s">
        <v>4</v>
      </c>
      <c r="B14" s="431" t="s">
        <v>5</v>
      </c>
      <c r="C14" s="431" t="s">
        <v>6</v>
      </c>
      <c r="D14" s="431" t="s">
        <v>7</v>
      </c>
      <c r="E14" s="421" t="s">
        <v>8</v>
      </c>
      <c r="F14" s="421" t="s">
        <v>9</v>
      </c>
      <c r="G14" s="421" t="s">
        <v>10</v>
      </c>
      <c r="H14" s="422" t="s">
        <v>11</v>
      </c>
      <c r="I14" s="423"/>
      <c r="J14" s="421" t="s">
        <v>12</v>
      </c>
      <c r="K14" s="443" t="s">
        <v>13</v>
      </c>
      <c r="L14" s="424" t="s">
        <v>14</v>
      </c>
      <c r="M14" s="417" t="s">
        <v>15</v>
      </c>
      <c r="N14" s="418" t="s">
        <v>16</v>
      </c>
      <c r="O14" s="419"/>
    </row>
    <row r="15" spans="1:15" s="3" customFormat="1" ht="47.25" x14ac:dyDescent="0.2">
      <c r="A15" s="430"/>
      <c r="B15" s="432"/>
      <c r="C15" s="432"/>
      <c r="D15" s="432"/>
      <c r="E15" s="421"/>
      <c r="F15" s="421"/>
      <c r="G15" s="421"/>
      <c r="H15" s="4" t="s">
        <v>17</v>
      </c>
      <c r="I15" s="4" t="s">
        <v>18</v>
      </c>
      <c r="J15" s="421"/>
      <c r="K15" s="443"/>
      <c r="L15" s="424"/>
      <c r="M15" s="417"/>
      <c r="N15" s="418"/>
      <c r="O15" s="419"/>
    </row>
    <row r="16" spans="1:15" ht="75" x14ac:dyDescent="0.2">
      <c r="A16" s="403" t="s">
        <v>166</v>
      </c>
      <c r="B16" s="403" t="s">
        <v>167</v>
      </c>
      <c r="C16" s="23" t="s">
        <v>168</v>
      </c>
      <c r="D16" s="403" t="s">
        <v>169</v>
      </c>
      <c r="E16" s="23" t="s">
        <v>170</v>
      </c>
      <c r="F16" s="23" t="s">
        <v>171</v>
      </c>
      <c r="G16" s="23" t="s">
        <v>172</v>
      </c>
      <c r="H16" s="24">
        <v>44562</v>
      </c>
      <c r="I16" s="25">
        <v>44926</v>
      </c>
      <c r="J16" s="26">
        <v>1</v>
      </c>
      <c r="K16" s="26"/>
      <c r="L16" s="27" t="s">
        <v>173</v>
      </c>
      <c r="M16" s="406" t="s">
        <v>174</v>
      </c>
      <c r="N16" s="391" t="s">
        <v>175</v>
      </c>
      <c r="O16" s="392"/>
    </row>
    <row r="17" spans="1:15" ht="375" x14ac:dyDescent="0.2">
      <c r="A17" s="404"/>
      <c r="B17" s="404"/>
      <c r="C17" s="23" t="s">
        <v>176</v>
      </c>
      <c r="D17" s="404"/>
      <c r="E17" s="23" t="s">
        <v>177</v>
      </c>
      <c r="F17" s="23" t="s">
        <v>178</v>
      </c>
      <c r="G17" s="23" t="s">
        <v>179</v>
      </c>
      <c r="H17" s="24">
        <v>44562</v>
      </c>
      <c r="I17" s="25">
        <v>44926</v>
      </c>
      <c r="J17" s="26">
        <v>1</v>
      </c>
      <c r="K17" s="26"/>
      <c r="L17" s="27" t="s">
        <v>180</v>
      </c>
      <c r="M17" s="407"/>
      <c r="N17" s="393"/>
      <c r="O17" s="394"/>
    </row>
    <row r="18" spans="1:15" ht="240" x14ac:dyDescent="0.2">
      <c r="A18" s="405"/>
      <c r="B18" s="405"/>
      <c r="C18" s="23" t="s">
        <v>181</v>
      </c>
      <c r="D18" s="405"/>
      <c r="E18" s="23" t="s">
        <v>182</v>
      </c>
      <c r="F18" s="23" t="s">
        <v>183</v>
      </c>
      <c r="G18" s="23" t="s">
        <v>184</v>
      </c>
      <c r="H18" s="24">
        <v>44562</v>
      </c>
      <c r="I18" s="25">
        <v>44926</v>
      </c>
      <c r="J18" s="26">
        <v>1</v>
      </c>
      <c r="K18" s="26"/>
      <c r="L18" s="27" t="s">
        <v>185</v>
      </c>
      <c r="M18" s="408"/>
      <c r="N18" s="395"/>
      <c r="O18" s="396"/>
    </row>
    <row r="19" spans="1:15" s="30" customFormat="1" ht="60" customHeight="1" x14ac:dyDescent="0.2">
      <c r="A19" s="403" t="s">
        <v>186</v>
      </c>
      <c r="B19" s="437" t="s">
        <v>187</v>
      </c>
      <c r="C19" s="23" t="s">
        <v>188</v>
      </c>
      <c r="D19" s="403" t="s">
        <v>169</v>
      </c>
      <c r="E19" s="23" t="s">
        <v>189</v>
      </c>
      <c r="F19" s="23" t="s">
        <v>189</v>
      </c>
      <c r="G19" s="23" t="s">
        <v>190</v>
      </c>
      <c r="H19" s="24">
        <v>44562</v>
      </c>
      <c r="I19" s="25">
        <v>44926</v>
      </c>
      <c r="J19" s="26">
        <v>1</v>
      </c>
      <c r="K19" s="26"/>
      <c r="L19" s="27" t="s">
        <v>191</v>
      </c>
      <c r="M19" s="406">
        <v>1</v>
      </c>
      <c r="N19" s="391" t="s">
        <v>45</v>
      </c>
      <c r="O19" s="392"/>
    </row>
    <row r="20" spans="1:15" s="30" customFormat="1" ht="107.25" customHeight="1" x14ac:dyDescent="0.2">
      <c r="A20" s="404"/>
      <c r="B20" s="437"/>
      <c r="C20" s="23" t="s">
        <v>192</v>
      </c>
      <c r="D20" s="404"/>
      <c r="E20" s="23" t="s">
        <v>193</v>
      </c>
      <c r="F20" s="23" t="s">
        <v>194</v>
      </c>
      <c r="G20" s="23" t="s">
        <v>194</v>
      </c>
      <c r="H20" s="24">
        <v>44562</v>
      </c>
      <c r="I20" s="25">
        <v>44926</v>
      </c>
      <c r="J20" s="26">
        <v>1</v>
      </c>
      <c r="K20" s="26"/>
      <c r="L20" s="27" t="s">
        <v>195</v>
      </c>
      <c r="M20" s="407"/>
      <c r="N20" s="393"/>
      <c r="O20" s="394"/>
    </row>
    <row r="21" spans="1:15" s="30" customFormat="1" ht="184.5" customHeight="1" x14ac:dyDescent="0.2">
      <c r="A21" s="404"/>
      <c r="B21" s="437"/>
      <c r="C21" s="23" t="s">
        <v>196</v>
      </c>
      <c r="D21" s="404"/>
      <c r="E21" s="23" t="s">
        <v>197</v>
      </c>
      <c r="F21" s="23" t="s">
        <v>178</v>
      </c>
      <c r="G21" s="23" t="s">
        <v>198</v>
      </c>
      <c r="H21" s="24">
        <v>44562</v>
      </c>
      <c r="I21" s="25">
        <v>44926</v>
      </c>
      <c r="J21" s="26">
        <v>1</v>
      </c>
      <c r="K21" s="26"/>
      <c r="L21" s="27" t="s">
        <v>199</v>
      </c>
      <c r="M21" s="407"/>
      <c r="N21" s="393"/>
      <c r="O21" s="394"/>
    </row>
    <row r="22" spans="1:15" s="30" customFormat="1" ht="61.5" customHeight="1" x14ac:dyDescent="0.2">
      <c r="A22" s="405"/>
      <c r="B22" s="437"/>
      <c r="C22" s="23" t="s">
        <v>200</v>
      </c>
      <c r="D22" s="405"/>
      <c r="E22" s="23" t="s">
        <v>201</v>
      </c>
      <c r="F22" s="23" t="s">
        <v>183</v>
      </c>
      <c r="G22" s="23" t="s">
        <v>202</v>
      </c>
      <c r="H22" s="24">
        <v>44562</v>
      </c>
      <c r="I22" s="25">
        <v>44926</v>
      </c>
      <c r="J22" s="26">
        <v>1</v>
      </c>
      <c r="K22" s="26"/>
      <c r="L22" s="27" t="s">
        <v>203</v>
      </c>
      <c r="M22" s="408"/>
      <c r="N22" s="395"/>
      <c r="O22" s="396"/>
    </row>
    <row r="23" spans="1:15" s="30" customFormat="1" ht="135" x14ac:dyDescent="0.2">
      <c r="A23" s="31" t="s">
        <v>134</v>
      </c>
      <c r="B23" s="32" t="s">
        <v>204</v>
      </c>
      <c r="C23" s="23" t="s">
        <v>205</v>
      </c>
      <c r="D23" s="23" t="s">
        <v>206</v>
      </c>
      <c r="E23" s="23" t="s">
        <v>207</v>
      </c>
      <c r="F23" s="23" t="s">
        <v>208</v>
      </c>
      <c r="G23" s="23" t="s">
        <v>189</v>
      </c>
      <c r="H23" s="24">
        <v>44562</v>
      </c>
      <c r="I23" s="25">
        <v>44926</v>
      </c>
      <c r="J23" s="26">
        <v>1</v>
      </c>
      <c r="K23" s="26"/>
      <c r="L23" s="27" t="s">
        <v>209</v>
      </c>
      <c r="M23" s="33">
        <v>1</v>
      </c>
      <c r="N23" s="441" t="s">
        <v>210</v>
      </c>
      <c r="O23" s="442"/>
    </row>
    <row r="24" spans="1:15" s="30" customFormat="1" ht="75" x14ac:dyDescent="0.2">
      <c r="A24" s="31" t="s">
        <v>211</v>
      </c>
      <c r="B24" s="438" t="s">
        <v>212</v>
      </c>
      <c r="C24" s="439"/>
      <c r="D24" s="439"/>
      <c r="E24" s="439"/>
      <c r="F24" s="439"/>
      <c r="G24" s="439"/>
      <c r="H24" s="439"/>
      <c r="I24" s="439"/>
      <c r="J24" s="439"/>
      <c r="K24" s="439"/>
      <c r="L24" s="440"/>
      <c r="M24" s="33" t="s">
        <v>213</v>
      </c>
      <c r="N24" s="420" t="s">
        <v>214</v>
      </c>
      <c r="O24" s="420"/>
    </row>
    <row r="25" spans="1:15" s="30" customFormat="1" ht="75" x14ac:dyDescent="0.2">
      <c r="A25" s="403" t="s">
        <v>112</v>
      </c>
      <c r="B25" s="403" t="s">
        <v>215</v>
      </c>
      <c r="C25" s="23" t="s">
        <v>216</v>
      </c>
      <c r="D25" s="403" t="s">
        <v>206</v>
      </c>
      <c r="E25" s="23" t="s">
        <v>217</v>
      </c>
      <c r="F25" s="23" t="s">
        <v>218</v>
      </c>
      <c r="G25" s="23" t="s">
        <v>219</v>
      </c>
      <c r="H25" s="24">
        <v>44562</v>
      </c>
      <c r="I25" s="25">
        <v>44926</v>
      </c>
      <c r="J25" s="25">
        <v>44607</v>
      </c>
      <c r="K25" s="26">
        <v>1</v>
      </c>
      <c r="L25" s="27" t="s">
        <v>220</v>
      </c>
      <c r="M25" s="406">
        <v>1</v>
      </c>
      <c r="N25" s="391" t="s">
        <v>221</v>
      </c>
      <c r="O25" s="392"/>
    </row>
    <row r="26" spans="1:15" s="30" customFormat="1" ht="60" x14ac:dyDescent="0.2">
      <c r="A26" s="405"/>
      <c r="B26" s="405"/>
      <c r="C26" s="23" t="s">
        <v>222</v>
      </c>
      <c r="D26" s="405"/>
      <c r="E26" s="23" t="s">
        <v>223</v>
      </c>
      <c r="F26" s="23" t="s">
        <v>183</v>
      </c>
      <c r="G26" s="23" t="s">
        <v>202</v>
      </c>
      <c r="H26" s="24">
        <v>44562</v>
      </c>
      <c r="I26" s="25">
        <v>44926</v>
      </c>
      <c r="J26" s="25">
        <v>44607</v>
      </c>
      <c r="K26" s="26">
        <f>8/8</f>
        <v>1</v>
      </c>
      <c r="L26" s="27" t="s">
        <v>224</v>
      </c>
      <c r="M26" s="408"/>
      <c r="N26" s="395"/>
      <c r="O26" s="396"/>
    </row>
    <row r="27" spans="1:15" s="30" customFormat="1" ht="120" x14ac:dyDescent="0.2">
      <c r="A27" s="403" t="s">
        <v>69</v>
      </c>
      <c r="B27" s="403" t="s">
        <v>225</v>
      </c>
      <c r="C27" s="23" t="s">
        <v>226</v>
      </c>
      <c r="D27" s="403" t="s">
        <v>227</v>
      </c>
      <c r="E27" s="34" t="s">
        <v>228</v>
      </c>
      <c r="F27" s="23" t="s">
        <v>229</v>
      </c>
      <c r="G27" s="34" t="s">
        <v>230</v>
      </c>
      <c r="H27" s="24">
        <v>44562</v>
      </c>
      <c r="I27" s="25">
        <v>44926</v>
      </c>
      <c r="J27" s="25">
        <v>44573</v>
      </c>
      <c r="K27" s="26">
        <v>1</v>
      </c>
      <c r="L27" s="27" t="s">
        <v>231</v>
      </c>
      <c r="M27" s="435">
        <v>1</v>
      </c>
      <c r="N27" s="391" t="s">
        <v>232</v>
      </c>
      <c r="O27" s="392"/>
    </row>
    <row r="28" spans="1:15" s="30" customFormat="1" ht="90" x14ac:dyDescent="0.2">
      <c r="A28" s="405"/>
      <c r="B28" s="405"/>
      <c r="C28" s="23" t="s">
        <v>233</v>
      </c>
      <c r="D28" s="405"/>
      <c r="E28" s="34" t="s">
        <v>234</v>
      </c>
      <c r="F28" s="23" t="s">
        <v>235</v>
      </c>
      <c r="G28" s="34" t="s">
        <v>236</v>
      </c>
      <c r="H28" s="24">
        <v>44562</v>
      </c>
      <c r="I28" s="25">
        <v>44926</v>
      </c>
      <c r="J28" s="25">
        <v>44573</v>
      </c>
      <c r="K28" s="26">
        <v>1</v>
      </c>
      <c r="L28" s="27" t="s">
        <v>231</v>
      </c>
      <c r="M28" s="436"/>
      <c r="N28" s="395"/>
      <c r="O28" s="396"/>
    </row>
    <row r="29" spans="1:15" s="30" customFormat="1" ht="135" customHeight="1" x14ac:dyDescent="0.2">
      <c r="A29" s="437" t="s">
        <v>237</v>
      </c>
      <c r="B29" s="437" t="s">
        <v>238</v>
      </c>
      <c r="C29" s="23" t="s">
        <v>239</v>
      </c>
      <c r="D29" s="403" t="s">
        <v>240</v>
      </c>
      <c r="E29" s="23" t="s">
        <v>241</v>
      </c>
      <c r="F29" s="23" t="s">
        <v>242</v>
      </c>
      <c r="G29" s="23" t="s">
        <v>190</v>
      </c>
      <c r="H29" s="24">
        <v>44562</v>
      </c>
      <c r="I29" s="25">
        <v>44926</v>
      </c>
      <c r="J29" s="25">
        <v>44681</v>
      </c>
      <c r="K29" s="26">
        <v>1</v>
      </c>
      <c r="L29" s="27" t="s">
        <v>243</v>
      </c>
      <c r="M29" s="406">
        <v>1</v>
      </c>
      <c r="N29" s="391" t="s">
        <v>244</v>
      </c>
      <c r="O29" s="392"/>
    </row>
    <row r="30" spans="1:15" s="30" customFormat="1" ht="165" x14ac:dyDescent="0.2">
      <c r="A30" s="437"/>
      <c r="B30" s="437"/>
      <c r="C30" s="23" t="s">
        <v>245</v>
      </c>
      <c r="D30" s="404"/>
      <c r="E30" s="23" t="s">
        <v>246</v>
      </c>
      <c r="F30" s="23" t="s">
        <v>247</v>
      </c>
      <c r="G30" s="23" t="s">
        <v>248</v>
      </c>
      <c r="H30" s="24">
        <v>44562</v>
      </c>
      <c r="I30" s="25">
        <v>44926</v>
      </c>
      <c r="J30" s="25">
        <v>44769</v>
      </c>
      <c r="K30" s="26">
        <v>1</v>
      </c>
      <c r="L30" s="27" t="s">
        <v>249</v>
      </c>
      <c r="M30" s="407"/>
      <c r="N30" s="393"/>
      <c r="O30" s="394"/>
    </row>
    <row r="31" spans="1:15" s="30" customFormat="1" ht="90" x14ac:dyDescent="0.2">
      <c r="A31" s="437"/>
      <c r="B31" s="437"/>
      <c r="C31" s="23" t="s">
        <v>250</v>
      </c>
      <c r="D31" s="405"/>
      <c r="E31" s="23" t="s">
        <v>251</v>
      </c>
      <c r="F31" s="23" t="s">
        <v>252</v>
      </c>
      <c r="G31" s="23" t="s">
        <v>253</v>
      </c>
      <c r="H31" s="24">
        <v>44562</v>
      </c>
      <c r="I31" s="25">
        <v>44926</v>
      </c>
      <c r="J31" s="25"/>
      <c r="K31" s="26">
        <v>1</v>
      </c>
      <c r="L31" s="27" t="s">
        <v>254</v>
      </c>
      <c r="M31" s="408"/>
      <c r="N31" s="395"/>
      <c r="O31" s="396"/>
    </row>
    <row r="32" spans="1:15" s="30" customFormat="1" x14ac:dyDescent="0.2">
      <c r="A32" s="35"/>
      <c r="B32" s="36"/>
      <c r="C32" s="37"/>
      <c r="D32" s="37"/>
      <c r="E32" s="37"/>
      <c r="F32" s="37"/>
      <c r="G32" s="37"/>
      <c r="H32" s="38"/>
      <c r="I32" s="39"/>
      <c r="J32" s="39"/>
      <c r="K32" s="40"/>
      <c r="L32" s="41"/>
      <c r="M32" s="42"/>
      <c r="N32" s="43"/>
      <c r="O32" s="43"/>
    </row>
    <row r="33" spans="1:15" s="30" customFormat="1" ht="15.75" x14ac:dyDescent="0.2">
      <c r="A33" s="35"/>
      <c r="B33" s="36"/>
      <c r="C33" s="37"/>
      <c r="D33" s="37"/>
      <c r="E33" s="37"/>
      <c r="F33" s="37"/>
      <c r="G33" s="37"/>
      <c r="H33" s="38"/>
      <c r="I33" s="39"/>
      <c r="J33" s="39"/>
      <c r="K33" s="40"/>
      <c r="L33" s="41" t="s">
        <v>3271</v>
      </c>
      <c r="M33" s="44">
        <v>1</v>
      </c>
      <c r="N33" s="43"/>
      <c r="O33" s="43"/>
    </row>
    <row r="34" spans="1:15" s="30" customFormat="1" x14ac:dyDescent="0.2">
      <c r="A34" s="35"/>
      <c r="B34" s="36"/>
      <c r="C34" s="37"/>
      <c r="D34" s="37"/>
      <c r="E34" s="37"/>
      <c r="F34" s="37"/>
      <c r="G34" s="37"/>
      <c r="H34" s="38"/>
      <c r="I34" s="39"/>
      <c r="J34" s="39"/>
      <c r="K34" s="40"/>
      <c r="L34" s="41"/>
      <c r="M34" s="42"/>
      <c r="N34" s="43"/>
      <c r="O34" s="43"/>
    </row>
    <row r="36" spans="1:15" s="3" customFormat="1" ht="29.25" customHeight="1" x14ac:dyDescent="0.25">
      <c r="A36" s="13" t="s">
        <v>156</v>
      </c>
      <c r="B36" s="433" t="s">
        <v>255</v>
      </c>
      <c r="C36" s="433"/>
      <c r="D36" s="433"/>
      <c r="G36" s="13"/>
      <c r="H36" s="13"/>
      <c r="I36" s="14"/>
      <c r="J36" s="13"/>
      <c r="K36" s="45"/>
    </row>
    <row r="37" spans="1:15" s="3" customFormat="1" ht="75" customHeight="1" thickBot="1" x14ac:dyDescent="0.3">
      <c r="A37" s="13" t="s">
        <v>158</v>
      </c>
      <c r="B37" s="433" t="s">
        <v>256</v>
      </c>
      <c r="C37" s="434"/>
      <c r="D37" s="434"/>
      <c r="G37" s="13" t="s">
        <v>160</v>
      </c>
      <c r="I37" s="16"/>
      <c r="J37" s="17"/>
      <c r="K37" s="46" t="s">
        <v>161</v>
      </c>
      <c r="L37" s="17"/>
    </row>
    <row r="38" spans="1:15" s="3" customFormat="1" ht="27" customHeight="1" x14ac:dyDescent="0.2">
      <c r="D38" s="18"/>
      <c r="I38" s="18"/>
      <c r="J38" s="399"/>
      <c r="K38" s="399"/>
      <c r="L38" s="19"/>
    </row>
    <row r="39" spans="1:15" x14ac:dyDescent="0.25">
      <c r="O39" s="20" t="s">
        <v>162</v>
      </c>
    </row>
    <row r="40" spans="1:15" x14ac:dyDescent="0.25">
      <c r="O40" s="20" t="s">
        <v>163</v>
      </c>
    </row>
  </sheetData>
  <mergeCells count="49">
    <mergeCell ref="C14:C15"/>
    <mergeCell ref="D14:D15"/>
    <mergeCell ref="E14:E15"/>
    <mergeCell ref="A1:O3"/>
    <mergeCell ref="A11:O11"/>
    <mergeCell ref="A12:L12"/>
    <mergeCell ref="M12:O13"/>
    <mergeCell ref="A13:L13"/>
    <mergeCell ref="N23:O23"/>
    <mergeCell ref="M14:M15"/>
    <mergeCell ref="N14:O15"/>
    <mergeCell ref="A16:A18"/>
    <mergeCell ref="B16:B18"/>
    <mergeCell ref="D16:D18"/>
    <mergeCell ref="M16:M18"/>
    <mergeCell ref="N16:O18"/>
    <mergeCell ref="F14:F15"/>
    <mergeCell ref="G14:G15"/>
    <mergeCell ref="H14:I14"/>
    <mergeCell ref="J14:J15"/>
    <mergeCell ref="K14:K15"/>
    <mergeCell ref="L14:L15"/>
    <mergeCell ref="A14:A15"/>
    <mergeCell ref="B14:B15"/>
    <mergeCell ref="A19:A22"/>
    <mergeCell ref="B19:B22"/>
    <mergeCell ref="D19:D22"/>
    <mergeCell ref="M19:M22"/>
    <mergeCell ref="N19:O22"/>
    <mergeCell ref="B24:L24"/>
    <mergeCell ref="N24:O24"/>
    <mergeCell ref="A25:A26"/>
    <mergeCell ref="B25:B26"/>
    <mergeCell ref="D25:D26"/>
    <mergeCell ref="M25:M26"/>
    <mergeCell ref="N25:O26"/>
    <mergeCell ref="M27:M28"/>
    <mergeCell ref="N27:O28"/>
    <mergeCell ref="A29:A31"/>
    <mergeCell ref="B29:B31"/>
    <mergeCell ref="D29:D31"/>
    <mergeCell ref="M29:M31"/>
    <mergeCell ref="N29:O31"/>
    <mergeCell ref="B36:D36"/>
    <mergeCell ref="B37:D37"/>
    <mergeCell ref="J38:K38"/>
    <mergeCell ref="A27:A28"/>
    <mergeCell ref="B27:B28"/>
    <mergeCell ref="D27:D28"/>
  </mergeCells>
  <dataValidations count="13">
    <dataValidation allowBlank="1" showInputMessage="1" showErrorMessage="1" promptTitle="GUÍA:" prompt="Para cada una de las causas identificadas se deben definir las acciones de mejoramiento necesarias." sqref="C16:C23 C25:C34 B24" xr:uid="{9BF00692-978E-48B2-8AD4-6EE23DCFE516}"/>
    <dataValidation allowBlank="1" showInputMessage="1" showErrorMessage="1" promptTitle="GUIA:" prompt="Redactar las recomendaciones de mejoramiento a la gestión, identificadas en la dependencia para la vigencia actual." sqref="A16:A17" xr:uid="{BA475E78-B560-4A26-941D-F6A138C452D4}"/>
    <dataValidation allowBlank="1" showInputMessage="1" showErrorMessage="1" promptTitle="GUÍA:" prompt="Se deben describir las causas, previamente identificadas por medio de las metodologías existentes, el número de causas varias de acuerdo a la recomendación y su complejidad." sqref="B16:B17 B19 B25 B27 B23 B29 B32:B34" xr:uid="{4A4458AE-39DA-4326-B70A-033B8584CBD0}"/>
    <dataValidation allowBlank="1" showInputMessage="1" showErrorMessage="1" promptTitle="GUÍA:" prompt="Identificar la persona/cargo responsable por la ejecución de las acciones de mejoramiento." sqref="D16 D19 D23 D27 D25 D29 D32:D34" xr:uid="{FF2436C3-2C9A-4D65-A1CB-246405398C80}"/>
    <dataValidation allowBlank="1" showInputMessage="1" showErrorMessage="1" promptTitle="GUÍA:" prompt="Describir la meta a ser alcanzada con la acción de mejoramiento planteada." sqref="E16:E23 F19 E25:E34 F29" xr:uid="{535B9177-C828-4048-9D73-FAC3C696DA26}"/>
    <dataValidation allowBlank="1" showInputMessage="1" showErrorMessage="1" promptTitle="INSERTAR NUEVA COLUMNA:" prompt="Definir el entregable que soporta el cumplimiento como evidencia (actas, contratos, lista de asistencia, procedimientos, fotografía, videos, encuestas, etc.)" sqref="F20:F23 F16:F18 F25:F28 F30:F34" xr:uid="{95384092-CD5B-4D4F-B46A-B2366D6D89E6}"/>
    <dataValidation allowBlank="1" showInputMessage="1" showErrorMessage="1" promptTitle="GUÍA:" prompt="Establecer la formula matemática para medir el cumplimiento de la meta establecida a cada una de las acciones de mejoramiento definidas." sqref="G16:G23 G25:G34" xr:uid="{EF8A98CC-C470-4FDF-9776-1EE27C9EF81D}"/>
    <dataValidation allowBlank="1" showInputMessage="1" showErrorMessage="1" promptTitle="GUÍA:" prompt="Establecer las fechas de inicio y terminación de cada una de las actividades, según los recursos y disponibilidad de la dependencia dentro de la vigencia actual." sqref="H16:I23 H25:I34" xr:uid="{32244CCB-67DE-4B6F-AFD8-E7B073C27C7F}"/>
    <dataValidation allowBlank="1" showInputMessage="1" showErrorMessage="1" promptTitle="GUÍA: " prompt="Colocar la fecha en que se realiza el seguimiento por parte de la dependencia (i, ii, ii o iv seguimiento)_x000a_" sqref="J25:J34 J16:J23" xr:uid="{EAF63402-8473-40F2-9DC1-D4764DF14080}"/>
    <dataValidation allowBlank="1" showInputMessage="1" showErrorMessage="1" promptTitle="GUÍA:" prompt="Asignar el porcentaje de avance de la meta establecida de acuerdo con la formula del indicador con corte a la fecha del seguimiento." sqref="K16:K23 K25:K34" xr:uid="{B52AD0EC-E480-405B-80D8-97E07F9E02D8}"/>
    <dataValidation allowBlank="1" showInputMessage="1" showErrorMessage="1" promptTitle="GUÍA:" prompt="Se deben describir los aspectos relevantes y evidencias que soportan el porcentaje de avance conseguido en el periodo evaluado._x000a__x000a_Estas evidencias deben estar disponibles para la actividad de seguimiento y presentarlas al auditor." sqref="L16:L23 L25:L34" xr:uid="{5477E6F2-94BF-4432-9762-91BC7D8D3B0E}"/>
    <dataValidation allowBlank="1" showInputMessage="1" showErrorMessage="1" promptTitle="CONTROL INTERNO:" prompt="Incluir esta columna para medir el avance de las acciones por parte del auditor de acuerdo con las evidencias presentadas por la dependencia." sqref="M16 M19 M23:M25 M27 M29 M32:M34" xr:uid="{A1AB6263-6E5B-4D71-96C9-07ED2834837B}"/>
    <dataValidation allowBlank="1" showInputMessage="1" showErrorMessage="1" promptTitle="CONTROL INTERNO:" prompt="Se deben dar las conclusiones de complimiento o no de cada una de las actividades, redactar las evidencias presentadas por la dependencia que soportan y las recomendaciones cuando aplique; estas evidencias deben estar numeradas y en la carpeta electronica" sqref="N32:O34 N16 N19 O24 N23:N25 N27 N29" xr:uid="{B575D8AF-B493-4F68-868E-AFFBB2D348BF}"/>
  </dataValidations>
  <printOptions horizontalCentered="1"/>
  <pageMargins left="0.49" right="0.56000000000000005" top="0.39370078740157483" bottom="0.39370078740157483" header="0" footer="0"/>
  <pageSetup paperSize="120" scale="60" orientation="landscape" horizontalDpi="4294967293" verticalDpi="4294967293" r:id="rId1"/>
  <headerFooter alignWithMargins="0"/>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ACD96-246E-4B20-873C-490F112F45DE}">
  <dimension ref="A1:R34"/>
  <sheetViews>
    <sheetView showGridLines="0" zoomScale="50" zoomScaleNormal="50" zoomScaleSheetLayoutView="100" zoomScalePageLayoutView="98" workbookViewId="0">
      <selection activeCell="A12" sqref="A12:L12"/>
    </sheetView>
  </sheetViews>
  <sheetFormatPr baseColWidth="10" defaultColWidth="11.42578125" defaultRowHeight="12.75" x14ac:dyDescent="0.2"/>
  <cols>
    <col min="1" max="1" width="51.7109375" style="1" customWidth="1"/>
    <col min="2" max="2" width="61.28515625" style="1" customWidth="1"/>
    <col min="3" max="3" width="61" style="1" customWidth="1"/>
    <col min="4" max="4" width="26.7109375" style="1" customWidth="1"/>
    <col min="5" max="5" width="24" style="1" customWidth="1"/>
    <col min="6" max="6" width="40.7109375" style="1" customWidth="1"/>
    <col min="7" max="7" width="22" style="1" customWidth="1"/>
    <col min="8" max="8" width="13.85546875" style="1" customWidth="1"/>
    <col min="9" max="9" width="15.42578125" style="1" customWidth="1"/>
    <col min="10" max="10" width="15" style="2" customWidth="1"/>
    <col min="11" max="11" width="13.7109375" style="1" customWidth="1"/>
    <col min="12" max="12" width="68" style="1" customWidth="1"/>
    <col min="13" max="14" width="18.140625" style="2" customWidth="1"/>
    <col min="15" max="15" width="68" style="1" customWidth="1"/>
    <col min="16" max="16" width="19.140625" style="1" customWidth="1"/>
    <col min="17" max="17" width="25.42578125" style="1" customWidth="1"/>
    <col min="18" max="18" width="52" style="1" customWidth="1"/>
    <col min="19" max="16384" width="11.42578125" style="1"/>
  </cols>
  <sheetData>
    <row r="1" spans="1:18" ht="42" customHeight="1" x14ac:dyDescent="0.2">
      <c r="A1" s="425"/>
      <c r="B1" s="425"/>
      <c r="C1" s="425"/>
      <c r="D1" s="425"/>
      <c r="E1" s="425"/>
      <c r="F1" s="425"/>
      <c r="G1" s="425"/>
      <c r="H1" s="425"/>
      <c r="I1" s="425"/>
      <c r="J1" s="425"/>
      <c r="K1" s="425"/>
      <c r="L1" s="425"/>
      <c r="M1" s="425"/>
      <c r="N1" s="425"/>
      <c r="O1" s="425"/>
      <c r="P1" s="425"/>
      <c r="Q1" s="425"/>
      <c r="R1" s="425"/>
    </row>
    <row r="2" spans="1:18" x14ac:dyDescent="0.2">
      <c r="A2" s="425"/>
      <c r="B2" s="425"/>
      <c r="C2" s="425"/>
      <c r="D2" s="425"/>
      <c r="E2" s="425"/>
      <c r="F2" s="425"/>
      <c r="G2" s="425"/>
      <c r="H2" s="425"/>
      <c r="I2" s="425"/>
      <c r="J2" s="425"/>
      <c r="K2" s="425"/>
      <c r="L2" s="425"/>
      <c r="M2" s="425"/>
      <c r="N2" s="425"/>
      <c r="O2" s="425"/>
      <c r="P2" s="425"/>
      <c r="Q2" s="425"/>
      <c r="R2" s="425"/>
    </row>
    <row r="3" spans="1:18" x14ac:dyDescent="0.2">
      <c r="A3" s="425"/>
      <c r="B3" s="425"/>
      <c r="C3" s="425"/>
      <c r="D3" s="425"/>
      <c r="E3" s="425"/>
      <c r="F3" s="425"/>
      <c r="G3" s="425"/>
      <c r="H3" s="425"/>
      <c r="I3" s="425"/>
      <c r="J3" s="425"/>
      <c r="K3" s="425"/>
      <c r="L3" s="425"/>
      <c r="M3" s="425"/>
      <c r="N3" s="425"/>
      <c r="O3" s="425"/>
      <c r="P3" s="425"/>
      <c r="Q3" s="425"/>
      <c r="R3" s="425"/>
    </row>
    <row r="4" spans="1:18" x14ac:dyDescent="0.2">
      <c r="A4" s="2"/>
      <c r="B4" s="2"/>
      <c r="C4" s="2"/>
      <c r="D4" s="2"/>
      <c r="E4" s="2"/>
      <c r="F4" s="2"/>
      <c r="G4" s="2"/>
      <c r="H4" s="2"/>
      <c r="I4" s="2"/>
      <c r="K4" s="2"/>
      <c r="L4" s="2"/>
      <c r="O4" s="2"/>
      <c r="P4" s="2"/>
      <c r="Q4" s="2"/>
      <c r="R4" s="2"/>
    </row>
    <row r="5" spans="1:18" x14ac:dyDescent="0.2">
      <c r="A5" s="2"/>
      <c r="B5" s="2"/>
      <c r="C5" s="2"/>
      <c r="D5" s="2"/>
      <c r="E5" s="2"/>
      <c r="F5" s="2"/>
      <c r="G5" s="2"/>
      <c r="H5" s="2"/>
      <c r="I5" s="2"/>
      <c r="K5" s="2"/>
      <c r="L5" s="2"/>
      <c r="O5" s="2"/>
      <c r="P5" s="2"/>
      <c r="Q5" s="2"/>
      <c r="R5" s="2"/>
    </row>
    <row r="6" spans="1:18" x14ac:dyDescent="0.2">
      <c r="A6" s="2"/>
      <c r="B6" s="2"/>
      <c r="C6" s="2"/>
      <c r="D6" s="2"/>
      <c r="E6" s="2"/>
      <c r="F6" s="2"/>
      <c r="G6" s="2"/>
      <c r="H6" s="2"/>
      <c r="I6" s="2"/>
      <c r="K6" s="2"/>
      <c r="L6" s="2"/>
      <c r="O6" s="2"/>
      <c r="P6" s="2"/>
      <c r="Q6" s="2"/>
      <c r="R6" s="2"/>
    </row>
    <row r="7" spans="1:18" x14ac:dyDescent="0.2">
      <c r="A7" s="2"/>
      <c r="B7" s="2"/>
      <c r="C7" s="2"/>
      <c r="D7" s="2"/>
      <c r="E7" s="2"/>
      <c r="F7" s="2"/>
      <c r="G7" s="2"/>
      <c r="H7" s="2"/>
      <c r="I7" s="2"/>
      <c r="K7" s="2"/>
      <c r="L7" s="2"/>
      <c r="O7" s="2"/>
      <c r="P7" s="2"/>
      <c r="Q7" s="2"/>
      <c r="R7" s="2"/>
    </row>
    <row r="8" spans="1:18" x14ac:dyDescent="0.2">
      <c r="A8" s="2"/>
      <c r="B8" s="2"/>
      <c r="C8" s="2"/>
      <c r="D8" s="2"/>
      <c r="E8" s="2"/>
      <c r="F8" s="2"/>
      <c r="G8" s="2"/>
      <c r="H8" s="2"/>
      <c r="I8" s="2"/>
      <c r="K8" s="2"/>
      <c r="L8" s="2"/>
      <c r="O8" s="2"/>
      <c r="P8" s="2"/>
      <c r="Q8" s="2"/>
      <c r="R8" s="2"/>
    </row>
    <row r="9" spans="1:18" x14ac:dyDescent="0.2">
      <c r="A9" s="2"/>
      <c r="B9" s="2"/>
      <c r="C9" s="2"/>
      <c r="D9" s="2"/>
      <c r="E9" s="2"/>
      <c r="F9" s="2"/>
      <c r="G9" s="2"/>
      <c r="H9" s="2"/>
      <c r="I9" s="2"/>
      <c r="K9" s="2"/>
      <c r="L9" s="2"/>
      <c r="O9" s="2"/>
      <c r="P9" s="2"/>
      <c r="Q9" s="2"/>
      <c r="R9" s="2"/>
    </row>
    <row r="10" spans="1:18" x14ac:dyDescent="0.2">
      <c r="A10" s="2"/>
      <c r="B10" s="2"/>
      <c r="C10" s="2"/>
      <c r="D10" s="2"/>
      <c r="E10" s="2"/>
      <c r="F10" s="2"/>
      <c r="G10" s="2"/>
      <c r="H10" s="2"/>
      <c r="I10" s="2"/>
      <c r="K10" s="2"/>
      <c r="L10" s="2"/>
      <c r="O10" s="2"/>
      <c r="P10" s="2"/>
      <c r="Q10" s="2"/>
      <c r="R10" s="2"/>
    </row>
    <row r="11" spans="1:18" ht="27" customHeight="1" x14ac:dyDescent="0.25">
      <c r="A11" s="426" t="s">
        <v>0</v>
      </c>
      <c r="B11" s="426"/>
      <c r="C11" s="426"/>
      <c r="D11" s="426"/>
      <c r="E11" s="426"/>
      <c r="F11" s="426"/>
      <c r="G11" s="426"/>
      <c r="H11" s="426"/>
      <c r="I11" s="426"/>
      <c r="J11" s="426"/>
      <c r="K11" s="426"/>
      <c r="L11" s="426"/>
      <c r="M11" s="426"/>
      <c r="N11" s="426"/>
      <c r="O11" s="426"/>
      <c r="P11" s="426"/>
      <c r="Q11" s="426"/>
      <c r="R11" s="426"/>
    </row>
    <row r="12" spans="1:18" ht="34.5" customHeight="1" x14ac:dyDescent="0.2">
      <c r="A12" s="427" t="s">
        <v>1168</v>
      </c>
      <c r="B12" s="427"/>
      <c r="C12" s="427"/>
      <c r="D12" s="427"/>
      <c r="E12" s="427"/>
      <c r="F12" s="427"/>
      <c r="G12" s="427"/>
      <c r="H12" s="427"/>
      <c r="I12" s="427"/>
      <c r="J12" s="427"/>
      <c r="K12" s="427"/>
      <c r="L12" s="427"/>
      <c r="M12" s="248"/>
      <c r="N12" s="248"/>
      <c r="O12" s="21"/>
      <c r="P12" s="428" t="s">
        <v>2</v>
      </c>
      <c r="Q12" s="428"/>
      <c r="R12" s="428"/>
    </row>
    <row r="13" spans="1:18" ht="38.25" customHeight="1" thickBot="1" x14ac:dyDescent="0.25">
      <c r="A13" s="578" t="s">
        <v>1904</v>
      </c>
      <c r="B13" s="578"/>
      <c r="C13" s="578"/>
      <c r="D13" s="578"/>
      <c r="E13" s="578"/>
      <c r="F13" s="578"/>
      <c r="G13" s="578"/>
      <c r="H13" s="578"/>
      <c r="I13" s="578"/>
      <c r="J13" s="578"/>
      <c r="K13" s="578"/>
      <c r="L13" s="578"/>
      <c r="M13" s="249"/>
      <c r="N13" s="249"/>
      <c r="O13" s="250"/>
      <c r="P13" s="577"/>
      <c r="Q13" s="577"/>
      <c r="R13" s="577"/>
    </row>
    <row r="14" spans="1:18" s="3" customFormat="1" ht="40.5" customHeight="1" x14ac:dyDescent="0.2">
      <c r="A14" s="571" t="s">
        <v>4</v>
      </c>
      <c r="B14" s="573" t="s">
        <v>5</v>
      </c>
      <c r="C14" s="573" t="s">
        <v>6</v>
      </c>
      <c r="D14" s="573" t="s">
        <v>7</v>
      </c>
      <c r="E14" s="575" t="s">
        <v>8</v>
      </c>
      <c r="F14" s="575" t="s">
        <v>9</v>
      </c>
      <c r="G14" s="575" t="s">
        <v>10</v>
      </c>
      <c r="H14" s="579" t="s">
        <v>11</v>
      </c>
      <c r="I14" s="580"/>
      <c r="J14" s="575" t="s">
        <v>12</v>
      </c>
      <c r="K14" s="575" t="s">
        <v>13</v>
      </c>
      <c r="L14" s="581" t="s">
        <v>14</v>
      </c>
      <c r="M14" s="575" t="s">
        <v>12</v>
      </c>
      <c r="N14" s="575" t="s">
        <v>13</v>
      </c>
      <c r="O14" s="581" t="s">
        <v>14</v>
      </c>
      <c r="P14" s="583" t="s">
        <v>15</v>
      </c>
      <c r="Q14" s="585" t="s">
        <v>16</v>
      </c>
      <c r="R14" s="586"/>
    </row>
    <row r="15" spans="1:18" s="3" customFormat="1" ht="48" thickBot="1" x14ac:dyDescent="0.25">
      <c r="A15" s="572"/>
      <c r="B15" s="574"/>
      <c r="C15" s="574"/>
      <c r="D15" s="574"/>
      <c r="E15" s="576"/>
      <c r="F15" s="576"/>
      <c r="G15" s="576"/>
      <c r="H15" s="251" t="s">
        <v>17</v>
      </c>
      <c r="I15" s="251" t="s">
        <v>18</v>
      </c>
      <c r="J15" s="576"/>
      <c r="K15" s="576"/>
      <c r="L15" s="582"/>
      <c r="M15" s="576"/>
      <c r="N15" s="576"/>
      <c r="O15" s="582"/>
      <c r="P15" s="584"/>
      <c r="Q15" s="587"/>
      <c r="R15" s="588"/>
    </row>
    <row r="16" spans="1:18" ht="101.25" customHeight="1" x14ac:dyDescent="0.2">
      <c r="A16" s="61" t="s">
        <v>1905</v>
      </c>
      <c r="B16" s="194" t="s">
        <v>1906</v>
      </c>
      <c r="C16" s="169" t="s">
        <v>1907</v>
      </c>
      <c r="D16" s="170" t="s">
        <v>1908</v>
      </c>
      <c r="E16" s="169" t="s">
        <v>1909</v>
      </c>
      <c r="F16" s="188" t="s">
        <v>1910</v>
      </c>
      <c r="G16" s="169" t="s">
        <v>1911</v>
      </c>
      <c r="H16" s="252">
        <v>44652</v>
      </c>
      <c r="I16" s="63">
        <v>44926</v>
      </c>
      <c r="J16" s="63">
        <v>44743</v>
      </c>
      <c r="K16" s="64">
        <v>0.15</v>
      </c>
      <c r="L16" s="188" t="s">
        <v>1912</v>
      </c>
      <c r="M16" s="66">
        <v>44926</v>
      </c>
      <c r="N16" s="253">
        <v>0</v>
      </c>
      <c r="O16" s="188" t="s">
        <v>1913</v>
      </c>
      <c r="P16" s="29">
        <v>0.15</v>
      </c>
      <c r="Q16" s="524" t="s">
        <v>1914</v>
      </c>
      <c r="R16" s="525"/>
    </row>
    <row r="17" spans="1:18" ht="360" x14ac:dyDescent="0.2">
      <c r="A17" s="61" t="s">
        <v>1915</v>
      </c>
      <c r="B17" s="194" t="s">
        <v>1916</v>
      </c>
      <c r="C17" s="169" t="s">
        <v>1917</v>
      </c>
      <c r="D17" s="170" t="s">
        <v>1918</v>
      </c>
      <c r="E17" s="169" t="s">
        <v>1919</v>
      </c>
      <c r="F17" s="188" t="s">
        <v>1920</v>
      </c>
      <c r="G17" s="169" t="s">
        <v>1921</v>
      </c>
      <c r="H17" s="252">
        <v>44562</v>
      </c>
      <c r="I17" s="63">
        <v>44926</v>
      </c>
      <c r="J17" s="63">
        <v>44743</v>
      </c>
      <c r="K17" s="64">
        <v>0.7</v>
      </c>
      <c r="L17" s="27" t="s">
        <v>1922</v>
      </c>
      <c r="M17" s="66">
        <v>44926</v>
      </c>
      <c r="N17" s="253">
        <v>0.3</v>
      </c>
      <c r="O17" s="188" t="s">
        <v>1923</v>
      </c>
      <c r="P17" s="29">
        <v>0.7</v>
      </c>
      <c r="Q17" s="524" t="s">
        <v>1914</v>
      </c>
      <c r="R17" s="525"/>
    </row>
    <row r="18" spans="1:18" s="30" customFormat="1" ht="90" x14ac:dyDescent="0.2">
      <c r="A18" s="61" t="s">
        <v>1924</v>
      </c>
      <c r="B18" s="61" t="s">
        <v>1925</v>
      </c>
      <c r="C18" s="23" t="s">
        <v>1926</v>
      </c>
      <c r="D18" s="31" t="s">
        <v>1908</v>
      </c>
      <c r="E18" s="23" t="s">
        <v>1927</v>
      </c>
      <c r="F18" s="27" t="s">
        <v>1928</v>
      </c>
      <c r="G18" s="23" t="s">
        <v>1929</v>
      </c>
      <c r="H18" s="52">
        <v>44621</v>
      </c>
      <c r="I18" s="52">
        <v>44926</v>
      </c>
      <c r="J18" s="25">
        <v>44743</v>
      </c>
      <c r="K18" s="49">
        <v>1</v>
      </c>
      <c r="L18" s="27" t="s">
        <v>1930</v>
      </c>
      <c r="M18" s="66">
        <v>44926</v>
      </c>
      <c r="N18" s="23" t="s">
        <v>1931</v>
      </c>
      <c r="O18" s="23" t="s">
        <v>1931</v>
      </c>
      <c r="P18" s="33">
        <v>1</v>
      </c>
      <c r="Q18" s="524" t="s">
        <v>1914</v>
      </c>
      <c r="R18" s="525"/>
    </row>
    <row r="19" spans="1:18" s="30" customFormat="1" ht="142.5" customHeight="1" x14ac:dyDescent="0.2">
      <c r="A19" s="61" t="s">
        <v>1932</v>
      </c>
      <c r="B19" s="32" t="s">
        <v>1933</v>
      </c>
      <c r="C19" s="23" t="s">
        <v>1934</v>
      </c>
      <c r="D19" s="31" t="s">
        <v>1935</v>
      </c>
      <c r="E19" s="23" t="s">
        <v>1936</v>
      </c>
      <c r="F19" s="27" t="s">
        <v>1937</v>
      </c>
      <c r="G19" s="23" t="s">
        <v>1938</v>
      </c>
      <c r="H19" s="52">
        <v>44621</v>
      </c>
      <c r="I19" s="52">
        <v>44926</v>
      </c>
      <c r="J19" s="25">
        <v>44743</v>
      </c>
      <c r="K19" s="49">
        <v>0.5</v>
      </c>
      <c r="L19" s="27" t="s">
        <v>1939</v>
      </c>
      <c r="M19" s="66">
        <v>44926</v>
      </c>
      <c r="N19" s="34">
        <v>0.5</v>
      </c>
      <c r="O19" s="27" t="s">
        <v>1940</v>
      </c>
      <c r="P19" s="33">
        <v>0.5</v>
      </c>
      <c r="Q19" s="524" t="s">
        <v>1914</v>
      </c>
      <c r="R19" s="525"/>
    </row>
    <row r="20" spans="1:18" s="30" customFormat="1" ht="142.5" customHeight="1" x14ac:dyDescent="0.2">
      <c r="A20" s="61" t="s">
        <v>955</v>
      </c>
      <c r="B20" s="61" t="s">
        <v>1941</v>
      </c>
      <c r="C20" s="23" t="s">
        <v>1942</v>
      </c>
      <c r="D20" s="31" t="s">
        <v>1943</v>
      </c>
      <c r="E20" s="23" t="s">
        <v>1944</v>
      </c>
      <c r="F20" s="27" t="s">
        <v>1945</v>
      </c>
      <c r="G20" s="23" t="s">
        <v>1946</v>
      </c>
      <c r="H20" s="52">
        <v>44562</v>
      </c>
      <c r="I20" s="52">
        <v>44926</v>
      </c>
      <c r="J20" s="25">
        <v>44743</v>
      </c>
      <c r="K20" s="49">
        <v>1</v>
      </c>
      <c r="L20" s="27" t="s">
        <v>1947</v>
      </c>
      <c r="M20" s="66">
        <v>44926</v>
      </c>
      <c r="N20" s="23" t="s">
        <v>1931</v>
      </c>
      <c r="O20" s="23" t="s">
        <v>1931</v>
      </c>
      <c r="P20" s="33">
        <v>1</v>
      </c>
      <c r="Q20" s="524" t="s">
        <v>1914</v>
      </c>
      <c r="R20" s="525"/>
    </row>
    <row r="21" spans="1:18" s="30" customFormat="1" ht="98.25" customHeight="1" x14ac:dyDescent="0.2">
      <c r="A21" s="61" t="s">
        <v>134</v>
      </c>
      <c r="B21" s="61" t="s">
        <v>1948</v>
      </c>
      <c r="C21" s="23" t="s">
        <v>1949</v>
      </c>
      <c r="D21" s="31" t="s">
        <v>1950</v>
      </c>
      <c r="E21" s="23" t="s">
        <v>1951</v>
      </c>
      <c r="F21" s="27" t="s">
        <v>1952</v>
      </c>
      <c r="G21" s="23" t="s">
        <v>1953</v>
      </c>
      <c r="H21" s="52">
        <v>44562</v>
      </c>
      <c r="I21" s="52">
        <v>44926</v>
      </c>
      <c r="J21" s="25">
        <v>44743</v>
      </c>
      <c r="K21" s="49">
        <v>1</v>
      </c>
      <c r="L21" s="27" t="s">
        <v>1954</v>
      </c>
      <c r="M21" s="66">
        <v>44926</v>
      </c>
      <c r="N21" s="23" t="s">
        <v>1931</v>
      </c>
      <c r="O21" s="23" t="s">
        <v>1931</v>
      </c>
      <c r="P21" s="33">
        <v>1</v>
      </c>
      <c r="Q21" s="524" t="s">
        <v>1914</v>
      </c>
      <c r="R21" s="525"/>
    </row>
    <row r="22" spans="1:18" s="30" customFormat="1" ht="98.25" customHeight="1" x14ac:dyDescent="0.2">
      <c r="A22" s="61" t="s">
        <v>1955</v>
      </c>
      <c r="B22" s="75" t="s">
        <v>1956</v>
      </c>
      <c r="C22" s="23" t="s">
        <v>1957</v>
      </c>
      <c r="D22" s="31" t="s">
        <v>1958</v>
      </c>
      <c r="E22" s="23" t="s">
        <v>1959</v>
      </c>
      <c r="F22" s="27" t="s">
        <v>1960</v>
      </c>
      <c r="G22" s="23" t="s">
        <v>1961</v>
      </c>
      <c r="H22" s="52">
        <v>44562</v>
      </c>
      <c r="I22" s="52">
        <v>44926</v>
      </c>
      <c r="J22" s="25">
        <v>44743</v>
      </c>
      <c r="K22" s="49">
        <v>1</v>
      </c>
      <c r="L22" s="27" t="s">
        <v>1962</v>
      </c>
      <c r="M22" s="66">
        <v>44926</v>
      </c>
      <c r="N22" s="23" t="s">
        <v>1931</v>
      </c>
      <c r="O22" s="23" t="s">
        <v>1931</v>
      </c>
      <c r="P22" s="33">
        <v>1</v>
      </c>
      <c r="Q22" s="524" t="s">
        <v>1914</v>
      </c>
      <c r="R22" s="525"/>
    </row>
    <row r="23" spans="1:18" s="30" customFormat="1" ht="110.25" customHeight="1" x14ac:dyDescent="0.2">
      <c r="A23" s="61" t="s">
        <v>1963</v>
      </c>
      <c r="B23" s="61" t="s">
        <v>1964</v>
      </c>
      <c r="C23" s="23" t="s">
        <v>1965</v>
      </c>
      <c r="D23" s="31" t="s">
        <v>1958</v>
      </c>
      <c r="E23" s="71" t="s">
        <v>1966</v>
      </c>
      <c r="F23" s="27" t="s">
        <v>1937</v>
      </c>
      <c r="G23" s="23" t="s">
        <v>1967</v>
      </c>
      <c r="H23" s="52">
        <v>44621</v>
      </c>
      <c r="I23" s="52">
        <v>44926</v>
      </c>
      <c r="J23" s="25">
        <v>44743</v>
      </c>
      <c r="K23" s="49">
        <v>0.6</v>
      </c>
      <c r="L23" s="27" t="s">
        <v>1968</v>
      </c>
      <c r="M23" s="66">
        <v>44926</v>
      </c>
      <c r="N23" s="34">
        <v>0.3</v>
      </c>
      <c r="O23" s="27" t="s">
        <v>1969</v>
      </c>
      <c r="P23" s="33">
        <v>0.6</v>
      </c>
      <c r="Q23" s="524" t="s">
        <v>1914</v>
      </c>
      <c r="R23" s="525"/>
    </row>
    <row r="24" spans="1:18" s="30" customFormat="1" ht="140.25" customHeight="1" x14ac:dyDescent="0.2">
      <c r="A24" s="61" t="s">
        <v>1970</v>
      </c>
      <c r="B24" s="61" t="s">
        <v>1971</v>
      </c>
      <c r="C24" s="23" t="s">
        <v>1972</v>
      </c>
      <c r="D24" s="31" t="s">
        <v>1958</v>
      </c>
      <c r="E24" s="34" t="s">
        <v>1973</v>
      </c>
      <c r="F24" s="27" t="s">
        <v>1937</v>
      </c>
      <c r="G24" s="34" t="s">
        <v>1974</v>
      </c>
      <c r="H24" s="52">
        <v>44621</v>
      </c>
      <c r="I24" s="52">
        <v>44926</v>
      </c>
      <c r="J24" s="25">
        <v>44743</v>
      </c>
      <c r="K24" s="49">
        <v>0.6</v>
      </c>
      <c r="L24" s="27" t="s">
        <v>1975</v>
      </c>
      <c r="M24" s="66">
        <v>44926</v>
      </c>
      <c r="N24" s="34">
        <v>0.4</v>
      </c>
      <c r="O24" s="27" t="s">
        <v>1976</v>
      </c>
      <c r="P24" s="33">
        <v>0.6</v>
      </c>
      <c r="Q24" s="524" t="s">
        <v>1914</v>
      </c>
      <c r="R24" s="525"/>
    </row>
    <row r="25" spans="1:18" s="30" customFormat="1" ht="126.75" customHeight="1" x14ac:dyDescent="0.2">
      <c r="A25" s="61" t="s">
        <v>1977</v>
      </c>
      <c r="B25" s="61" t="s">
        <v>1978</v>
      </c>
      <c r="C25" s="23" t="s">
        <v>1979</v>
      </c>
      <c r="D25" s="31" t="s">
        <v>1908</v>
      </c>
      <c r="E25" s="34" t="s">
        <v>1980</v>
      </c>
      <c r="F25" s="27" t="s">
        <v>1981</v>
      </c>
      <c r="G25" s="34" t="s">
        <v>1982</v>
      </c>
      <c r="H25" s="52">
        <v>44621</v>
      </c>
      <c r="I25" s="52">
        <v>44926</v>
      </c>
      <c r="J25" s="25">
        <v>44743</v>
      </c>
      <c r="K25" s="49">
        <v>0.6</v>
      </c>
      <c r="L25" s="27" t="s">
        <v>1983</v>
      </c>
      <c r="M25" s="66">
        <v>44926</v>
      </c>
      <c r="N25" s="34">
        <v>0.2</v>
      </c>
      <c r="O25" s="27" t="s">
        <v>1984</v>
      </c>
      <c r="P25" s="33">
        <v>0.6</v>
      </c>
      <c r="Q25" s="524" t="s">
        <v>1914</v>
      </c>
      <c r="R25" s="525"/>
    </row>
    <row r="26" spans="1:18" s="30" customFormat="1" ht="195" x14ac:dyDescent="0.2">
      <c r="A26" s="61" t="s">
        <v>1985</v>
      </c>
      <c r="B26" s="61" t="s">
        <v>1986</v>
      </c>
      <c r="C26" s="23" t="s">
        <v>1987</v>
      </c>
      <c r="D26" s="31" t="s">
        <v>1988</v>
      </c>
      <c r="E26" s="34" t="s">
        <v>1989</v>
      </c>
      <c r="F26" s="27" t="s">
        <v>1990</v>
      </c>
      <c r="G26" s="34" t="s">
        <v>1991</v>
      </c>
      <c r="H26" s="52">
        <v>44621</v>
      </c>
      <c r="I26" s="52">
        <v>44926</v>
      </c>
      <c r="J26" s="25">
        <v>44743</v>
      </c>
      <c r="K26" s="49">
        <v>0.45</v>
      </c>
      <c r="L26" s="27" t="s">
        <v>1992</v>
      </c>
      <c r="M26" s="66">
        <v>44926</v>
      </c>
      <c r="N26" s="34">
        <v>0</v>
      </c>
      <c r="O26" s="27" t="s">
        <v>1993</v>
      </c>
      <c r="P26" s="33">
        <v>0.45</v>
      </c>
      <c r="Q26" s="524" t="s">
        <v>1914</v>
      </c>
      <c r="R26" s="525"/>
    </row>
    <row r="27" spans="1:18" s="30" customFormat="1" ht="83.25" customHeight="1" x14ac:dyDescent="0.2">
      <c r="A27" s="36"/>
      <c r="B27" s="36"/>
      <c r="C27" s="37"/>
      <c r="D27" s="35"/>
      <c r="E27" s="37"/>
      <c r="F27" s="41"/>
      <c r="G27" s="37"/>
      <c r="H27" s="254"/>
      <c r="I27" s="254"/>
      <c r="J27" s="39"/>
      <c r="K27" s="255"/>
      <c r="L27" s="41"/>
      <c r="M27" s="37"/>
      <c r="N27" s="37"/>
      <c r="O27" s="41"/>
      <c r="P27" s="256"/>
      <c r="Q27" s="41"/>
      <c r="R27" s="41"/>
    </row>
    <row r="29" spans="1:18" s="3" customFormat="1" ht="29.25" customHeight="1" thickBot="1" x14ac:dyDescent="0.3">
      <c r="A29" s="13" t="s">
        <v>156</v>
      </c>
      <c r="B29" s="397" t="s">
        <v>1994</v>
      </c>
      <c r="C29" s="397"/>
      <c r="D29" s="397"/>
      <c r="G29" s="13"/>
      <c r="H29" s="13"/>
      <c r="I29" s="14"/>
      <c r="J29" s="13"/>
      <c r="K29" s="13"/>
      <c r="M29" s="18"/>
      <c r="N29" s="18"/>
    </row>
    <row r="30" spans="1:18" s="3" customFormat="1" ht="18.75" customHeight="1" x14ac:dyDescent="0.2">
      <c r="I30" s="16"/>
      <c r="M30" s="18"/>
      <c r="N30" s="18"/>
    </row>
    <row r="31" spans="1:18" s="3" customFormat="1" ht="32.25" customHeight="1" thickBot="1" x14ac:dyDescent="0.3">
      <c r="A31" s="13" t="s">
        <v>158</v>
      </c>
      <c r="B31" s="398" t="s">
        <v>3310</v>
      </c>
      <c r="C31" s="398"/>
      <c r="D31" s="398"/>
      <c r="G31" s="13" t="s">
        <v>160</v>
      </c>
      <c r="I31" s="16"/>
      <c r="J31" s="17"/>
      <c r="K31" s="17" t="s">
        <v>2474</v>
      </c>
      <c r="L31" s="17"/>
      <c r="M31" s="18"/>
      <c r="N31" s="18"/>
    </row>
    <row r="32" spans="1:18" s="3" customFormat="1" ht="27" customHeight="1" x14ac:dyDescent="0.2">
      <c r="I32" s="18"/>
      <c r="J32" s="399"/>
      <c r="K32" s="399"/>
      <c r="L32" s="19"/>
      <c r="M32" s="257"/>
      <c r="N32" s="257"/>
      <c r="O32" s="19"/>
    </row>
    <row r="33" spans="18:18" x14ac:dyDescent="0.2">
      <c r="R33" s="20" t="s">
        <v>162</v>
      </c>
    </row>
    <row r="34" spans="18:18" x14ac:dyDescent="0.2">
      <c r="R34" s="20" t="s">
        <v>163</v>
      </c>
    </row>
  </sheetData>
  <mergeCells count="35">
    <mergeCell ref="J32:K32"/>
    <mergeCell ref="Q23:R23"/>
    <mergeCell ref="Q24:R24"/>
    <mergeCell ref="Q25:R25"/>
    <mergeCell ref="Q26:R26"/>
    <mergeCell ref="B29:D29"/>
    <mergeCell ref="B31:D31"/>
    <mergeCell ref="Q17:R17"/>
    <mergeCell ref="Q18:R18"/>
    <mergeCell ref="Q19:R19"/>
    <mergeCell ref="Q20:R20"/>
    <mergeCell ref="Q21:R21"/>
    <mergeCell ref="Q22:R22"/>
    <mergeCell ref="Q16:R16"/>
    <mergeCell ref="F14:F15"/>
    <mergeCell ref="G14:G15"/>
    <mergeCell ref="H14:I14"/>
    <mergeCell ref="J14:J15"/>
    <mergeCell ref="K14:K15"/>
    <mergeCell ref="L14:L15"/>
    <mergeCell ref="M14:M15"/>
    <mergeCell ref="N14:N15"/>
    <mergeCell ref="O14:O15"/>
    <mergeCell ref="P14:P15"/>
    <mergeCell ref="Q14:R15"/>
    <mergeCell ref="A1:R3"/>
    <mergeCell ref="A11:R11"/>
    <mergeCell ref="A12:L12"/>
    <mergeCell ref="P12:R13"/>
    <mergeCell ref="A13:L13"/>
    <mergeCell ref="A14:A15"/>
    <mergeCell ref="B14:B15"/>
    <mergeCell ref="C14:C15"/>
    <mergeCell ref="D14:D15"/>
    <mergeCell ref="E14:E15"/>
  </mergeCells>
  <dataValidations count="12">
    <dataValidation allowBlank="1" showInputMessage="1" showErrorMessage="1" promptTitle="CONTROL INTERNO:" prompt="Se deben dar las conclusiones de complimiento o no de cada una de las actividades, redactar las evidencias presentadas por la dependencia que soportan y las recomendaciones cuando aplique; estas evidencias deben estar numeradas y en la carpeta electronica" sqref="Q16:R27" xr:uid="{05779467-EA4A-490E-9320-ECFFC4C8A09B}"/>
    <dataValidation allowBlank="1" showInputMessage="1" showErrorMessage="1" promptTitle="CONTROL INTERNO:" prompt="Incluir esta columna para medir el avance de las acciones por parte del auditor de acuerdo con las evidencias presentadas por la dependencia." sqref="P16:P27" xr:uid="{D0FDB6E5-D41C-4273-B097-DA2CDB4E243D}"/>
    <dataValidation allowBlank="1" showInputMessage="1" showErrorMessage="1" promptTitle="GUÍA:" prompt="Se deben describir los aspectos relevantes y evidencias que soportan el porcentaje de avance conseguido en el periodo evaluado._x000a__x000a_Estas evidencias deben estar disponibles para la actividad de seguimiento y presentarlas al auditor." sqref="L16:O27" xr:uid="{275F7F8C-4693-4832-AF9B-E617427256B2}"/>
    <dataValidation allowBlank="1" showInputMessage="1" showErrorMessage="1" promptTitle="GUÍA:" prompt="Asignar el porcentaje de avance de la meta establecida de acuerdo con la formula del indicador con corte a la fecha del seguimiento." sqref="K16:K27" xr:uid="{FF71AC67-06C6-4F1E-9BCD-1294ACD0F5FE}"/>
    <dataValidation allowBlank="1" showInputMessage="1" showErrorMessage="1" promptTitle="GUÍA: " prompt="Colocar la fecha en que se realiza el seguimiento por parte de la dependencia (i, ii, ii o iv seguimiento)_x000a_" sqref="J16:J27" xr:uid="{3F0F5DC9-D68B-4A93-92E2-8ABE075CAC3E}"/>
    <dataValidation allowBlank="1" showInputMessage="1" showErrorMessage="1" promptTitle="GUÍA:" prompt="Establecer las fechas de inicio y terminación de cada una de las actividades, según los recursos y disponibilidad de la dependencia dentro de la vigencia actual." sqref="H16:I27" xr:uid="{19C2E114-8E24-439B-AC0D-9E605A0C8E7A}"/>
    <dataValidation allowBlank="1" showInputMessage="1" showErrorMessage="1" promptTitle="GUÍA:" prompt="Establecer la formula matemática para medir el cumplimiento de la meta establecida a cada una de las acciones de mejoramiento definidas." sqref="G16:G27 E26" xr:uid="{97C81BDE-E751-4E81-B330-B940D682BCE0}"/>
    <dataValidation allowBlank="1" showInputMessage="1" showErrorMessage="1" promptTitle="INSERTAR NUEVA COLUMNA:" prompt="Definir el entregable que soporta el cumplimiento como evidencia (actas, contratos, lista de asistencia, procedimientos, fotografía, videos, encuestas, etc.)" sqref="F16:F27" xr:uid="{5B2FEF2A-26F1-40C8-8950-FBC3F277D6B7}"/>
    <dataValidation allowBlank="1" showInputMessage="1" showErrorMessage="1" promptTitle="GUÍA:" prompt="Identificar la persona/cargo responsable por la ejecución de las acciones de mejoramiento." sqref="D16:D27" xr:uid="{2F251B39-6C62-4165-868B-92264D9D72FA}"/>
    <dataValidation allowBlank="1" showInputMessage="1" showErrorMessage="1" promptTitle="GUÍA:" prompt="Para cada una de las causas identificadas se deben definir las acciones de mejoramiento necesarias." sqref="C16:C27" xr:uid="{786E544E-B64D-49DF-BAF7-397809A06855}"/>
    <dataValidation allowBlank="1" showInputMessage="1" showErrorMessage="1" promptTitle="GUÍA:" prompt="Se deben describir las causas, previamente identificadas por medio de las metodologías existentes, el número de causas varias de acuerdo a la recomendación y su complejidad." sqref="B16:B27" xr:uid="{243765EA-C3C2-42F6-911B-D42A1C202461}"/>
    <dataValidation allowBlank="1" showInputMessage="1" showErrorMessage="1" promptTitle="GUÍA:" prompt="Describir la meta a ser alcanzada con la acción de mejoramiento planteada." sqref="E16:E21 E23:E27 G22" xr:uid="{4E61AB0F-1071-4851-89B8-CC7A03F7609F}"/>
  </dataValidations>
  <printOptions horizontalCentered="1"/>
  <pageMargins left="0.49" right="0.56000000000000005" top="0.39370078740157483" bottom="0.39370078740157483" header="0" footer="0"/>
  <pageSetup paperSize="120" scale="60" orientation="landscape" horizontalDpi="4294967293" verticalDpi="4294967293"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64C42-7610-4683-846F-0B01B7506DF8}">
  <dimension ref="A1:O28"/>
  <sheetViews>
    <sheetView showGridLines="0" zoomScale="70" zoomScaleNormal="70" zoomScaleSheetLayoutView="100" zoomScalePageLayoutView="98" workbookViewId="0">
      <selection activeCell="N19" sqref="N19:O19"/>
    </sheetView>
  </sheetViews>
  <sheetFormatPr baseColWidth="10" defaultColWidth="11.42578125" defaultRowHeight="12.75" x14ac:dyDescent="0.2"/>
  <cols>
    <col min="1" max="1" width="39.7109375" style="1" customWidth="1"/>
    <col min="2" max="2" width="28.28515625" style="1" customWidth="1"/>
    <col min="3" max="3" width="29.42578125" style="1" customWidth="1"/>
    <col min="4" max="4" width="26.7109375" style="1" customWidth="1"/>
    <col min="5" max="5" width="24" style="1" customWidth="1"/>
    <col min="6" max="6" width="40.7109375" style="1" customWidth="1"/>
    <col min="7" max="7" width="22" style="1" customWidth="1"/>
    <col min="8" max="8" width="13.85546875" style="1" customWidth="1"/>
    <col min="9" max="9" width="16.85546875" style="1" customWidth="1"/>
    <col min="10" max="10" width="15.85546875" style="2" customWidth="1"/>
    <col min="11" max="11" width="16.7109375" style="1" customWidth="1"/>
    <col min="12" max="12" width="53.5703125" style="1" customWidth="1"/>
    <col min="13" max="13" width="19.140625" style="1" customWidth="1"/>
    <col min="14" max="14" width="25.42578125" style="1" customWidth="1"/>
    <col min="15" max="15" width="52" style="1" customWidth="1"/>
    <col min="16" max="16384" width="11.42578125" style="1"/>
  </cols>
  <sheetData>
    <row r="1" spans="1:15" ht="64.5" customHeight="1" x14ac:dyDescent="0.2">
      <c r="A1" s="425"/>
      <c r="B1" s="425"/>
      <c r="C1" s="425"/>
      <c r="D1" s="425"/>
      <c r="E1" s="425"/>
      <c r="F1" s="425"/>
      <c r="G1" s="425"/>
      <c r="H1" s="425"/>
      <c r="I1" s="425"/>
      <c r="J1" s="425"/>
      <c r="K1" s="425"/>
      <c r="L1" s="425"/>
      <c r="M1" s="425"/>
      <c r="N1" s="425"/>
      <c r="O1" s="425"/>
    </row>
    <row r="2" spans="1:15" x14ac:dyDescent="0.2">
      <c r="A2" s="425"/>
      <c r="B2" s="425"/>
      <c r="C2" s="425"/>
      <c r="D2" s="425"/>
      <c r="E2" s="425"/>
      <c r="F2" s="425"/>
      <c r="G2" s="425"/>
      <c r="H2" s="425"/>
      <c r="I2" s="425"/>
      <c r="J2" s="425"/>
      <c r="K2" s="425"/>
      <c r="L2" s="425"/>
      <c r="M2" s="425"/>
      <c r="N2" s="425"/>
      <c r="O2" s="425"/>
    </row>
    <row r="3" spans="1:15" ht="27" customHeight="1" x14ac:dyDescent="0.2">
      <c r="A3" s="425"/>
      <c r="B3" s="425"/>
      <c r="C3" s="425"/>
      <c r="D3" s="425"/>
      <c r="E3" s="425"/>
      <c r="F3" s="425"/>
      <c r="G3" s="425"/>
      <c r="H3" s="425"/>
      <c r="I3" s="425"/>
      <c r="J3" s="425"/>
      <c r="K3" s="425"/>
      <c r="L3" s="425"/>
      <c r="M3" s="425"/>
      <c r="N3" s="425"/>
      <c r="O3" s="425"/>
    </row>
    <row r="4" spans="1:15" ht="27" customHeight="1" x14ac:dyDescent="0.25">
      <c r="A4" s="426" t="s">
        <v>0</v>
      </c>
      <c r="B4" s="426"/>
      <c r="C4" s="426"/>
      <c r="D4" s="426"/>
      <c r="E4" s="426"/>
      <c r="F4" s="426"/>
      <c r="G4" s="426"/>
      <c r="H4" s="426"/>
      <c r="I4" s="426"/>
      <c r="J4" s="426"/>
      <c r="K4" s="426"/>
      <c r="L4" s="426"/>
      <c r="M4" s="426"/>
      <c r="N4" s="426"/>
      <c r="O4" s="426"/>
    </row>
    <row r="5" spans="1:15" ht="34.5" customHeight="1" x14ac:dyDescent="0.2">
      <c r="A5" s="427" t="s">
        <v>1168</v>
      </c>
      <c r="B5" s="427"/>
      <c r="C5" s="427"/>
      <c r="D5" s="427"/>
      <c r="E5" s="427"/>
      <c r="F5" s="427"/>
      <c r="G5" s="427"/>
      <c r="H5" s="427"/>
      <c r="I5" s="427"/>
      <c r="J5" s="427"/>
      <c r="K5" s="427"/>
      <c r="L5" s="427"/>
      <c r="M5" s="428" t="s">
        <v>2</v>
      </c>
      <c r="N5" s="428"/>
      <c r="O5" s="428"/>
    </row>
    <row r="6" spans="1:15" ht="38.25" customHeight="1" x14ac:dyDescent="0.2">
      <c r="A6" s="427" t="s">
        <v>3311</v>
      </c>
      <c r="B6" s="427"/>
      <c r="C6" s="427"/>
      <c r="D6" s="427"/>
      <c r="E6" s="427"/>
      <c r="F6" s="427"/>
      <c r="G6" s="427"/>
      <c r="H6" s="427"/>
      <c r="I6" s="427"/>
      <c r="J6" s="427"/>
      <c r="K6" s="427"/>
      <c r="L6" s="427"/>
      <c r="M6" s="428"/>
      <c r="N6" s="428"/>
      <c r="O6" s="428"/>
    </row>
    <row r="7" spans="1:15" s="3" customFormat="1" ht="40.5" customHeight="1" x14ac:dyDescent="0.2">
      <c r="A7" s="429" t="s">
        <v>4</v>
      </c>
      <c r="B7" s="431" t="s">
        <v>5</v>
      </c>
      <c r="C7" s="431" t="s">
        <v>6</v>
      </c>
      <c r="D7" s="431" t="s">
        <v>7</v>
      </c>
      <c r="E7" s="421" t="s">
        <v>8</v>
      </c>
      <c r="F7" s="421" t="s">
        <v>9</v>
      </c>
      <c r="G7" s="421" t="s">
        <v>10</v>
      </c>
      <c r="H7" s="422" t="s">
        <v>11</v>
      </c>
      <c r="I7" s="423"/>
      <c r="J7" s="421" t="s">
        <v>12</v>
      </c>
      <c r="K7" s="421" t="s">
        <v>13</v>
      </c>
      <c r="L7" s="424" t="s">
        <v>14</v>
      </c>
      <c r="M7" s="417" t="s">
        <v>15</v>
      </c>
      <c r="N7" s="418" t="s">
        <v>16</v>
      </c>
      <c r="O7" s="419"/>
    </row>
    <row r="8" spans="1:15" s="3" customFormat="1" ht="47.25" x14ac:dyDescent="0.2">
      <c r="A8" s="430"/>
      <c r="B8" s="432"/>
      <c r="C8" s="432"/>
      <c r="D8" s="432"/>
      <c r="E8" s="421"/>
      <c r="F8" s="421"/>
      <c r="G8" s="421"/>
      <c r="H8" s="4" t="s">
        <v>17</v>
      </c>
      <c r="I8" s="4" t="s">
        <v>18</v>
      </c>
      <c r="J8" s="421"/>
      <c r="K8" s="421"/>
      <c r="L8" s="424"/>
      <c r="M8" s="417"/>
      <c r="N8" s="418"/>
      <c r="O8" s="419"/>
    </row>
    <row r="9" spans="1:15" ht="316.5" customHeight="1" x14ac:dyDescent="0.2">
      <c r="A9" s="589" t="s">
        <v>1995</v>
      </c>
      <c r="B9" s="61" t="s">
        <v>1996</v>
      </c>
      <c r="C9" s="31" t="s">
        <v>1997</v>
      </c>
      <c r="D9" s="31" t="s">
        <v>1998</v>
      </c>
      <c r="E9" s="23" t="s">
        <v>1999</v>
      </c>
      <c r="F9" s="258" t="s">
        <v>2000</v>
      </c>
      <c r="G9" s="31" t="s">
        <v>2001</v>
      </c>
      <c r="H9" s="24">
        <v>44593</v>
      </c>
      <c r="I9" s="25">
        <v>44926</v>
      </c>
      <c r="J9" s="259">
        <v>44936</v>
      </c>
      <c r="K9" s="260">
        <v>1</v>
      </c>
      <c r="L9" s="72" t="s">
        <v>2002</v>
      </c>
      <c r="M9" s="33">
        <v>1</v>
      </c>
      <c r="N9" s="518" t="s">
        <v>3338</v>
      </c>
      <c r="O9" s="518"/>
    </row>
    <row r="10" spans="1:15" ht="128.25" customHeight="1" x14ac:dyDescent="0.2">
      <c r="A10" s="590"/>
      <c r="B10" s="61" t="s">
        <v>2003</v>
      </c>
      <c r="C10" s="31" t="s">
        <v>2004</v>
      </c>
      <c r="D10" s="31" t="s">
        <v>1998</v>
      </c>
      <c r="E10" s="23" t="s">
        <v>2005</v>
      </c>
      <c r="F10" s="258" t="s">
        <v>2006</v>
      </c>
      <c r="G10" s="31" t="s">
        <v>2001</v>
      </c>
      <c r="H10" s="24">
        <v>44593</v>
      </c>
      <c r="I10" s="25">
        <v>44926</v>
      </c>
      <c r="J10" s="259">
        <v>44936</v>
      </c>
      <c r="K10" s="260">
        <v>1</v>
      </c>
      <c r="L10" s="72" t="s">
        <v>2002</v>
      </c>
      <c r="M10" s="33">
        <v>1</v>
      </c>
      <c r="N10" s="518" t="s">
        <v>3338</v>
      </c>
      <c r="O10" s="518"/>
    </row>
    <row r="11" spans="1:15" ht="158.25" customHeight="1" x14ac:dyDescent="0.2">
      <c r="A11" s="75" t="s">
        <v>2007</v>
      </c>
      <c r="B11" s="61" t="s">
        <v>2008</v>
      </c>
      <c r="C11" s="31" t="s">
        <v>2009</v>
      </c>
      <c r="D11" s="31" t="s">
        <v>1998</v>
      </c>
      <c r="E11" s="31" t="s">
        <v>2010</v>
      </c>
      <c r="F11" s="258" t="s">
        <v>2011</v>
      </c>
      <c r="G11" s="31" t="s">
        <v>2012</v>
      </c>
      <c r="H11" s="24">
        <v>44593</v>
      </c>
      <c r="I11" s="25">
        <v>44773</v>
      </c>
      <c r="J11" s="259">
        <v>44936</v>
      </c>
      <c r="K11" s="260">
        <v>1</v>
      </c>
      <c r="L11" s="72" t="s">
        <v>2013</v>
      </c>
      <c r="M11" s="33">
        <v>1</v>
      </c>
      <c r="N11" s="518" t="s">
        <v>3338</v>
      </c>
      <c r="O11" s="518"/>
    </row>
    <row r="12" spans="1:15" ht="352.5" customHeight="1" x14ac:dyDescent="0.2">
      <c r="A12" s="75" t="s">
        <v>2014</v>
      </c>
      <c r="B12" s="61" t="s">
        <v>2015</v>
      </c>
      <c r="C12" s="31" t="s">
        <v>2016</v>
      </c>
      <c r="D12" s="31" t="s">
        <v>1998</v>
      </c>
      <c r="E12" s="31" t="s">
        <v>2017</v>
      </c>
      <c r="F12" s="258" t="s">
        <v>2018</v>
      </c>
      <c r="G12" s="31" t="s">
        <v>2019</v>
      </c>
      <c r="H12" s="24">
        <v>44593</v>
      </c>
      <c r="I12" s="25">
        <v>44926</v>
      </c>
      <c r="J12" s="259">
        <v>44936</v>
      </c>
      <c r="K12" s="260">
        <v>1</v>
      </c>
      <c r="L12" s="72" t="s">
        <v>2020</v>
      </c>
      <c r="M12" s="33">
        <v>1</v>
      </c>
      <c r="N12" s="518" t="s">
        <v>3338</v>
      </c>
      <c r="O12" s="518"/>
    </row>
    <row r="13" spans="1:15" ht="314.25" customHeight="1" x14ac:dyDescent="0.2">
      <c r="A13" s="75" t="s">
        <v>2021</v>
      </c>
      <c r="B13" s="61" t="s">
        <v>2022</v>
      </c>
      <c r="C13" s="31" t="s">
        <v>2023</v>
      </c>
      <c r="D13" s="31" t="s">
        <v>2024</v>
      </c>
      <c r="E13" s="31" t="s">
        <v>2025</v>
      </c>
      <c r="F13" s="258" t="s">
        <v>2026</v>
      </c>
      <c r="G13" s="31" t="s">
        <v>2027</v>
      </c>
      <c r="H13" s="24">
        <v>44593</v>
      </c>
      <c r="I13" s="25">
        <v>44926</v>
      </c>
      <c r="J13" s="259">
        <v>44936</v>
      </c>
      <c r="K13" s="260">
        <v>1</v>
      </c>
      <c r="L13" s="72" t="s">
        <v>2028</v>
      </c>
      <c r="M13" s="33">
        <v>1</v>
      </c>
      <c r="N13" s="518" t="s">
        <v>3338</v>
      </c>
      <c r="O13" s="518"/>
    </row>
    <row r="14" spans="1:15" s="30" customFormat="1" ht="165.75" customHeight="1" x14ac:dyDescent="0.2">
      <c r="A14" s="75" t="s">
        <v>2029</v>
      </c>
      <c r="B14" s="61" t="s">
        <v>2030</v>
      </c>
      <c r="C14" s="31" t="s">
        <v>2031</v>
      </c>
      <c r="D14" s="31" t="s">
        <v>2032</v>
      </c>
      <c r="E14" s="31" t="s">
        <v>2033</v>
      </c>
      <c r="F14" s="258" t="s">
        <v>2034</v>
      </c>
      <c r="G14" s="31" t="s">
        <v>2035</v>
      </c>
      <c r="H14" s="24">
        <v>44593</v>
      </c>
      <c r="I14" s="25">
        <v>44926</v>
      </c>
      <c r="J14" s="259">
        <v>44936</v>
      </c>
      <c r="K14" s="260">
        <v>1</v>
      </c>
      <c r="L14" s="72" t="s">
        <v>2036</v>
      </c>
      <c r="M14" s="33">
        <v>1</v>
      </c>
      <c r="N14" s="518" t="s">
        <v>3338</v>
      </c>
      <c r="O14" s="518"/>
    </row>
    <row r="15" spans="1:15" s="30" customFormat="1" ht="131.25" customHeight="1" x14ac:dyDescent="0.2">
      <c r="A15" s="75" t="s">
        <v>2037</v>
      </c>
      <c r="B15" s="32" t="s">
        <v>2038</v>
      </c>
      <c r="C15" s="31" t="s">
        <v>2039</v>
      </c>
      <c r="D15" s="31" t="s">
        <v>1998</v>
      </c>
      <c r="E15" s="31" t="s">
        <v>2040</v>
      </c>
      <c r="F15" s="72" t="s">
        <v>2041</v>
      </c>
      <c r="G15" s="31" t="s">
        <v>2042</v>
      </c>
      <c r="H15" s="24">
        <v>44593</v>
      </c>
      <c r="I15" s="25">
        <v>44926</v>
      </c>
      <c r="J15" s="259">
        <v>44936</v>
      </c>
      <c r="K15" s="260">
        <v>1</v>
      </c>
      <c r="L15" s="72" t="s">
        <v>2043</v>
      </c>
      <c r="M15" s="33">
        <v>1</v>
      </c>
      <c r="N15" s="518" t="s">
        <v>3338</v>
      </c>
      <c r="O15" s="518"/>
    </row>
    <row r="16" spans="1:15" s="30" customFormat="1" ht="126" customHeight="1" x14ac:dyDescent="0.2">
      <c r="A16" s="75" t="s">
        <v>2044</v>
      </c>
      <c r="B16" s="61" t="s">
        <v>2045</v>
      </c>
      <c r="C16" s="31" t="s">
        <v>2046</v>
      </c>
      <c r="D16" s="31" t="s">
        <v>2024</v>
      </c>
      <c r="E16" s="31" t="s">
        <v>2047</v>
      </c>
      <c r="F16" s="258" t="s">
        <v>2048</v>
      </c>
      <c r="G16" s="31" t="s">
        <v>2049</v>
      </c>
      <c r="H16" s="24">
        <v>44593</v>
      </c>
      <c r="I16" s="25">
        <v>44926</v>
      </c>
      <c r="J16" s="259">
        <v>44936</v>
      </c>
      <c r="K16" s="260">
        <v>1</v>
      </c>
      <c r="L16" s="72" t="s">
        <v>2050</v>
      </c>
      <c r="M16" s="33">
        <v>1</v>
      </c>
      <c r="N16" s="518" t="s">
        <v>3338</v>
      </c>
      <c r="O16" s="518"/>
    </row>
    <row r="17" spans="1:15" s="30" customFormat="1" ht="106.5" customHeight="1" x14ac:dyDescent="0.2">
      <c r="A17" s="258" t="s">
        <v>2051</v>
      </c>
      <c r="B17" s="31" t="s">
        <v>2052</v>
      </c>
      <c r="C17" s="31" t="s">
        <v>2053</v>
      </c>
      <c r="D17" s="31" t="s">
        <v>1998</v>
      </c>
      <c r="E17" s="31" t="s">
        <v>2054</v>
      </c>
      <c r="F17" s="258" t="s">
        <v>2055</v>
      </c>
      <c r="G17" s="31" t="s">
        <v>2056</v>
      </c>
      <c r="H17" s="24">
        <v>44593</v>
      </c>
      <c r="I17" s="25">
        <v>44926</v>
      </c>
      <c r="J17" s="259">
        <v>44936</v>
      </c>
      <c r="K17" s="260">
        <v>1</v>
      </c>
      <c r="L17" s="72" t="s">
        <v>2057</v>
      </c>
      <c r="M17" s="33">
        <v>1</v>
      </c>
      <c r="N17" s="518" t="s">
        <v>3338</v>
      </c>
      <c r="O17" s="518"/>
    </row>
    <row r="18" spans="1:15" s="30" customFormat="1" ht="153" customHeight="1" x14ac:dyDescent="0.2">
      <c r="A18" s="75" t="s">
        <v>2058</v>
      </c>
      <c r="B18" s="31" t="s">
        <v>2059</v>
      </c>
      <c r="C18" s="31" t="s">
        <v>2060</v>
      </c>
      <c r="D18" s="31" t="s">
        <v>1998</v>
      </c>
      <c r="E18" s="31" t="s">
        <v>2061</v>
      </c>
      <c r="F18" s="72" t="s">
        <v>2062</v>
      </c>
      <c r="G18" s="31" t="s">
        <v>2063</v>
      </c>
      <c r="H18" s="24">
        <v>44593</v>
      </c>
      <c r="I18" s="25">
        <v>44926</v>
      </c>
      <c r="J18" s="259">
        <v>44936</v>
      </c>
      <c r="K18" s="260">
        <v>1</v>
      </c>
      <c r="L18" s="72" t="s">
        <v>2064</v>
      </c>
      <c r="M18" s="33">
        <v>1</v>
      </c>
      <c r="N18" s="518" t="s">
        <v>3338</v>
      </c>
      <c r="O18" s="518"/>
    </row>
    <row r="19" spans="1:15" s="30" customFormat="1" ht="144" customHeight="1" x14ac:dyDescent="0.2">
      <c r="A19" s="75" t="s">
        <v>2065</v>
      </c>
      <c r="B19" s="61" t="s">
        <v>2066</v>
      </c>
      <c r="C19" s="31" t="s">
        <v>2067</v>
      </c>
      <c r="D19" s="31" t="s">
        <v>1998</v>
      </c>
      <c r="E19" s="31" t="s">
        <v>2068</v>
      </c>
      <c r="F19" s="72" t="s">
        <v>2069</v>
      </c>
      <c r="G19" s="31" t="s">
        <v>2070</v>
      </c>
      <c r="H19" s="24">
        <v>44593</v>
      </c>
      <c r="I19" s="25">
        <v>44926</v>
      </c>
      <c r="J19" s="259">
        <v>44936</v>
      </c>
      <c r="K19" s="260">
        <v>1</v>
      </c>
      <c r="L19" s="72" t="s">
        <v>2071</v>
      </c>
      <c r="M19" s="33">
        <v>1</v>
      </c>
      <c r="N19" s="518" t="s">
        <v>3338</v>
      </c>
      <c r="O19" s="518"/>
    </row>
    <row r="20" spans="1:15" s="30" customFormat="1" ht="169.5" customHeight="1" x14ac:dyDescent="0.2">
      <c r="A20" s="75" t="s">
        <v>2072</v>
      </c>
      <c r="B20" s="61" t="s">
        <v>2073</v>
      </c>
      <c r="C20" s="31" t="s">
        <v>2074</v>
      </c>
      <c r="D20" s="31" t="s">
        <v>1998</v>
      </c>
      <c r="E20" s="174" t="s">
        <v>2075</v>
      </c>
      <c r="F20" s="72" t="s">
        <v>2076</v>
      </c>
      <c r="G20" s="174" t="s">
        <v>2077</v>
      </c>
      <c r="H20" s="24">
        <v>44593</v>
      </c>
      <c r="I20" s="25">
        <v>44926</v>
      </c>
      <c r="J20" s="259">
        <v>44936</v>
      </c>
      <c r="K20" s="260">
        <v>1</v>
      </c>
      <c r="L20" s="72" t="s">
        <v>2078</v>
      </c>
      <c r="M20" s="33">
        <v>1</v>
      </c>
      <c r="N20" s="518" t="s">
        <v>3338</v>
      </c>
      <c r="O20" s="518"/>
    </row>
    <row r="21" spans="1:15" s="30" customFormat="1" ht="189.75" customHeight="1" x14ac:dyDescent="0.2">
      <c r="A21" s="75" t="s">
        <v>2079</v>
      </c>
      <c r="B21" s="61" t="s">
        <v>2080</v>
      </c>
      <c r="C21" s="31" t="s">
        <v>2081</v>
      </c>
      <c r="D21" s="31" t="s">
        <v>1998</v>
      </c>
      <c r="E21" s="31" t="s">
        <v>2082</v>
      </c>
      <c r="F21" s="72" t="s">
        <v>2083</v>
      </c>
      <c r="G21" s="31" t="s">
        <v>2084</v>
      </c>
      <c r="H21" s="24">
        <v>44593</v>
      </c>
      <c r="I21" s="25">
        <v>44773</v>
      </c>
      <c r="J21" s="259">
        <v>44936</v>
      </c>
      <c r="K21" s="260">
        <v>1</v>
      </c>
      <c r="L21" s="72" t="s">
        <v>2085</v>
      </c>
      <c r="M21" s="33">
        <v>1</v>
      </c>
      <c r="N21" s="518" t="s">
        <v>3338</v>
      </c>
      <c r="O21" s="518"/>
    </row>
    <row r="23" spans="1:15" s="3" customFormat="1" ht="29.25" customHeight="1" thickBot="1" x14ac:dyDescent="0.3">
      <c r="A23" s="13" t="s">
        <v>156</v>
      </c>
      <c r="B23" s="474" t="s">
        <v>2086</v>
      </c>
      <c r="C23" s="474"/>
      <c r="D23" s="474"/>
      <c r="G23" s="13"/>
      <c r="H23" s="13"/>
      <c r="I23" s="14"/>
      <c r="J23" s="13"/>
      <c r="K23" s="13"/>
    </row>
    <row r="24" spans="1:15" s="3" customFormat="1" ht="18.75" customHeight="1" x14ac:dyDescent="0.2">
      <c r="I24" s="16"/>
    </row>
    <row r="25" spans="1:15" s="3" customFormat="1" ht="32.25" customHeight="1" thickBot="1" x14ac:dyDescent="0.3">
      <c r="A25" s="13" t="s">
        <v>158</v>
      </c>
      <c r="B25" s="475" t="s">
        <v>2087</v>
      </c>
      <c r="C25" s="475"/>
      <c r="D25" s="475"/>
      <c r="G25" s="13" t="s">
        <v>160</v>
      </c>
      <c r="I25" s="16"/>
      <c r="J25" s="475" t="s">
        <v>3308</v>
      </c>
      <c r="K25" s="475"/>
      <c r="L25" s="475"/>
    </row>
    <row r="26" spans="1:15" s="3" customFormat="1" ht="27" customHeight="1" x14ac:dyDescent="0.2">
      <c r="I26" s="18"/>
      <c r="J26" s="399"/>
      <c r="K26" s="399"/>
      <c r="L26" s="19"/>
    </row>
    <row r="27" spans="1:15" x14ac:dyDescent="0.2">
      <c r="O27" s="20" t="s">
        <v>2088</v>
      </c>
    </row>
    <row r="28" spans="1:15" x14ac:dyDescent="0.2">
      <c r="O28" s="20" t="s">
        <v>2089</v>
      </c>
    </row>
  </sheetData>
  <mergeCells count="36">
    <mergeCell ref="J26:K26"/>
    <mergeCell ref="N17:O17"/>
    <mergeCell ref="N19:O19"/>
    <mergeCell ref="N20:O20"/>
    <mergeCell ref="N21:O21"/>
    <mergeCell ref="N18:O18"/>
    <mergeCell ref="B23:D23"/>
    <mergeCell ref="B25:D25"/>
    <mergeCell ref="J25:L25"/>
    <mergeCell ref="M7:M8"/>
    <mergeCell ref="N7:O8"/>
    <mergeCell ref="N10:O10"/>
    <mergeCell ref="N11:O11"/>
    <mergeCell ref="N12:O12"/>
    <mergeCell ref="N13:O13"/>
    <mergeCell ref="N15:O15"/>
    <mergeCell ref="A9:A10"/>
    <mergeCell ref="N9:O9"/>
    <mergeCell ref="N14:O14"/>
    <mergeCell ref="N16:O16"/>
    <mergeCell ref="F7:F8"/>
    <mergeCell ref="G7:G8"/>
    <mergeCell ref="H7:I7"/>
    <mergeCell ref="J7:J8"/>
    <mergeCell ref="K7:K8"/>
    <mergeCell ref="L7:L8"/>
    <mergeCell ref="A7:A8"/>
    <mergeCell ref="B7:B8"/>
    <mergeCell ref="C7:C8"/>
    <mergeCell ref="D7:D8"/>
    <mergeCell ref="E7:E8"/>
    <mergeCell ref="A1:O3"/>
    <mergeCell ref="A4:O4"/>
    <mergeCell ref="A5:L5"/>
    <mergeCell ref="M5:O6"/>
    <mergeCell ref="A6:L6"/>
  </mergeCells>
  <dataValidations count="13">
    <dataValidation allowBlank="1" showInputMessage="1" showErrorMessage="1" promptTitle="GUIA:" prompt="Redactar las recomendaciones de mejoramiento a la gestión, identificadas en la dependencia para la vigencia actual." sqref="A9 A11:A13" xr:uid="{AC45B832-87ED-4076-9589-50C335717E1B}"/>
    <dataValidation allowBlank="1" showInputMessage="1" showErrorMessage="1" promptTitle="GUÍA:" prompt="Se deben describir las causas, previamente identificadas por medio de las metodologías existentes, el número de causas varias de acuerdo a la recomendación y su complejidad." sqref="B9:B21" xr:uid="{DF3CAE6D-F623-470C-94E2-CB8FC08BDC40}"/>
    <dataValidation allowBlank="1" showInputMessage="1" showErrorMessage="1" promptTitle="GUÍA:" prompt="Para cada una de las causas identificadas se deben definir las acciones de mejoramiento necesarias." sqref="C9:C21" xr:uid="{5346153A-6A08-4493-A1E0-701F6D6DC306}"/>
    <dataValidation allowBlank="1" showInputMessage="1" showErrorMessage="1" promptTitle="GUÍA:" prompt="Identificar la persona/cargo responsable por la ejecución de las acciones de mejoramiento." sqref="D9:D21" xr:uid="{995DA40B-E0C1-4EE5-AA2D-BC05C5F08FAA}"/>
    <dataValidation allowBlank="1" showInputMessage="1" showErrorMessage="1" promptTitle="GUÍA:" prompt="Describir la meta a ser alcanzada con la acción de mejoramiento planteada." sqref="E9:E21" xr:uid="{3FE31C5C-F646-4617-94FF-D9A9C632A311}"/>
    <dataValidation allowBlank="1" showInputMessage="1" showErrorMessage="1" promptTitle="INSERTAR NUEVA COLUMNA:" prompt="Definir el entregable que soporta el cumplimiento como evidencia (actas, contratos, lista de asistencia, procedimientos, fotografía, videos, encuestas, etc.)" sqref="F9:F21" xr:uid="{FD309704-BEC0-44B6-BB58-DD1C30D4B2EB}"/>
    <dataValidation allowBlank="1" showInputMessage="1" showErrorMessage="1" promptTitle="GUÍA:" prompt="Establecer la formula matemática para medir el cumplimiento de la meta establecida a cada una de las acciones de mejoramiento definidas." sqref="G9:G21" xr:uid="{2D84A567-B410-4D98-B929-3FBDDBB47815}"/>
    <dataValidation allowBlank="1" showInputMessage="1" showErrorMessage="1" promptTitle="GUÍA:" prompt="Establecer las fechas de inicio y terminación de cada una de las actividades, según los recursos y disponibilidad de la dependencia dentro de la vigencia actual." sqref="H9:I21" xr:uid="{438B72AC-B6FF-41F6-85DF-3A7F15F59A58}"/>
    <dataValidation allowBlank="1" showInputMessage="1" showErrorMessage="1" promptTitle="GUÍA: " prompt="Colocar la fecha en que se realiza el seguimiento por parte de la dependencia (i, ii, ii o iv seguimiento)_x000a_" sqref="J9:J21" xr:uid="{C5A2622D-0BBE-45CA-AA8D-FBDD0084AD39}"/>
    <dataValidation allowBlank="1" showInputMessage="1" showErrorMessage="1" promptTitle="GUÍA:" prompt="Asignar el porcentaje de avance de la meta establecida de acuerdo con la formula del indicador con corte a la fecha del seguimiento." sqref="K9:K21" xr:uid="{31E9D43C-C859-4B3B-A395-6EB77211EE8A}"/>
    <dataValidation allowBlank="1" showInputMessage="1" showErrorMessage="1" promptTitle="GUÍA:" prompt="Se deben describir los aspectos relevantes y evidencias que soportan el porcentaje de avance conseguido en el periodo evaluado._x000a__x000a_Estas evidencias deben estar disponibles para la actividad de seguimiento y presentarlas al auditor." sqref="L9:L21" xr:uid="{CCED90E7-EF07-4A53-A0EE-BB6D61500BCF}"/>
    <dataValidation allowBlank="1" showInputMessage="1" showErrorMessage="1" promptTitle="CONTROL INTERNO:" prompt="Incluir esta columna para medir el avance de las acciones por parte del auditor de acuerdo con las evidencias presentadas por la dependencia." sqref="M9:M21" xr:uid="{705E3B73-6A81-4512-A48F-76324CF77EEE}"/>
    <dataValidation allowBlank="1" showInputMessage="1" showErrorMessage="1" promptTitle="CONTROL INTERNO:" prompt="Se deben dar las conclusiones de complimiento o no de cada una de las actividades, redactar las evidencias presentadas por la dependencia que soportan y las recomendaciones cuando aplique; estas evidencias deben estar numeradas y en la carpeta electronica" sqref="N9:O21" xr:uid="{D15E7D79-922F-44FF-A742-C28B8257C184}"/>
  </dataValidations>
  <printOptions horizontalCentered="1"/>
  <pageMargins left="0.47244094488188981" right="0.55118110236220474" top="0.39370078740157483" bottom="0.39370078740157483" header="0" footer="0"/>
  <pageSetup scale="50"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8F180-B91E-4275-8A2C-0CEE792A3C1C}">
  <dimension ref="A1:O44"/>
  <sheetViews>
    <sheetView zoomScale="60" zoomScaleNormal="60" workbookViewId="0">
      <selection activeCell="R18" sqref="R18"/>
    </sheetView>
  </sheetViews>
  <sheetFormatPr baseColWidth="10" defaultColWidth="11.42578125" defaultRowHeight="12.75" x14ac:dyDescent="0.2"/>
  <cols>
    <col min="1" max="1" width="36.5703125" style="1" customWidth="1"/>
    <col min="2" max="2" width="19.42578125" style="2" customWidth="1"/>
    <col min="3" max="3" width="51.5703125" style="261" customWidth="1"/>
    <col min="4" max="6" width="12" style="1" customWidth="1"/>
    <col min="7" max="7" width="24.140625" style="1" customWidth="1"/>
    <col min="8" max="8" width="16.140625" style="1" customWidth="1"/>
    <col min="9" max="9" width="18" style="1" customWidth="1"/>
    <col min="10" max="10" width="14.5703125" style="2" customWidth="1"/>
    <col min="11" max="11" width="10.42578125" style="1" customWidth="1"/>
    <col min="12" max="12" width="77.140625" style="1" customWidth="1"/>
    <col min="13" max="13" width="22.5703125" style="1" customWidth="1"/>
    <col min="14" max="14" width="25.42578125" style="1" customWidth="1"/>
    <col min="15" max="15" width="52" style="1" customWidth="1"/>
    <col min="16" max="16384" width="11.42578125" style="1"/>
  </cols>
  <sheetData>
    <row r="1" spans="1:15" ht="42" customHeight="1" x14ac:dyDescent="0.2">
      <c r="A1" s="425"/>
      <c r="B1" s="425"/>
      <c r="C1" s="425"/>
      <c r="D1" s="425"/>
      <c r="E1" s="425"/>
      <c r="F1" s="425"/>
      <c r="G1" s="425"/>
      <c r="H1" s="425"/>
      <c r="I1" s="425"/>
      <c r="J1" s="425"/>
      <c r="K1" s="425"/>
      <c r="L1" s="425"/>
      <c r="M1" s="425"/>
      <c r="N1" s="425"/>
      <c r="O1" s="425"/>
    </row>
    <row r="2" spans="1:15" x14ac:dyDescent="0.2">
      <c r="A2" s="425"/>
      <c r="B2" s="425"/>
      <c r="C2" s="425"/>
      <c r="D2" s="425"/>
      <c r="E2" s="425"/>
      <c r="F2" s="425"/>
      <c r="G2" s="425"/>
      <c r="H2" s="425"/>
      <c r="I2" s="425"/>
      <c r="J2" s="425"/>
      <c r="K2" s="425"/>
      <c r="L2" s="425"/>
      <c r="M2" s="425"/>
      <c r="N2" s="425"/>
      <c r="O2" s="425"/>
    </row>
    <row r="3" spans="1:15" x14ac:dyDescent="0.2">
      <c r="A3" s="425"/>
      <c r="B3" s="425"/>
      <c r="C3" s="425"/>
      <c r="D3" s="425"/>
      <c r="E3" s="425"/>
      <c r="F3" s="425"/>
      <c r="G3" s="425"/>
      <c r="H3" s="425"/>
      <c r="I3" s="425"/>
      <c r="J3" s="425"/>
      <c r="K3" s="425"/>
      <c r="L3" s="425"/>
      <c r="M3" s="425"/>
      <c r="N3" s="425"/>
      <c r="O3" s="425"/>
    </row>
    <row r="4" spans="1:15" x14ac:dyDescent="0.2">
      <c r="A4" s="2"/>
      <c r="D4" s="2"/>
      <c r="E4" s="2"/>
      <c r="F4" s="2"/>
      <c r="G4" s="2"/>
      <c r="H4" s="2"/>
      <c r="I4" s="2"/>
      <c r="K4" s="2"/>
      <c r="L4" s="2"/>
      <c r="M4" s="2"/>
      <c r="N4" s="2"/>
      <c r="O4" s="2"/>
    </row>
    <row r="5" spans="1:15" x14ac:dyDescent="0.2">
      <c r="A5" s="2"/>
      <c r="D5" s="2"/>
      <c r="E5" s="2"/>
      <c r="F5" s="2"/>
      <c r="G5" s="2"/>
      <c r="H5" s="2"/>
      <c r="I5" s="2"/>
      <c r="K5" s="2"/>
      <c r="L5" s="2"/>
      <c r="M5" s="2"/>
      <c r="N5" s="2"/>
      <c r="O5" s="2"/>
    </row>
    <row r="6" spans="1:15" x14ac:dyDescent="0.2">
      <c r="A6" s="2"/>
      <c r="D6" s="2"/>
      <c r="E6" s="2"/>
      <c r="F6" s="2"/>
      <c r="G6" s="2"/>
      <c r="H6" s="2"/>
      <c r="I6" s="2"/>
      <c r="K6" s="2"/>
      <c r="L6" s="2"/>
      <c r="M6" s="2"/>
      <c r="N6" s="2"/>
      <c r="O6" s="2"/>
    </row>
    <row r="7" spans="1:15" s="262" customFormat="1" ht="38.25" customHeight="1" x14ac:dyDescent="0.35">
      <c r="A7" s="592" t="s">
        <v>1168</v>
      </c>
      <c r="B7" s="592"/>
      <c r="C7" s="592"/>
      <c r="D7" s="592"/>
      <c r="E7" s="592"/>
      <c r="F7" s="592"/>
      <c r="G7" s="592"/>
      <c r="H7" s="592"/>
      <c r="I7" s="592"/>
      <c r="J7" s="592"/>
      <c r="K7" s="592"/>
      <c r="L7" s="592"/>
      <c r="M7" s="593" t="s">
        <v>2</v>
      </c>
      <c r="N7" s="593"/>
      <c r="O7" s="593"/>
    </row>
    <row r="8" spans="1:15" s="262" customFormat="1" ht="46.5" customHeight="1" x14ac:dyDescent="0.35">
      <c r="A8" s="592" t="s">
        <v>2090</v>
      </c>
      <c r="B8" s="592"/>
      <c r="C8" s="592"/>
      <c r="D8" s="592"/>
      <c r="E8" s="592"/>
      <c r="F8" s="592"/>
      <c r="G8" s="592"/>
      <c r="H8" s="592"/>
      <c r="I8" s="592"/>
      <c r="J8" s="592"/>
      <c r="K8" s="592"/>
      <c r="L8" s="592"/>
      <c r="M8" s="593"/>
      <c r="N8" s="593"/>
      <c r="O8" s="593"/>
    </row>
    <row r="9" spans="1:15" s="3" customFormat="1" ht="26.25" customHeight="1" x14ac:dyDescent="0.2">
      <c r="A9" s="429" t="s">
        <v>4</v>
      </c>
      <c r="B9" s="431" t="s">
        <v>5</v>
      </c>
      <c r="C9" s="431" t="s">
        <v>6</v>
      </c>
      <c r="D9" s="431" t="s">
        <v>7</v>
      </c>
      <c r="E9" s="421" t="s">
        <v>8</v>
      </c>
      <c r="F9" s="421" t="s">
        <v>9</v>
      </c>
      <c r="G9" s="421" t="s">
        <v>10</v>
      </c>
      <c r="H9" s="422" t="s">
        <v>11</v>
      </c>
      <c r="I9" s="423"/>
      <c r="J9" s="421" t="s">
        <v>12</v>
      </c>
      <c r="K9" s="421" t="s">
        <v>13</v>
      </c>
      <c r="L9" s="424" t="s">
        <v>14</v>
      </c>
      <c r="M9" s="417" t="s">
        <v>15</v>
      </c>
      <c r="N9" s="418" t="s">
        <v>16</v>
      </c>
      <c r="O9" s="419"/>
    </row>
    <row r="10" spans="1:15" s="3" customFormat="1" ht="33.75" customHeight="1" thickBot="1" x14ac:dyDescent="0.25">
      <c r="A10" s="430"/>
      <c r="B10" s="432"/>
      <c r="C10" s="432"/>
      <c r="D10" s="432"/>
      <c r="E10" s="421"/>
      <c r="F10" s="421"/>
      <c r="G10" s="421"/>
      <c r="H10" s="4" t="s">
        <v>17</v>
      </c>
      <c r="I10" s="4" t="s">
        <v>18</v>
      </c>
      <c r="J10" s="421"/>
      <c r="K10" s="421"/>
      <c r="L10" s="424"/>
      <c r="M10" s="417"/>
      <c r="N10" s="418"/>
      <c r="O10" s="419"/>
    </row>
    <row r="11" spans="1:15" ht="75.75" customHeight="1" thickBot="1" x14ac:dyDescent="0.25">
      <c r="A11" s="400" t="s">
        <v>2091</v>
      </c>
      <c r="B11" s="61" t="s">
        <v>2092</v>
      </c>
      <c r="C11" s="31" t="s">
        <v>2093</v>
      </c>
      <c r="D11" s="31" t="s">
        <v>2094</v>
      </c>
      <c r="E11" s="23" t="s">
        <v>2095</v>
      </c>
      <c r="F11" s="27" t="s">
        <v>2096</v>
      </c>
      <c r="G11" s="23" t="s">
        <v>2097</v>
      </c>
      <c r="H11" s="263">
        <v>44562</v>
      </c>
      <c r="I11" s="263">
        <v>44926</v>
      </c>
      <c r="J11" s="25">
        <v>44931</v>
      </c>
      <c r="K11" s="49">
        <v>1</v>
      </c>
      <c r="L11" s="27" t="s">
        <v>2098</v>
      </c>
      <c r="M11" s="264">
        <v>0.93</v>
      </c>
      <c r="N11" s="594" t="s">
        <v>2099</v>
      </c>
      <c r="O11" s="595"/>
    </row>
    <row r="12" spans="1:15" ht="85.5" customHeight="1" x14ac:dyDescent="0.2">
      <c r="A12" s="402"/>
      <c r="B12" s="194" t="s">
        <v>2100</v>
      </c>
      <c r="C12" s="31" t="s">
        <v>2101</v>
      </c>
      <c r="D12" s="31" t="s">
        <v>2094</v>
      </c>
      <c r="E12" s="23" t="s">
        <v>2102</v>
      </c>
      <c r="F12" s="27" t="s">
        <v>2103</v>
      </c>
      <c r="G12" s="61" t="s">
        <v>2104</v>
      </c>
      <c r="H12" s="263">
        <v>44562</v>
      </c>
      <c r="I12" s="263">
        <v>44926</v>
      </c>
      <c r="J12" s="25">
        <v>44931</v>
      </c>
      <c r="K12" s="49">
        <v>1</v>
      </c>
      <c r="L12" s="27" t="s">
        <v>2105</v>
      </c>
      <c r="M12" s="29">
        <v>0.93</v>
      </c>
      <c r="N12" s="594" t="s">
        <v>2099</v>
      </c>
      <c r="O12" s="595"/>
    </row>
    <row r="13" spans="1:15" ht="77.25" customHeight="1" x14ac:dyDescent="0.2">
      <c r="A13" s="400" t="s">
        <v>2106</v>
      </c>
      <c r="B13" s="403" t="s">
        <v>2107</v>
      </c>
      <c r="C13" s="31" t="s">
        <v>2108</v>
      </c>
      <c r="D13" s="31" t="s">
        <v>2109</v>
      </c>
      <c r="E13" s="23" t="s">
        <v>2110</v>
      </c>
      <c r="F13" s="27" t="s">
        <v>2111</v>
      </c>
      <c r="G13" s="23" t="s">
        <v>2112</v>
      </c>
      <c r="H13" s="263">
        <v>44562</v>
      </c>
      <c r="I13" s="263">
        <v>44681</v>
      </c>
      <c r="J13" s="25">
        <v>44931</v>
      </c>
      <c r="K13" s="49">
        <v>1</v>
      </c>
      <c r="L13" s="27" t="s">
        <v>2113</v>
      </c>
      <c r="M13" s="33">
        <v>0.5</v>
      </c>
      <c r="N13" s="441" t="s">
        <v>2114</v>
      </c>
      <c r="O13" s="591"/>
    </row>
    <row r="14" spans="1:15" ht="69.75" customHeight="1" x14ac:dyDescent="0.2">
      <c r="A14" s="402"/>
      <c r="B14" s="405"/>
      <c r="C14" s="31" t="s">
        <v>2115</v>
      </c>
      <c r="D14" s="31" t="s">
        <v>2116</v>
      </c>
      <c r="E14" s="23" t="s">
        <v>2117</v>
      </c>
      <c r="F14" s="27" t="s">
        <v>2118</v>
      </c>
      <c r="G14" s="23" t="s">
        <v>2119</v>
      </c>
      <c r="H14" s="263">
        <v>44562</v>
      </c>
      <c r="I14" s="263">
        <v>44926</v>
      </c>
      <c r="J14" s="25">
        <v>44931</v>
      </c>
      <c r="K14" s="49">
        <v>1</v>
      </c>
      <c r="L14" s="27" t="s">
        <v>2120</v>
      </c>
      <c r="M14" s="33">
        <v>1</v>
      </c>
      <c r="N14" s="441" t="s">
        <v>2121</v>
      </c>
      <c r="O14" s="591"/>
    </row>
    <row r="15" spans="1:15" ht="81.75" customHeight="1" x14ac:dyDescent="0.2">
      <c r="A15" s="400" t="s">
        <v>2122</v>
      </c>
      <c r="B15" s="403" t="s">
        <v>2123</v>
      </c>
      <c r="C15" s="31" t="s">
        <v>2124</v>
      </c>
      <c r="D15" s="31" t="s">
        <v>2125</v>
      </c>
      <c r="E15" s="23" t="s">
        <v>2126</v>
      </c>
      <c r="F15" s="27" t="s">
        <v>2127</v>
      </c>
      <c r="G15" s="23" t="s">
        <v>2128</v>
      </c>
      <c r="H15" s="263">
        <v>44562</v>
      </c>
      <c r="I15" s="263">
        <v>44926</v>
      </c>
      <c r="J15" s="25">
        <v>44931</v>
      </c>
      <c r="K15" s="49">
        <v>1</v>
      </c>
      <c r="L15" s="27" t="s">
        <v>2129</v>
      </c>
      <c r="M15" s="33">
        <v>1</v>
      </c>
      <c r="N15" s="441" t="s">
        <v>2121</v>
      </c>
      <c r="O15" s="591"/>
    </row>
    <row r="16" spans="1:15" ht="81.75" customHeight="1" x14ac:dyDescent="0.2">
      <c r="A16" s="402"/>
      <c r="B16" s="405"/>
      <c r="C16" s="31" t="s">
        <v>2130</v>
      </c>
      <c r="D16" s="31" t="s">
        <v>2125</v>
      </c>
      <c r="E16" s="23" t="s">
        <v>2131</v>
      </c>
      <c r="F16" s="27" t="s">
        <v>2132</v>
      </c>
      <c r="G16" s="23" t="s">
        <v>2128</v>
      </c>
      <c r="H16" s="263">
        <v>44562</v>
      </c>
      <c r="I16" s="263">
        <v>44926</v>
      </c>
      <c r="J16" s="25">
        <v>44931</v>
      </c>
      <c r="K16" s="49">
        <v>1</v>
      </c>
      <c r="L16" s="27" t="s">
        <v>2129</v>
      </c>
      <c r="M16" s="33">
        <v>1</v>
      </c>
      <c r="N16" s="441" t="s">
        <v>2121</v>
      </c>
      <c r="O16" s="591"/>
    </row>
    <row r="17" spans="1:15" ht="60" x14ac:dyDescent="0.2">
      <c r="A17" s="61" t="s">
        <v>2133</v>
      </c>
      <c r="B17" s="23" t="s">
        <v>2134</v>
      </c>
      <c r="C17" s="31" t="s">
        <v>2101</v>
      </c>
      <c r="D17" s="61" t="s">
        <v>2135</v>
      </c>
      <c r="E17" s="61" t="s">
        <v>2136</v>
      </c>
      <c r="F17" s="27" t="s">
        <v>2137</v>
      </c>
      <c r="G17" s="61" t="s">
        <v>2104</v>
      </c>
      <c r="H17" s="263">
        <v>44562</v>
      </c>
      <c r="I17" s="263">
        <v>44926</v>
      </c>
      <c r="J17" s="25">
        <v>44931</v>
      </c>
      <c r="K17" s="49">
        <v>1</v>
      </c>
      <c r="L17" s="27" t="s">
        <v>2138</v>
      </c>
      <c r="M17" s="33">
        <v>1</v>
      </c>
      <c r="N17" s="441" t="s">
        <v>2121</v>
      </c>
      <c r="O17" s="591"/>
    </row>
    <row r="18" spans="1:15" s="30" customFormat="1" ht="105" customHeight="1" x14ac:dyDescent="0.2">
      <c r="A18" s="400" t="s">
        <v>2139</v>
      </c>
      <c r="B18" s="403" t="s">
        <v>2140</v>
      </c>
      <c r="C18" s="31" t="s">
        <v>2141</v>
      </c>
      <c r="D18" s="61" t="s">
        <v>2142</v>
      </c>
      <c r="E18" s="61" t="s">
        <v>2143</v>
      </c>
      <c r="F18" s="61" t="s">
        <v>2144</v>
      </c>
      <c r="G18" s="61" t="s">
        <v>2145</v>
      </c>
      <c r="H18" s="52">
        <v>44562</v>
      </c>
      <c r="I18" s="52">
        <v>44592</v>
      </c>
      <c r="J18" s="25">
        <v>44931</v>
      </c>
      <c r="K18" s="49">
        <v>1</v>
      </c>
      <c r="L18" s="27" t="s">
        <v>2146</v>
      </c>
      <c r="M18" s="29">
        <v>1</v>
      </c>
      <c r="N18" s="441" t="s">
        <v>2121</v>
      </c>
      <c r="O18" s="591"/>
    </row>
    <row r="19" spans="1:15" s="30" customFormat="1" ht="120" x14ac:dyDescent="0.2">
      <c r="A19" s="401"/>
      <c r="B19" s="404"/>
      <c r="C19" s="31" t="s">
        <v>2147</v>
      </c>
      <c r="D19" s="61" t="s">
        <v>2142</v>
      </c>
      <c r="E19" s="61" t="s">
        <v>2148</v>
      </c>
      <c r="F19" s="61" t="s">
        <v>2149</v>
      </c>
      <c r="G19" s="61" t="s">
        <v>2150</v>
      </c>
      <c r="H19" s="52">
        <v>44592</v>
      </c>
      <c r="I19" s="52">
        <v>44651</v>
      </c>
      <c r="J19" s="25">
        <v>44931</v>
      </c>
      <c r="K19" s="49">
        <v>1</v>
      </c>
      <c r="L19" s="27" t="s">
        <v>2151</v>
      </c>
      <c r="M19" s="29">
        <v>1</v>
      </c>
      <c r="N19" s="441" t="s">
        <v>2121</v>
      </c>
      <c r="O19" s="591"/>
    </row>
    <row r="20" spans="1:15" s="30" customFormat="1" ht="90" x14ac:dyDescent="0.2">
      <c r="A20" s="402"/>
      <c r="B20" s="405"/>
      <c r="C20" s="31" t="s">
        <v>2152</v>
      </c>
      <c r="D20" s="61" t="s">
        <v>2142</v>
      </c>
      <c r="E20" s="61" t="s">
        <v>2153</v>
      </c>
      <c r="F20" s="61" t="s">
        <v>2154</v>
      </c>
      <c r="G20" s="61" t="s">
        <v>2155</v>
      </c>
      <c r="H20" s="263">
        <v>44562</v>
      </c>
      <c r="I20" s="263">
        <v>44926</v>
      </c>
      <c r="J20" s="25">
        <v>44931</v>
      </c>
      <c r="K20" s="49">
        <v>1</v>
      </c>
      <c r="L20" s="27" t="s">
        <v>2156</v>
      </c>
      <c r="M20" s="29">
        <v>1</v>
      </c>
      <c r="N20" s="441" t="s">
        <v>2121</v>
      </c>
      <c r="O20" s="591"/>
    </row>
    <row r="21" spans="1:15" s="30" customFormat="1" ht="114" customHeight="1" x14ac:dyDescent="0.2">
      <c r="A21" s="400" t="s">
        <v>2157</v>
      </c>
      <c r="B21" s="403" t="s">
        <v>2158</v>
      </c>
      <c r="C21" s="31" t="s">
        <v>2159</v>
      </c>
      <c r="D21" s="61" t="s">
        <v>2160</v>
      </c>
      <c r="E21" s="61" t="s">
        <v>2161</v>
      </c>
      <c r="F21" s="61" t="s">
        <v>2162</v>
      </c>
      <c r="G21" s="61" t="s">
        <v>2163</v>
      </c>
      <c r="H21" s="52">
        <v>44743</v>
      </c>
      <c r="I21" s="52">
        <v>44804</v>
      </c>
      <c r="J21" s="25">
        <v>44931</v>
      </c>
      <c r="K21" s="49">
        <v>1</v>
      </c>
      <c r="L21" s="69" t="s">
        <v>2164</v>
      </c>
      <c r="M21" s="33">
        <v>1</v>
      </c>
      <c r="N21" s="441" t="s">
        <v>2121</v>
      </c>
      <c r="O21" s="591"/>
    </row>
    <row r="22" spans="1:15" s="30" customFormat="1" ht="90" x14ac:dyDescent="0.2">
      <c r="A22" s="402"/>
      <c r="B22" s="405"/>
      <c r="C22" s="31" t="s">
        <v>2165</v>
      </c>
      <c r="D22" s="61" t="s">
        <v>2160</v>
      </c>
      <c r="E22" s="61" t="s">
        <v>2166</v>
      </c>
      <c r="F22" s="61" t="s">
        <v>2167</v>
      </c>
      <c r="G22" s="61" t="s">
        <v>2168</v>
      </c>
      <c r="H22" s="52">
        <v>44743</v>
      </c>
      <c r="I22" s="52">
        <v>44804</v>
      </c>
      <c r="J22" s="25">
        <v>44931</v>
      </c>
      <c r="K22" s="49">
        <v>1</v>
      </c>
      <c r="L22" s="27" t="s">
        <v>2169</v>
      </c>
      <c r="M22" s="33">
        <v>1</v>
      </c>
      <c r="N22" s="441" t="s">
        <v>2121</v>
      </c>
      <c r="O22" s="591"/>
    </row>
    <row r="23" spans="1:15" s="30" customFormat="1" ht="138.75" hidden="1" x14ac:dyDescent="0.2">
      <c r="A23" s="265" t="s">
        <v>2170</v>
      </c>
      <c r="B23" s="61"/>
      <c r="C23" s="31"/>
      <c r="D23" s="61"/>
      <c r="E23" s="61"/>
      <c r="F23" s="61"/>
      <c r="G23" s="61"/>
      <c r="H23" s="52"/>
      <c r="I23" s="52"/>
      <c r="J23" s="185"/>
      <c r="K23" s="49">
        <v>1</v>
      </c>
      <c r="L23" s="27"/>
      <c r="M23" s="266"/>
      <c r="N23" s="171"/>
      <c r="O23" s="267"/>
    </row>
    <row r="24" spans="1:15" s="30" customFormat="1" ht="78.75" customHeight="1" x14ac:dyDescent="0.2">
      <c r="A24" s="400" t="s">
        <v>2171</v>
      </c>
      <c r="B24" s="403" t="s">
        <v>2172</v>
      </c>
      <c r="C24" s="31" t="s">
        <v>2173</v>
      </c>
      <c r="D24" s="61" t="s">
        <v>2174</v>
      </c>
      <c r="E24" s="61" t="s">
        <v>2175</v>
      </c>
      <c r="F24" s="61" t="s">
        <v>2176</v>
      </c>
      <c r="G24" s="61" t="s">
        <v>2104</v>
      </c>
      <c r="H24" s="52">
        <v>44562</v>
      </c>
      <c r="I24" s="52">
        <v>44592</v>
      </c>
      <c r="J24" s="25">
        <v>44931</v>
      </c>
      <c r="K24" s="49">
        <v>1</v>
      </c>
      <c r="L24" s="27" t="s">
        <v>2177</v>
      </c>
      <c r="M24" s="33">
        <v>1</v>
      </c>
      <c r="N24" s="441" t="s">
        <v>2121</v>
      </c>
      <c r="O24" s="591"/>
    </row>
    <row r="25" spans="1:15" s="30" customFormat="1" ht="80.25" customHeight="1" x14ac:dyDescent="0.2">
      <c r="A25" s="402"/>
      <c r="B25" s="405"/>
      <c r="C25" s="31" t="s">
        <v>2178</v>
      </c>
      <c r="D25" s="61" t="s">
        <v>2179</v>
      </c>
      <c r="E25" s="61" t="s">
        <v>2180</v>
      </c>
      <c r="F25" s="61" t="s">
        <v>2181</v>
      </c>
      <c r="G25" s="61" t="s">
        <v>2182</v>
      </c>
      <c r="H25" s="52">
        <v>44562</v>
      </c>
      <c r="I25" s="52">
        <v>44592</v>
      </c>
      <c r="J25" s="25">
        <v>44931</v>
      </c>
      <c r="K25" s="49">
        <v>1</v>
      </c>
      <c r="L25" s="27" t="s">
        <v>2183</v>
      </c>
      <c r="M25" s="28">
        <v>1</v>
      </c>
      <c r="N25" s="441" t="s">
        <v>2121</v>
      </c>
      <c r="O25" s="591"/>
    </row>
    <row r="26" spans="1:15" s="30" customFormat="1" ht="105" x14ac:dyDescent="0.2">
      <c r="A26" s="400" t="s">
        <v>2184</v>
      </c>
      <c r="B26" s="403" t="s">
        <v>2185</v>
      </c>
      <c r="C26" s="31" t="s">
        <v>2186</v>
      </c>
      <c r="D26" s="61" t="s">
        <v>2187</v>
      </c>
      <c r="E26" s="61" t="s">
        <v>2188</v>
      </c>
      <c r="F26" s="61" t="s">
        <v>2189</v>
      </c>
      <c r="G26" s="61" t="s">
        <v>2190</v>
      </c>
      <c r="H26" s="52">
        <v>44562</v>
      </c>
      <c r="I26" s="52">
        <v>44592</v>
      </c>
      <c r="J26" s="25">
        <v>44931</v>
      </c>
      <c r="K26" s="49">
        <v>1</v>
      </c>
      <c r="L26" s="27" t="s">
        <v>2191</v>
      </c>
      <c r="M26" s="28">
        <v>1</v>
      </c>
      <c r="N26" s="441" t="s">
        <v>2121</v>
      </c>
      <c r="O26" s="591"/>
    </row>
    <row r="27" spans="1:15" s="30" customFormat="1" ht="105" x14ac:dyDescent="0.2">
      <c r="A27" s="402"/>
      <c r="B27" s="405"/>
      <c r="C27" s="31" t="s">
        <v>2192</v>
      </c>
      <c r="D27" s="61" t="s">
        <v>2193</v>
      </c>
      <c r="E27" s="61" t="s">
        <v>2194</v>
      </c>
      <c r="F27" s="61" t="s">
        <v>2195</v>
      </c>
      <c r="G27" s="61" t="s">
        <v>2196</v>
      </c>
      <c r="H27" s="52">
        <v>44562</v>
      </c>
      <c r="I27" s="52">
        <v>44592</v>
      </c>
      <c r="J27" s="25">
        <v>44931</v>
      </c>
      <c r="K27" s="49">
        <v>1</v>
      </c>
      <c r="L27" s="27" t="s">
        <v>2197</v>
      </c>
      <c r="M27" s="28">
        <v>1</v>
      </c>
      <c r="N27" s="441" t="s">
        <v>2121</v>
      </c>
      <c r="O27" s="591"/>
    </row>
    <row r="28" spans="1:15" s="30" customFormat="1" ht="83.25" customHeight="1" x14ac:dyDescent="0.2">
      <c r="A28" s="400" t="s">
        <v>2198</v>
      </c>
      <c r="B28" s="403" t="s">
        <v>2199</v>
      </c>
      <c r="C28" s="31" t="s">
        <v>2200</v>
      </c>
      <c r="D28" s="61" t="s">
        <v>2201</v>
      </c>
      <c r="E28" s="61" t="s">
        <v>2202</v>
      </c>
      <c r="F28" s="61" t="s">
        <v>2203</v>
      </c>
      <c r="G28" s="61" t="s">
        <v>2204</v>
      </c>
      <c r="H28" s="52">
        <v>44562</v>
      </c>
      <c r="I28" s="52">
        <v>44926</v>
      </c>
      <c r="J28" s="25">
        <v>44931</v>
      </c>
      <c r="K28" s="49">
        <v>1</v>
      </c>
      <c r="L28" s="27" t="s">
        <v>2205</v>
      </c>
      <c r="M28" s="28">
        <v>1</v>
      </c>
      <c r="N28" s="441" t="s">
        <v>2121</v>
      </c>
      <c r="O28" s="591"/>
    </row>
    <row r="29" spans="1:15" s="30" customFormat="1" ht="83.25" customHeight="1" x14ac:dyDescent="0.2">
      <c r="A29" s="401"/>
      <c r="B29" s="404"/>
      <c r="C29" s="31" t="s">
        <v>2206</v>
      </c>
      <c r="D29" s="61" t="s">
        <v>2201</v>
      </c>
      <c r="E29" s="61" t="s">
        <v>2207</v>
      </c>
      <c r="F29" s="61" t="s">
        <v>2208</v>
      </c>
      <c r="G29" s="61" t="s">
        <v>2209</v>
      </c>
      <c r="H29" s="52">
        <v>44562</v>
      </c>
      <c r="I29" s="52">
        <v>44926</v>
      </c>
      <c r="J29" s="25">
        <v>44931</v>
      </c>
      <c r="K29" s="49">
        <v>1</v>
      </c>
      <c r="L29" s="27" t="s">
        <v>2210</v>
      </c>
      <c r="M29" s="28">
        <v>1</v>
      </c>
      <c r="N29" s="441" t="s">
        <v>2121</v>
      </c>
      <c r="O29" s="591"/>
    </row>
    <row r="30" spans="1:15" s="30" customFormat="1" ht="107.25" customHeight="1" x14ac:dyDescent="0.2">
      <c r="A30" s="401"/>
      <c r="B30" s="404"/>
      <c r="C30" s="31" t="s">
        <v>2211</v>
      </c>
      <c r="D30" s="61" t="s">
        <v>2201</v>
      </c>
      <c r="E30" s="61" t="s">
        <v>2212</v>
      </c>
      <c r="F30" s="61" t="s">
        <v>2213</v>
      </c>
      <c r="G30" s="61" t="s">
        <v>2214</v>
      </c>
      <c r="H30" s="52">
        <v>44562</v>
      </c>
      <c r="I30" s="52">
        <v>44926</v>
      </c>
      <c r="J30" s="25">
        <v>44931</v>
      </c>
      <c r="K30" s="49">
        <v>1</v>
      </c>
      <c r="L30" s="27" t="s">
        <v>2215</v>
      </c>
      <c r="M30" s="28">
        <v>1</v>
      </c>
      <c r="N30" s="441" t="s">
        <v>2121</v>
      </c>
      <c r="O30" s="591"/>
    </row>
    <row r="31" spans="1:15" s="30" customFormat="1" ht="90" x14ac:dyDescent="0.2">
      <c r="A31" s="402"/>
      <c r="B31" s="405"/>
      <c r="C31" s="31" t="s">
        <v>2216</v>
      </c>
      <c r="D31" s="61" t="s">
        <v>2217</v>
      </c>
      <c r="E31" s="61" t="s">
        <v>2218</v>
      </c>
      <c r="F31" s="61" t="s">
        <v>2219</v>
      </c>
      <c r="G31" s="61" t="s">
        <v>2220</v>
      </c>
      <c r="H31" s="52">
        <v>44562</v>
      </c>
      <c r="I31" s="52">
        <v>44926</v>
      </c>
      <c r="J31" s="25">
        <v>44931</v>
      </c>
      <c r="K31" s="49">
        <v>1</v>
      </c>
      <c r="L31" s="27" t="s">
        <v>2221</v>
      </c>
      <c r="M31" s="28">
        <v>1</v>
      </c>
      <c r="N31" s="441" t="s">
        <v>2121</v>
      </c>
      <c r="O31" s="591"/>
    </row>
    <row r="32" spans="1:15" s="30" customFormat="1" ht="105" x14ac:dyDescent="0.2">
      <c r="A32" s="400" t="s">
        <v>2222</v>
      </c>
      <c r="B32" s="403" t="s">
        <v>2223</v>
      </c>
      <c r="C32" s="31" t="s">
        <v>2224</v>
      </c>
      <c r="D32" s="61" t="s">
        <v>2225</v>
      </c>
      <c r="E32" s="61" t="s">
        <v>2226</v>
      </c>
      <c r="F32" s="61" t="s">
        <v>2227</v>
      </c>
      <c r="G32" s="61" t="s">
        <v>2228</v>
      </c>
      <c r="H32" s="52">
        <v>44562</v>
      </c>
      <c r="I32" s="52">
        <v>44926</v>
      </c>
      <c r="J32" s="25">
        <v>44931</v>
      </c>
      <c r="K32" s="49">
        <v>1</v>
      </c>
      <c r="L32" s="27" t="s">
        <v>2229</v>
      </c>
      <c r="M32" s="28">
        <v>0.95</v>
      </c>
      <c r="N32" s="441" t="s">
        <v>2121</v>
      </c>
      <c r="O32" s="591"/>
    </row>
    <row r="33" spans="1:15" s="30" customFormat="1" ht="90" x14ac:dyDescent="0.2">
      <c r="A33" s="402"/>
      <c r="B33" s="405"/>
      <c r="C33" s="31" t="s">
        <v>2230</v>
      </c>
      <c r="D33" s="61" t="s">
        <v>2231</v>
      </c>
      <c r="E33" s="61" t="s">
        <v>2232</v>
      </c>
      <c r="F33" s="61" t="s">
        <v>2227</v>
      </c>
      <c r="G33" s="61" t="s">
        <v>2228</v>
      </c>
      <c r="H33" s="52">
        <v>44562</v>
      </c>
      <c r="I33" s="52">
        <v>44926</v>
      </c>
      <c r="J33" s="25">
        <v>44931</v>
      </c>
      <c r="K33" s="49">
        <v>1</v>
      </c>
      <c r="L33" s="27" t="s">
        <v>2233</v>
      </c>
      <c r="M33" s="28">
        <v>1</v>
      </c>
      <c r="N33" s="441" t="s">
        <v>2121</v>
      </c>
      <c r="O33" s="591"/>
    </row>
    <row r="34" spans="1:15" s="30" customFormat="1" ht="123.75" hidden="1" customHeight="1" x14ac:dyDescent="0.2">
      <c r="A34" s="61" t="s">
        <v>2234</v>
      </c>
      <c r="B34" s="23" t="s">
        <v>2235</v>
      </c>
      <c r="C34" s="31" t="s">
        <v>2236</v>
      </c>
      <c r="D34" s="61" t="s">
        <v>2237</v>
      </c>
      <c r="E34" s="61" t="s">
        <v>2238</v>
      </c>
      <c r="F34" s="61" t="s">
        <v>2238</v>
      </c>
      <c r="G34" s="61" t="s">
        <v>2238</v>
      </c>
      <c r="H34" s="52">
        <v>44562</v>
      </c>
      <c r="I34" s="52">
        <v>44926</v>
      </c>
      <c r="J34" s="25">
        <v>44931</v>
      </c>
      <c r="K34" s="49">
        <v>1</v>
      </c>
      <c r="L34" s="27"/>
      <c r="M34" s="268"/>
      <c r="N34" s="269"/>
      <c r="O34" s="270"/>
    </row>
    <row r="35" spans="1:15" s="30" customFormat="1" ht="105" x14ac:dyDescent="0.2">
      <c r="A35" s="61" t="s">
        <v>2239</v>
      </c>
      <c r="B35" s="23" t="s">
        <v>2240</v>
      </c>
      <c r="C35" s="31" t="s">
        <v>2241</v>
      </c>
      <c r="D35" s="61" t="s">
        <v>2135</v>
      </c>
      <c r="E35" s="23" t="s">
        <v>2242</v>
      </c>
      <c r="F35" s="61" t="s">
        <v>2243</v>
      </c>
      <c r="G35" s="61" t="s">
        <v>2244</v>
      </c>
      <c r="H35" s="52">
        <v>44562</v>
      </c>
      <c r="I35" s="52">
        <v>44926</v>
      </c>
      <c r="J35" s="25">
        <v>44931</v>
      </c>
      <c r="K35" s="49">
        <v>1</v>
      </c>
      <c r="L35" s="27" t="s">
        <v>2245</v>
      </c>
      <c r="M35" s="28">
        <v>1</v>
      </c>
      <c r="N35" s="441" t="s">
        <v>2121</v>
      </c>
      <c r="O35" s="591"/>
    </row>
    <row r="36" spans="1:15" s="30" customFormat="1" ht="105" x14ac:dyDescent="0.2">
      <c r="A36" s="65" t="s">
        <v>2246</v>
      </c>
      <c r="B36" s="51" t="s">
        <v>2247</v>
      </c>
      <c r="C36" s="62" t="s">
        <v>2248</v>
      </c>
      <c r="D36" s="62" t="s">
        <v>2094</v>
      </c>
      <c r="E36" s="51" t="s">
        <v>2249</v>
      </c>
      <c r="F36" s="62" t="s">
        <v>2250</v>
      </c>
      <c r="G36" s="51" t="s">
        <v>2251</v>
      </c>
      <c r="H36" s="52">
        <v>44562</v>
      </c>
      <c r="I36" s="52">
        <v>44773</v>
      </c>
      <c r="J36" s="25">
        <v>44931</v>
      </c>
      <c r="K36" s="49">
        <v>1</v>
      </c>
      <c r="L36" s="186" t="s">
        <v>2252</v>
      </c>
      <c r="M36" s="28">
        <v>1</v>
      </c>
      <c r="N36" s="441" t="s">
        <v>2121</v>
      </c>
      <c r="O36" s="591"/>
    </row>
    <row r="37" spans="1:15" s="30" customFormat="1" ht="180" x14ac:dyDescent="0.2">
      <c r="A37" s="31" t="s">
        <v>2253</v>
      </c>
      <c r="B37" s="23" t="s">
        <v>2254</v>
      </c>
      <c r="C37" s="31" t="s">
        <v>2255</v>
      </c>
      <c r="D37" s="31" t="s">
        <v>2256</v>
      </c>
      <c r="E37" s="23" t="s">
        <v>2257</v>
      </c>
      <c r="F37" s="31" t="s">
        <v>2258</v>
      </c>
      <c r="G37" s="31" t="s">
        <v>2259</v>
      </c>
      <c r="H37" s="52">
        <v>44562</v>
      </c>
      <c r="I37" s="52">
        <v>44926</v>
      </c>
      <c r="J37" s="25">
        <v>44931</v>
      </c>
      <c r="K37" s="49">
        <v>1</v>
      </c>
      <c r="L37" s="27" t="s">
        <v>2260</v>
      </c>
      <c r="M37" s="33">
        <v>1</v>
      </c>
      <c r="N37" s="441" t="s">
        <v>2121</v>
      </c>
      <c r="O37" s="591"/>
    </row>
    <row r="38" spans="1:15" x14ac:dyDescent="0.2">
      <c r="K38" s="79">
        <f>AVERAGE(K11:K37)</f>
        <v>1</v>
      </c>
      <c r="M38" s="79">
        <f>AVERAGE(M11:M37)</f>
        <v>0.97239999999999993</v>
      </c>
    </row>
    <row r="39" spans="1:15" s="3" customFormat="1" ht="16.5" thickBot="1" x14ac:dyDescent="0.3">
      <c r="A39" s="13" t="s">
        <v>156</v>
      </c>
      <c r="B39" s="397" t="s">
        <v>2261</v>
      </c>
      <c r="C39" s="397"/>
      <c r="D39" s="397"/>
      <c r="G39" s="13"/>
      <c r="H39" s="13"/>
      <c r="I39" s="14"/>
      <c r="J39" s="13"/>
      <c r="K39" s="13"/>
    </row>
    <row r="40" spans="1:15" s="3" customFormat="1" ht="15" x14ac:dyDescent="0.2">
      <c r="B40" s="18"/>
      <c r="C40" s="271"/>
      <c r="I40" s="16"/>
    </row>
    <row r="41" spans="1:15" s="3" customFormat="1" ht="16.5" thickBot="1" x14ac:dyDescent="0.3">
      <c r="A41" s="13" t="s">
        <v>158</v>
      </c>
      <c r="B41" s="398" t="s">
        <v>3266</v>
      </c>
      <c r="C41" s="398"/>
      <c r="D41" s="398"/>
      <c r="G41" s="13" t="s">
        <v>160</v>
      </c>
      <c r="I41" s="16"/>
      <c r="J41" s="17"/>
      <c r="K41" s="17" t="s">
        <v>3265</v>
      </c>
      <c r="L41" s="17"/>
    </row>
    <row r="42" spans="1:15" s="3" customFormat="1" ht="18" x14ac:dyDescent="0.2">
      <c r="B42" s="18"/>
      <c r="C42" s="271"/>
      <c r="I42" s="18"/>
      <c r="J42" s="399"/>
      <c r="K42" s="399"/>
      <c r="L42" s="19"/>
    </row>
    <row r="43" spans="1:15" x14ac:dyDescent="0.2">
      <c r="O43" s="20" t="s">
        <v>162</v>
      </c>
    </row>
    <row r="44" spans="1:15" x14ac:dyDescent="0.2">
      <c r="O44" s="20" t="s">
        <v>163</v>
      </c>
    </row>
  </sheetData>
  <mergeCells count="62">
    <mergeCell ref="N37:O37"/>
    <mergeCell ref="B39:D39"/>
    <mergeCell ref="B41:D41"/>
    <mergeCell ref="J42:K42"/>
    <mergeCell ref="A32:A33"/>
    <mergeCell ref="B32:B33"/>
    <mergeCell ref="N32:O32"/>
    <mergeCell ref="N33:O33"/>
    <mergeCell ref="N35:O35"/>
    <mergeCell ref="N36:O36"/>
    <mergeCell ref="A28:A31"/>
    <mergeCell ref="B28:B31"/>
    <mergeCell ref="N28:O28"/>
    <mergeCell ref="N29:O29"/>
    <mergeCell ref="N30:O30"/>
    <mergeCell ref="N31:O31"/>
    <mergeCell ref="A24:A25"/>
    <mergeCell ref="B24:B25"/>
    <mergeCell ref="N24:O24"/>
    <mergeCell ref="N25:O25"/>
    <mergeCell ref="A26:A27"/>
    <mergeCell ref="B26:B27"/>
    <mergeCell ref="N26:O26"/>
    <mergeCell ref="N27:O27"/>
    <mergeCell ref="N11:O11"/>
    <mergeCell ref="N12:O12"/>
    <mergeCell ref="A13:A14"/>
    <mergeCell ref="B13:B14"/>
    <mergeCell ref="A21:A22"/>
    <mergeCell ref="B21:B22"/>
    <mergeCell ref="N21:O21"/>
    <mergeCell ref="N22:O22"/>
    <mergeCell ref="N18:O18"/>
    <mergeCell ref="N19:O19"/>
    <mergeCell ref="N20:O20"/>
    <mergeCell ref="A15:A16"/>
    <mergeCell ref="B15:B16"/>
    <mergeCell ref="N15:O15"/>
    <mergeCell ref="N16:O16"/>
    <mergeCell ref="N17:O17"/>
    <mergeCell ref="M9:M10"/>
    <mergeCell ref="A18:A20"/>
    <mergeCell ref="B18:B20"/>
    <mergeCell ref="A11:A12"/>
    <mergeCell ref="K9:K10"/>
    <mergeCell ref="L9:L10"/>
    <mergeCell ref="N13:O13"/>
    <mergeCell ref="N14:O14"/>
    <mergeCell ref="A1:O3"/>
    <mergeCell ref="A7:L7"/>
    <mergeCell ref="M7:O8"/>
    <mergeCell ref="A8:L8"/>
    <mergeCell ref="A9:A10"/>
    <mergeCell ref="B9:B10"/>
    <mergeCell ref="C9:C10"/>
    <mergeCell ref="D9:D10"/>
    <mergeCell ref="E9:E10"/>
    <mergeCell ref="F9:F10"/>
    <mergeCell ref="N9:O10"/>
    <mergeCell ref="G9:G10"/>
    <mergeCell ref="H9:I9"/>
    <mergeCell ref="J9:J10"/>
  </mergeCells>
  <dataValidations count="13">
    <dataValidation allowBlank="1" showInputMessage="1" showErrorMessage="1" promptTitle="GUÍA:" prompt="Establecer la formula matemática para medir el cumplimiento de la meta establecida a cada una de las acciones de mejoramiento definidas." sqref="G21:G22 G24:G25 G36:G37 G11:G17" xr:uid="{9AF550D1-6E08-43B8-9F07-3384983FFA57}"/>
    <dataValidation allowBlank="1" showInputMessage="1" showErrorMessage="1" promptTitle="INSERTAR NUEVA COLUMNA:" prompt="Definir el entregable que soporta el cumplimiento como evidencia (actas, contratos, lista de asistencia, procedimientos, fotografía, videos, encuestas, etc.)" sqref="F21:F22 F24:F25 F11:F17 F36:F37" xr:uid="{E7590A6F-7784-4DC5-A440-7C975346D453}"/>
    <dataValidation allowBlank="1" showInputMessage="1" showErrorMessage="1" promptTitle="GUÍA:" prompt="Describir la meta a ser alcanzada con la acción de mejoramiento planteada." sqref="E21:E22 E24:E25 E11:E17 E36:E37" xr:uid="{BCF6F5A9-620C-4094-8AEA-F1FD15CE32FC}"/>
    <dataValidation allowBlank="1" showInputMessage="1" showErrorMessage="1" promptTitle="GUÍA:" prompt="Identificar la persona/cargo responsable por la ejecución de las acciones de mejoramiento." sqref="D21:D22 D24:D25 D36:D37 D11:D17" xr:uid="{0225D017-C63B-4A8D-9EB3-A1283E567DA6}"/>
    <dataValidation allowBlank="1" showInputMessage="1" showErrorMessage="1" promptTitle="GUÍA:" prompt="Para cada una de las causas identificadas se deben definir las acciones de mejoramiento necesarias." sqref="C21:C22 C36:C37 C24:C25 C11:C17" xr:uid="{00E4E88D-312C-49C3-B74C-0F8EC7F1A190}"/>
    <dataValidation allowBlank="1" showInputMessage="1" showErrorMessage="1" promptTitle="GUÍA:" prompt="Se deben describir las causas, previamente identificadas por medio de las metodologías existentes, el número de causas varias de acuerdo a la recomendación y su complejidad." sqref="B11 B13 B15 B17" xr:uid="{D91FCCC7-72F9-427B-82EE-44BB0AF4CF76}"/>
    <dataValidation allowBlank="1" showInputMessage="1" showErrorMessage="1" promptTitle="GUIA:" prompt="Redactar las recomendaciones de mejoramiento a la gestión, identificadas en la dependencia para la vigencia actual." sqref="A11" xr:uid="{244E0825-5939-4859-A5FA-54B5F32DEF8A}"/>
    <dataValidation allowBlank="1" showInputMessage="1" showErrorMessage="1" promptTitle="GUÍA:" prompt="Establecer las fechas de inicio y terminación de cada una de las actividades, según los recursos y disponibilidad de la dependencia dentro de la vigencia actual." sqref="H11:I37" xr:uid="{BC7F8A52-E40E-4EFA-8ED6-1D63D22183AE}"/>
    <dataValidation allowBlank="1" showInputMessage="1" showErrorMessage="1" promptTitle="CONTROL INTERNO:" prompt="Se deben dar las conclusiones de complimiento o no de cada una de las actividades, redactar las evidencias presentadas por la dependencia que soportan y las recomendaciones cuando aplique; estas evidencias deben estar numeradas y en la carpeta electronica" sqref="O34 O11:O12 O23 N11:N37" xr:uid="{35595E6A-4AC0-4FC0-9A97-CB04D59F934C}"/>
    <dataValidation allowBlank="1" showInputMessage="1" showErrorMessage="1" promptTitle="CONTROL INTERNO:" prompt="Incluir esta columna para medir el avance de las acciones por parte del auditor de acuerdo con las evidencias presentadas por la dependencia." sqref="M11:M37" xr:uid="{187AE405-C376-41B5-A640-61C7C86CB5F5}"/>
    <dataValidation allowBlank="1" showInputMessage="1" showErrorMessage="1" promptTitle="GUÍA:" prompt="Se deben describir los aspectos relevantes y evidencias que soportan el porcentaje de avance conseguido en el periodo evaluado._x000a__x000a_Estas evidencias deben estar disponibles para la actividad de seguimiento y presentarlas al auditor." sqref="L11:L37" xr:uid="{67BDC0D8-0021-4ED7-B1BB-5EA048C977E7}"/>
    <dataValidation allowBlank="1" showInputMessage="1" showErrorMessage="1" promptTitle="GUÍA:" prompt="Asignar el porcentaje de avance de la meta establecida de acuerdo con la formula del indicador con corte a la fecha del seguimiento." sqref="K11:K37" xr:uid="{1178A138-5DF0-4DA1-8745-D96892B65481}"/>
    <dataValidation allowBlank="1" showInputMessage="1" showErrorMessage="1" promptTitle="GUÍA: " prompt="Colocar la fecha en que se realiza el seguimiento por parte de la dependencia (i, ii, ii o iv seguimiento)_x000a_" sqref="J11:J37" xr:uid="{A969117A-4FA8-4460-A769-E543B1621E01}"/>
  </dataValidations>
  <pageMargins left="0.7" right="0.7" top="0.75" bottom="0.75" header="0.3" footer="0.3"/>
  <drawing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BB65C-8684-417E-B1FB-C3447B4B9838}">
  <dimension ref="A1:O32"/>
  <sheetViews>
    <sheetView zoomScale="69" zoomScaleNormal="69" workbookViewId="0">
      <selection activeCell="A12" sqref="A12:L12"/>
    </sheetView>
  </sheetViews>
  <sheetFormatPr baseColWidth="10" defaultColWidth="11.42578125" defaultRowHeight="12.75" x14ac:dyDescent="0.2"/>
  <cols>
    <col min="1" max="1" width="39.7109375" style="272" customWidth="1"/>
    <col min="2" max="2" width="32.140625" style="272" bestFit="1" customWidth="1"/>
    <col min="3" max="3" width="29.42578125" style="274" customWidth="1"/>
    <col min="4" max="4" width="23" style="272" customWidth="1"/>
    <col min="5" max="5" width="36.28515625" style="272" customWidth="1"/>
    <col min="6" max="6" width="38.140625" style="272" customWidth="1"/>
    <col min="7" max="7" width="25" style="272" customWidth="1"/>
    <col min="8" max="8" width="13.85546875" style="272" customWidth="1"/>
    <col min="9" max="9" width="15.42578125" style="272" customWidth="1"/>
    <col min="10" max="10" width="15" style="273" customWidth="1"/>
    <col min="11" max="11" width="13.7109375" style="272" customWidth="1"/>
    <col min="12" max="12" width="59.140625" style="272" customWidth="1"/>
    <col min="13" max="13" width="14" style="272" customWidth="1"/>
    <col min="14" max="14" width="25.42578125" style="272" customWidth="1"/>
    <col min="15" max="15" width="52" style="272" customWidth="1"/>
    <col min="16" max="16384" width="11.42578125" style="272"/>
  </cols>
  <sheetData>
    <row r="1" spans="1:15" ht="42" customHeight="1" x14ac:dyDescent="0.2">
      <c r="A1" s="603"/>
      <c r="B1" s="603"/>
      <c r="C1" s="603"/>
      <c r="D1" s="603"/>
      <c r="E1" s="603"/>
      <c r="F1" s="603"/>
      <c r="G1" s="603"/>
      <c r="H1" s="603"/>
      <c r="I1" s="603"/>
      <c r="J1" s="603"/>
      <c r="K1" s="603"/>
      <c r="L1" s="603"/>
      <c r="M1" s="603"/>
      <c r="N1" s="603"/>
      <c r="O1" s="603"/>
    </row>
    <row r="2" spans="1:15" x14ac:dyDescent="0.2">
      <c r="A2" s="603"/>
      <c r="B2" s="603"/>
      <c r="C2" s="603"/>
      <c r="D2" s="603"/>
      <c r="E2" s="603"/>
      <c r="F2" s="603"/>
      <c r="G2" s="603"/>
      <c r="H2" s="603"/>
      <c r="I2" s="603"/>
      <c r="J2" s="603"/>
      <c r="K2" s="603"/>
      <c r="L2" s="603"/>
      <c r="M2" s="603"/>
      <c r="N2" s="603"/>
      <c r="O2" s="603"/>
    </row>
    <row r="3" spans="1:15" x14ac:dyDescent="0.2">
      <c r="A3" s="603"/>
      <c r="B3" s="603"/>
      <c r="C3" s="603"/>
      <c r="D3" s="603"/>
      <c r="E3" s="603"/>
      <c r="F3" s="603"/>
      <c r="G3" s="603"/>
      <c r="H3" s="603"/>
      <c r="I3" s="603"/>
      <c r="J3" s="603"/>
      <c r="K3" s="603"/>
      <c r="L3" s="603"/>
      <c r="M3" s="603"/>
      <c r="N3" s="603"/>
      <c r="O3" s="603"/>
    </row>
    <row r="4" spans="1:15" x14ac:dyDescent="0.2">
      <c r="A4" s="273"/>
      <c r="B4" s="273"/>
      <c r="D4" s="273"/>
      <c r="E4" s="273"/>
      <c r="F4" s="273"/>
      <c r="G4" s="273"/>
      <c r="H4" s="273"/>
      <c r="I4" s="273"/>
      <c r="K4" s="273"/>
      <c r="L4" s="273"/>
      <c r="M4" s="273"/>
      <c r="N4" s="273"/>
      <c r="O4" s="273"/>
    </row>
    <row r="5" spans="1:15" x14ac:dyDescent="0.2">
      <c r="A5" s="273"/>
      <c r="B5" s="273"/>
      <c r="D5" s="273"/>
      <c r="E5" s="273"/>
      <c r="F5" s="273"/>
      <c r="G5" s="273"/>
      <c r="H5" s="273"/>
      <c r="I5" s="273"/>
      <c r="K5" s="273"/>
      <c r="L5" s="273"/>
      <c r="M5" s="273"/>
      <c r="N5" s="273"/>
      <c r="O5" s="273"/>
    </row>
    <row r="6" spans="1:15" x14ac:dyDescent="0.2">
      <c r="A6" s="273"/>
      <c r="B6" s="273"/>
      <c r="D6" s="273"/>
      <c r="E6" s="273"/>
      <c r="F6" s="273"/>
      <c r="G6" s="273"/>
      <c r="H6" s="273"/>
      <c r="I6" s="273"/>
      <c r="K6" s="273"/>
      <c r="L6" s="273"/>
      <c r="M6" s="273"/>
      <c r="N6" s="273"/>
      <c r="O6" s="273"/>
    </row>
    <row r="7" spans="1:15" x14ac:dyDescent="0.2">
      <c r="A7" s="273"/>
      <c r="B7" s="273"/>
      <c r="D7" s="273"/>
      <c r="E7" s="273"/>
      <c r="F7" s="273"/>
      <c r="G7" s="273"/>
      <c r="H7" s="273"/>
      <c r="I7" s="273"/>
      <c r="K7" s="273"/>
      <c r="L7" s="273"/>
      <c r="M7" s="273"/>
      <c r="N7" s="273"/>
      <c r="O7" s="273"/>
    </row>
    <row r="8" spans="1:15" x14ac:dyDescent="0.2">
      <c r="A8" s="273"/>
      <c r="B8" s="273"/>
      <c r="D8" s="273"/>
      <c r="E8" s="273"/>
      <c r="F8" s="273"/>
      <c r="G8" s="273"/>
      <c r="H8" s="273"/>
      <c r="I8" s="273"/>
      <c r="K8" s="273"/>
      <c r="L8" s="273"/>
      <c r="M8" s="273"/>
      <c r="N8" s="273"/>
      <c r="O8" s="273"/>
    </row>
    <row r="9" spans="1:15" x14ac:dyDescent="0.2">
      <c r="A9" s="273"/>
      <c r="B9" s="273"/>
      <c r="D9" s="273"/>
      <c r="E9" s="273"/>
      <c r="F9" s="273"/>
      <c r="G9" s="273"/>
      <c r="H9" s="273"/>
      <c r="I9" s="273"/>
      <c r="K9" s="273"/>
      <c r="L9" s="273"/>
      <c r="M9" s="273"/>
      <c r="N9" s="273"/>
      <c r="O9" s="273"/>
    </row>
    <row r="10" spans="1:15" ht="11.25" customHeight="1" x14ac:dyDescent="0.2">
      <c r="A10" s="273"/>
      <c r="B10" s="273"/>
      <c r="D10" s="273"/>
      <c r="E10" s="273"/>
      <c r="F10" s="273"/>
      <c r="G10" s="273"/>
      <c r="H10" s="273"/>
      <c r="I10" s="273"/>
      <c r="K10" s="273"/>
      <c r="L10" s="273"/>
      <c r="M10" s="273"/>
      <c r="N10" s="273"/>
      <c r="O10" s="273"/>
    </row>
    <row r="11" spans="1:15" ht="27" hidden="1" customHeight="1" x14ac:dyDescent="0.2">
      <c r="A11" s="604" t="s">
        <v>702</v>
      </c>
      <c r="B11" s="604"/>
      <c r="C11" s="604"/>
      <c r="D11" s="604"/>
      <c r="E11" s="604"/>
      <c r="F11" s="604"/>
      <c r="G11" s="604"/>
      <c r="H11" s="604"/>
      <c r="I11" s="604"/>
      <c r="J11" s="604"/>
      <c r="K11" s="604"/>
      <c r="L11" s="604"/>
      <c r="M11" s="604"/>
      <c r="N11" s="604"/>
      <c r="O11" s="604"/>
    </row>
    <row r="12" spans="1:15" ht="34.5" customHeight="1" x14ac:dyDescent="0.2">
      <c r="A12" s="605" t="s">
        <v>1168</v>
      </c>
      <c r="B12" s="605"/>
      <c r="C12" s="605"/>
      <c r="D12" s="605"/>
      <c r="E12" s="605"/>
      <c r="F12" s="605"/>
      <c r="G12" s="605"/>
      <c r="H12" s="605"/>
      <c r="I12" s="605"/>
      <c r="J12" s="605"/>
      <c r="K12" s="605"/>
      <c r="L12" s="605"/>
      <c r="M12" s="606" t="s">
        <v>2</v>
      </c>
      <c r="N12" s="606"/>
      <c r="O12" s="606"/>
    </row>
    <row r="13" spans="1:15" ht="38.25" customHeight="1" x14ac:dyDescent="0.2">
      <c r="A13" s="605" t="s">
        <v>2262</v>
      </c>
      <c r="B13" s="605"/>
      <c r="C13" s="605"/>
      <c r="D13" s="605"/>
      <c r="E13" s="605"/>
      <c r="F13" s="605"/>
      <c r="G13" s="605"/>
      <c r="H13" s="605"/>
      <c r="I13" s="605"/>
      <c r="J13" s="605"/>
      <c r="K13" s="605"/>
      <c r="L13" s="605"/>
      <c r="M13" s="606"/>
      <c r="N13" s="606"/>
      <c r="O13" s="606"/>
    </row>
    <row r="14" spans="1:15" ht="40.5" customHeight="1" x14ac:dyDescent="0.2">
      <c r="A14" s="596" t="s">
        <v>4</v>
      </c>
      <c r="B14" s="598" t="s">
        <v>5</v>
      </c>
      <c r="C14" s="600" t="s">
        <v>6</v>
      </c>
      <c r="D14" s="598" t="s">
        <v>7</v>
      </c>
      <c r="E14" s="602" t="s">
        <v>8</v>
      </c>
      <c r="F14" s="602" t="s">
        <v>9</v>
      </c>
      <c r="G14" s="602" t="s">
        <v>10</v>
      </c>
      <c r="H14" s="608" t="s">
        <v>11</v>
      </c>
      <c r="I14" s="609"/>
      <c r="J14" s="602" t="s">
        <v>12</v>
      </c>
      <c r="K14" s="602" t="s">
        <v>13</v>
      </c>
      <c r="L14" s="610" t="s">
        <v>14</v>
      </c>
      <c r="M14" s="611" t="s">
        <v>15</v>
      </c>
      <c r="N14" s="612" t="s">
        <v>16</v>
      </c>
      <c r="O14" s="613"/>
    </row>
    <row r="15" spans="1:15" ht="25.5" x14ac:dyDescent="0.2">
      <c r="A15" s="597"/>
      <c r="B15" s="599"/>
      <c r="C15" s="601"/>
      <c r="D15" s="599"/>
      <c r="E15" s="602"/>
      <c r="F15" s="602"/>
      <c r="G15" s="602"/>
      <c r="H15" s="275" t="s">
        <v>17</v>
      </c>
      <c r="I15" s="275" t="s">
        <v>18</v>
      </c>
      <c r="J15" s="602"/>
      <c r="K15" s="602"/>
      <c r="L15" s="610"/>
      <c r="M15" s="611"/>
      <c r="N15" s="612"/>
      <c r="O15" s="613"/>
    </row>
    <row r="16" spans="1:15" ht="117" customHeight="1" x14ac:dyDescent="0.2">
      <c r="A16" s="276" t="s">
        <v>2263</v>
      </c>
      <c r="B16" s="276" t="s">
        <v>2264</v>
      </c>
      <c r="C16" s="277" t="s">
        <v>2265</v>
      </c>
      <c r="D16" s="276" t="s">
        <v>2266</v>
      </c>
      <c r="E16" s="276" t="s">
        <v>2267</v>
      </c>
      <c r="F16" s="278" t="s">
        <v>2268</v>
      </c>
      <c r="G16" s="276" t="s">
        <v>2269</v>
      </c>
      <c r="H16" s="279">
        <v>44562</v>
      </c>
      <c r="I16" s="279">
        <v>44926</v>
      </c>
      <c r="J16" s="279">
        <v>44936</v>
      </c>
      <c r="K16" s="280">
        <v>1</v>
      </c>
      <c r="L16" s="281" t="s">
        <v>2270</v>
      </c>
      <c r="M16" s="282">
        <v>1</v>
      </c>
      <c r="N16" s="607" t="s">
        <v>2271</v>
      </c>
      <c r="O16" s="607"/>
    </row>
    <row r="17" spans="1:15" s="284" customFormat="1" ht="118.5" customHeight="1" x14ac:dyDescent="0.2">
      <c r="A17" s="276" t="s">
        <v>2272</v>
      </c>
      <c r="B17" s="276" t="s">
        <v>2273</v>
      </c>
      <c r="C17" s="277" t="s">
        <v>2274</v>
      </c>
      <c r="D17" s="276" t="s">
        <v>2275</v>
      </c>
      <c r="E17" s="277" t="s">
        <v>2276</v>
      </c>
      <c r="F17" s="278" t="s">
        <v>2277</v>
      </c>
      <c r="G17" s="276" t="s">
        <v>2278</v>
      </c>
      <c r="H17" s="279">
        <v>44562</v>
      </c>
      <c r="I17" s="279">
        <v>44926</v>
      </c>
      <c r="J17" s="279">
        <v>44936</v>
      </c>
      <c r="K17" s="283">
        <v>1</v>
      </c>
      <c r="L17" s="281" t="s">
        <v>2279</v>
      </c>
      <c r="M17" s="282">
        <v>1</v>
      </c>
      <c r="N17" s="607" t="s">
        <v>2271</v>
      </c>
      <c r="O17" s="607"/>
    </row>
    <row r="18" spans="1:15" s="284" customFormat="1" ht="90.75" customHeight="1" x14ac:dyDescent="0.2">
      <c r="A18" s="276" t="s">
        <v>2280</v>
      </c>
      <c r="B18" s="276" t="s">
        <v>2281</v>
      </c>
      <c r="C18" s="277" t="s">
        <v>2282</v>
      </c>
      <c r="D18" s="276" t="s">
        <v>2283</v>
      </c>
      <c r="E18" s="276" t="s">
        <v>2284</v>
      </c>
      <c r="F18" s="276" t="s">
        <v>2285</v>
      </c>
      <c r="G18" s="276" t="s">
        <v>2286</v>
      </c>
      <c r="H18" s="285">
        <v>44562</v>
      </c>
      <c r="I18" s="279">
        <v>44926</v>
      </c>
      <c r="J18" s="279">
        <v>44936</v>
      </c>
      <c r="K18" s="283">
        <v>1</v>
      </c>
      <c r="L18" s="286" t="s">
        <v>2287</v>
      </c>
      <c r="M18" s="282">
        <v>0.9</v>
      </c>
      <c r="N18" s="607" t="s">
        <v>2288</v>
      </c>
      <c r="O18" s="607"/>
    </row>
    <row r="19" spans="1:15" s="284" customFormat="1" ht="122.25" customHeight="1" x14ac:dyDescent="0.2">
      <c r="A19" s="276" t="s">
        <v>2289</v>
      </c>
      <c r="B19" s="77" t="s">
        <v>2290</v>
      </c>
      <c r="C19" s="277" t="s">
        <v>2291</v>
      </c>
      <c r="D19" s="276" t="s">
        <v>2292</v>
      </c>
      <c r="E19" s="281" t="s">
        <v>2293</v>
      </c>
      <c r="F19" s="281" t="s">
        <v>2294</v>
      </c>
      <c r="G19" s="276" t="s">
        <v>2295</v>
      </c>
      <c r="H19" s="285">
        <v>44562</v>
      </c>
      <c r="I19" s="279">
        <v>44926</v>
      </c>
      <c r="J19" s="279">
        <v>44936</v>
      </c>
      <c r="K19" s="283">
        <v>1</v>
      </c>
      <c r="L19" s="286" t="s">
        <v>2296</v>
      </c>
      <c r="M19" s="282">
        <v>1</v>
      </c>
      <c r="N19" s="607" t="s">
        <v>2271</v>
      </c>
      <c r="O19" s="607"/>
    </row>
    <row r="20" spans="1:15" s="284" customFormat="1" ht="110.25" customHeight="1" x14ac:dyDescent="0.2">
      <c r="A20" s="276" t="s">
        <v>2297</v>
      </c>
      <c r="B20" s="276" t="s">
        <v>2298</v>
      </c>
      <c r="C20" s="277" t="s">
        <v>2299</v>
      </c>
      <c r="D20" s="276" t="s">
        <v>2300</v>
      </c>
      <c r="E20" s="276" t="s">
        <v>2301</v>
      </c>
      <c r="F20" s="276" t="s">
        <v>2302</v>
      </c>
      <c r="G20" s="287" t="s">
        <v>2303</v>
      </c>
      <c r="H20" s="285">
        <v>44593</v>
      </c>
      <c r="I20" s="285">
        <v>44926</v>
      </c>
      <c r="J20" s="279">
        <v>44936</v>
      </c>
      <c r="K20" s="283">
        <v>1</v>
      </c>
      <c r="L20" s="288" t="s">
        <v>2304</v>
      </c>
      <c r="M20" s="282">
        <v>0.5</v>
      </c>
      <c r="N20" s="607" t="s">
        <v>2305</v>
      </c>
      <c r="O20" s="607"/>
    </row>
    <row r="21" spans="1:15" s="284" customFormat="1" ht="105.75" customHeight="1" x14ac:dyDescent="0.2">
      <c r="A21" s="289" t="s">
        <v>2306</v>
      </c>
      <c r="B21" s="289" t="s">
        <v>2307</v>
      </c>
      <c r="C21" s="290" t="s">
        <v>2308</v>
      </c>
      <c r="D21" s="276" t="s">
        <v>2300</v>
      </c>
      <c r="E21" s="291" t="s">
        <v>2309</v>
      </c>
      <c r="F21" s="292" t="s">
        <v>2310</v>
      </c>
      <c r="G21" s="291">
        <v>1</v>
      </c>
      <c r="H21" s="293">
        <v>44228</v>
      </c>
      <c r="I21" s="279">
        <v>44926</v>
      </c>
      <c r="J21" s="279">
        <v>44936</v>
      </c>
      <c r="K21" s="283">
        <v>1</v>
      </c>
      <c r="L21" s="281" t="s">
        <v>2311</v>
      </c>
      <c r="M21" s="282">
        <v>1</v>
      </c>
      <c r="N21" s="607" t="s">
        <v>2312</v>
      </c>
      <c r="O21" s="607"/>
    </row>
    <row r="22" spans="1:15" s="284" customFormat="1" ht="105.75" customHeight="1" x14ac:dyDescent="0.2">
      <c r="A22" s="276" t="s">
        <v>2313</v>
      </c>
      <c r="B22" s="276" t="s">
        <v>2314</v>
      </c>
      <c r="C22" s="277" t="s">
        <v>2315</v>
      </c>
      <c r="D22" s="277" t="s">
        <v>2316</v>
      </c>
      <c r="E22" s="294" t="s">
        <v>2317</v>
      </c>
      <c r="F22" s="286" t="s">
        <v>2318</v>
      </c>
      <c r="G22" s="294" t="s">
        <v>2319</v>
      </c>
      <c r="H22" s="285">
        <v>44562</v>
      </c>
      <c r="I22" s="285">
        <v>44926</v>
      </c>
      <c r="J22" s="279">
        <v>44936</v>
      </c>
      <c r="K22" s="283">
        <v>1</v>
      </c>
      <c r="L22" s="276" t="s">
        <v>2320</v>
      </c>
      <c r="M22" s="282">
        <v>1</v>
      </c>
      <c r="N22" s="616" t="s">
        <v>2321</v>
      </c>
      <c r="O22" s="617"/>
    </row>
    <row r="23" spans="1:15" s="284" customFormat="1" ht="105.75" customHeight="1" x14ac:dyDescent="0.2">
      <c r="A23" s="295" t="s">
        <v>2322</v>
      </c>
      <c r="B23" s="77" t="s">
        <v>2323</v>
      </c>
      <c r="C23" s="277" t="s">
        <v>2324</v>
      </c>
      <c r="D23" s="277" t="s">
        <v>2316</v>
      </c>
      <c r="E23" s="276" t="s">
        <v>2325</v>
      </c>
      <c r="F23" s="296" t="s">
        <v>2326</v>
      </c>
      <c r="G23" s="286" t="s">
        <v>2327</v>
      </c>
      <c r="H23" s="285">
        <v>44562</v>
      </c>
      <c r="I23" s="285">
        <v>44651</v>
      </c>
      <c r="J23" s="279">
        <v>44936</v>
      </c>
      <c r="K23" s="283">
        <v>1</v>
      </c>
      <c r="L23" s="297" t="s">
        <v>2328</v>
      </c>
      <c r="M23" s="282">
        <v>0.84</v>
      </c>
      <c r="N23" s="616" t="s">
        <v>2329</v>
      </c>
      <c r="O23" s="617"/>
    </row>
    <row r="24" spans="1:15" s="305" customFormat="1" ht="40.5" customHeight="1" x14ac:dyDescent="0.2">
      <c r="A24" s="298"/>
      <c r="B24" s="299"/>
      <c r="C24" s="299"/>
      <c r="D24" s="300"/>
      <c r="E24" s="282"/>
      <c r="F24" s="301"/>
      <c r="G24" s="282"/>
      <c r="H24" s="302"/>
      <c r="I24" s="302"/>
      <c r="J24" s="303"/>
      <c r="K24" s="304"/>
      <c r="L24" s="301"/>
      <c r="M24" s="282">
        <f>AVERAGE(M16:M23)</f>
        <v>0.90500000000000003</v>
      </c>
      <c r="N24" s="607"/>
      <c r="O24" s="607"/>
    </row>
    <row r="25" spans="1:15" s="284" customFormat="1" ht="83.25" customHeight="1" x14ac:dyDescent="0.2">
      <c r="A25" s="306"/>
      <c r="B25" s="307"/>
      <c r="C25" s="307"/>
      <c r="D25" s="307"/>
      <c r="E25" s="308"/>
      <c r="F25" s="309"/>
      <c r="G25" s="308"/>
      <c r="H25" s="310"/>
      <c r="I25" s="310"/>
      <c r="J25" s="311"/>
      <c r="K25" s="312"/>
      <c r="L25" s="309"/>
      <c r="M25" s="313"/>
      <c r="N25" s="314"/>
      <c r="O25" s="314"/>
    </row>
    <row r="27" spans="1:15" ht="29.25" customHeight="1" thickBot="1" x14ac:dyDescent="0.25">
      <c r="A27" s="315" t="s">
        <v>156</v>
      </c>
      <c r="B27" s="618" t="s">
        <v>2330</v>
      </c>
      <c r="C27" s="618"/>
      <c r="D27" s="618"/>
      <c r="G27" s="315"/>
      <c r="H27" s="315"/>
      <c r="I27" s="316"/>
      <c r="J27" s="315"/>
      <c r="K27" s="315"/>
    </row>
    <row r="28" spans="1:15" ht="18.75" customHeight="1" x14ac:dyDescent="0.2">
      <c r="I28" s="317"/>
      <c r="J28" s="272"/>
    </row>
    <row r="29" spans="1:15" ht="32.25" customHeight="1" thickBot="1" x14ac:dyDescent="0.25">
      <c r="A29" s="315" t="s">
        <v>158</v>
      </c>
      <c r="B29" s="614" t="s">
        <v>3312</v>
      </c>
      <c r="C29" s="614"/>
      <c r="D29" s="614"/>
      <c r="G29" s="315" t="s">
        <v>160</v>
      </c>
      <c r="I29" s="317"/>
      <c r="J29" s="318" t="s">
        <v>3280</v>
      </c>
      <c r="K29" s="318"/>
      <c r="L29" s="318"/>
    </row>
    <row r="30" spans="1:15" ht="27" customHeight="1" x14ac:dyDescent="0.2">
      <c r="I30" s="273"/>
      <c r="J30" s="615"/>
      <c r="K30" s="615"/>
      <c r="L30" s="319"/>
    </row>
    <row r="31" spans="1:15" x14ac:dyDescent="0.2">
      <c r="O31" s="320" t="s">
        <v>162</v>
      </c>
    </row>
    <row r="32" spans="1:15" x14ac:dyDescent="0.2">
      <c r="O32" s="320" t="s">
        <v>163</v>
      </c>
    </row>
  </sheetData>
  <mergeCells count="30">
    <mergeCell ref="B29:D29"/>
    <mergeCell ref="J30:K30"/>
    <mergeCell ref="N20:O20"/>
    <mergeCell ref="N21:O21"/>
    <mergeCell ref="N22:O22"/>
    <mergeCell ref="N23:O23"/>
    <mergeCell ref="N24:O24"/>
    <mergeCell ref="B27:D27"/>
    <mergeCell ref="N19:O19"/>
    <mergeCell ref="F14:F15"/>
    <mergeCell ref="G14:G15"/>
    <mergeCell ref="H14:I14"/>
    <mergeCell ref="J14:J15"/>
    <mergeCell ref="K14:K15"/>
    <mergeCell ref="L14:L15"/>
    <mergeCell ref="M14:M15"/>
    <mergeCell ref="N14:O15"/>
    <mergeCell ref="N16:O16"/>
    <mergeCell ref="N17:O17"/>
    <mergeCell ref="N18:O18"/>
    <mergeCell ref="A1:O3"/>
    <mergeCell ref="A11:O11"/>
    <mergeCell ref="A12:L12"/>
    <mergeCell ref="M12:O13"/>
    <mergeCell ref="A13:L13"/>
    <mergeCell ref="A14:A15"/>
    <mergeCell ref="B14:B15"/>
    <mergeCell ref="C14:C15"/>
    <mergeCell ref="D14:D15"/>
    <mergeCell ref="E14:E15"/>
  </mergeCells>
  <dataValidations count="13">
    <dataValidation allowBlank="1" showInputMessage="1" showErrorMessage="1" promptTitle="GUIA:" prompt="Redactar las recomendaciones de mejoramiento a la gestión, identificadas en la dependencia para la vigencia actual." sqref="A16" xr:uid="{F116962C-A4AD-4325-93EC-ABDE4916A06B}"/>
    <dataValidation allowBlank="1" showInputMessage="1" showErrorMessage="1" promptTitle="CONTROL INTERNO:" prompt="Se deben dar las conclusiones de complimiento o no de cada una de las actividades, redactar las evidencias presentadas por la dependencia que soportan y las recomendaciones cuando aplique; estas evidencias deben estar numeradas y en la carpeta electronica" sqref="N16:N25 O16:O21 O24:O25" xr:uid="{D8420233-02B0-4271-8626-010DFC1DCFEC}"/>
    <dataValidation allowBlank="1" showInputMessage="1" showErrorMessage="1" promptTitle="CONTROL INTERNO:" prompt="Incluir esta columna para medir el avance de las acciones por parte del auditor de acuerdo con las evidencias presentadas por la dependencia." sqref="M16:M25" xr:uid="{31CE233B-C7B3-4BB3-B355-8CE502EC81D3}"/>
    <dataValidation allowBlank="1" showInputMessage="1" showErrorMessage="1" promptTitle="GUÍA:" prompt="Se deben describir los aspectos relevantes y evidencias que soportan el porcentaje de avance conseguido en el periodo evaluado._x000a__x000a_Estas evidencias deben estar disponibles para la actividad de seguimiento y presentarlas al auditor." sqref="L16:L25" xr:uid="{0DA79BB0-0D6C-467B-A5F9-91E9687BC833}"/>
    <dataValidation allowBlank="1" showInputMessage="1" showErrorMessage="1" promptTitle="GUÍA:" prompt="Asignar el porcentaje de avance de la meta establecida de acuerdo con la formula del indicador con corte a la fecha del seguimiento." sqref="K16:K25" xr:uid="{D39FB547-F82A-4B52-BC6B-45136E2E12AC}"/>
    <dataValidation allowBlank="1" showInputMessage="1" showErrorMessage="1" promptTitle="GUÍA: " prompt="Colocar la fecha en que se realiza el seguimiento por parte de la dependencia (i, ii, ii o iv seguimiento)_x000a_" sqref="J16:J25" xr:uid="{9CD9963C-3BA5-4DD2-829E-B36798CAFCDE}"/>
    <dataValidation allowBlank="1" showInputMessage="1" showErrorMessage="1" promptTitle="GUÍA:" prompt="Establecer las fechas de inicio y terminación de cada una de las actividades, según los recursos y disponibilidad de la dependencia dentro de la vigencia actual." sqref="H16:I25" xr:uid="{24DB7C90-4A03-4947-8729-3707E5753214}"/>
    <dataValidation allowBlank="1" showInputMessage="1" showErrorMessage="1" promptTitle="GUÍA:" prompt="Establecer la formula matemática para medir el cumplimiento de la meta establecida a cada una de las acciones de mejoramiento definidas." sqref="G21:G22 G24:G25" xr:uid="{252364D6-B5C0-4890-A55F-80A3C7FEEF2B}"/>
    <dataValidation allowBlank="1" showInputMessage="1" showErrorMessage="1" promptTitle="INSERTAR NUEVA COLUMNA:" prompt="Definir el entregable que soporta el cumplimiento como evidencia (actas, contratos, lista de asistencia, procedimientos, fotografía, videos, encuestas, etc.)" sqref="E19:F19 E23 F21:F22 F24:F25" xr:uid="{553A5E08-DE8D-44F6-A223-713C40B0914A}"/>
    <dataValidation allowBlank="1" showInputMessage="1" showErrorMessage="1" promptTitle="GUÍA:" prompt="Describir la meta a ser alcanzada con la acción de mejoramiento planteada." sqref="E16:E18 E20:E22 E24:E25" xr:uid="{90882091-6A68-4EDD-A5B3-08DA1C04E661}"/>
    <dataValidation allowBlank="1" showInputMessage="1" showErrorMessage="1" promptTitle="GUÍA:" prompt="Identificar la persona/cargo responsable por la ejecución de las acciones de mejoramiento." sqref="D16:D25" xr:uid="{84D82434-778F-4C22-BF68-A00106BE4F26}"/>
    <dataValidation allowBlank="1" showInputMessage="1" showErrorMessage="1" promptTitle="GUÍA:" prompt="Para cada una de las causas identificadas se deben definir las acciones de mejoramiento necesarias." sqref="C16:C25" xr:uid="{7E4BFD87-0866-4C69-86BB-78E8ECDF6A1C}"/>
    <dataValidation allowBlank="1" showInputMessage="1" showErrorMessage="1" promptTitle="GUÍA:" prompt="Se deben describir las causas, previamente identificadas por medio de las metodologías existentes, el número de causas varias de acuerdo a la recomendación y su complejidad." sqref="B16:B25" xr:uid="{00CC2652-96BE-4E5B-B139-7F4591BAE931}"/>
  </dataValidations>
  <pageMargins left="0.7" right="0.7" top="0.75" bottom="0.75" header="0.3" footer="0.3"/>
  <pageSetup orientation="portrait" horizontalDpi="4294967295" verticalDpi="4294967295" r:id="rId1"/>
  <drawing r:id="rId2"/>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20DEC-1124-49D7-8A6E-FE9FB9D2FD4D}">
  <dimension ref="A1:O45"/>
  <sheetViews>
    <sheetView showGridLines="0" zoomScale="51" zoomScaleNormal="51" zoomScaleSheetLayoutView="100" zoomScalePageLayoutView="98" workbookViewId="0">
      <selection activeCell="A12" sqref="A12:L12"/>
    </sheetView>
  </sheetViews>
  <sheetFormatPr baseColWidth="10" defaultColWidth="11.42578125" defaultRowHeight="12.75" x14ac:dyDescent="0.2"/>
  <cols>
    <col min="1" max="1" width="39.7109375" style="1" customWidth="1"/>
    <col min="2" max="2" width="28.28515625" style="1" customWidth="1"/>
    <col min="3" max="3" width="29.42578125" style="1" customWidth="1"/>
    <col min="4" max="4" width="26.7109375" style="1" customWidth="1"/>
    <col min="5" max="5" width="24" style="1" customWidth="1"/>
    <col min="6" max="6" width="40.7109375" style="1" customWidth="1"/>
    <col min="7" max="7" width="22" style="1" customWidth="1"/>
    <col min="8" max="8" width="16.140625" style="1" customWidth="1"/>
    <col min="9" max="9" width="15.42578125" style="1" customWidth="1"/>
    <col min="10" max="10" width="15" style="2" customWidth="1"/>
    <col min="11" max="11" width="13.7109375" style="1" customWidth="1"/>
    <col min="12" max="12" width="50.85546875" style="1" customWidth="1"/>
    <col min="13" max="13" width="19.140625" style="1" customWidth="1"/>
    <col min="14" max="14" width="25.42578125" style="1" customWidth="1"/>
    <col min="15" max="15" width="52" style="1" customWidth="1"/>
    <col min="16" max="16384" width="11.42578125" style="1"/>
  </cols>
  <sheetData>
    <row r="1" spans="1:15" ht="42" customHeight="1" x14ac:dyDescent="0.2">
      <c r="A1" s="425"/>
      <c r="B1" s="425"/>
      <c r="C1" s="425"/>
      <c r="D1" s="425"/>
      <c r="E1" s="425"/>
      <c r="F1" s="425"/>
      <c r="G1" s="425"/>
      <c r="H1" s="425"/>
      <c r="I1" s="425"/>
      <c r="J1" s="425"/>
      <c r="K1" s="425"/>
      <c r="L1" s="425"/>
      <c r="M1" s="425"/>
      <c r="N1" s="425"/>
      <c r="O1" s="425"/>
    </row>
    <row r="2" spans="1:15" x14ac:dyDescent="0.2">
      <c r="A2" s="425"/>
      <c r="B2" s="425"/>
      <c r="C2" s="425"/>
      <c r="D2" s="425"/>
      <c r="E2" s="425"/>
      <c r="F2" s="425"/>
      <c r="G2" s="425"/>
      <c r="H2" s="425"/>
      <c r="I2" s="425"/>
      <c r="J2" s="425"/>
      <c r="K2" s="425"/>
      <c r="L2" s="425"/>
      <c r="M2" s="425"/>
      <c r="N2" s="425"/>
      <c r="O2" s="425"/>
    </row>
    <row r="3" spans="1:15" x14ac:dyDescent="0.2">
      <c r="A3" s="425"/>
      <c r="B3" s="425"/>
      <c r="C3" s="425"/>
      <c r="D3" s="425"/>
      <c r="E3" s="425"/>
      <c r="F3" s="425"/>
      <c r="G3" s="425"/>
      <c r="H3" s="425"/>
      <c r="I3" s="425"/>
      <c r="J3" s="425"/>
      <c r="K3" s="425"/>
      <c r="L3" s="425"/>
      <c r="M3" s="425"/>
      <c r="N3" s="425"/>
      <c r="O3" s="425"/>
    </row>
    <row r="4" spans="1:15" x14ac:dyDescent="0.2">
      <c r="A4" s="2"/>
      <c r="B4" s="2"/>
      <c r="C4" s="2"/>
      <c r="D4" s="2"/>
      <c r="E4" s="2"/>
      <c r="F4" s="2"/>
      <c r="G4" s="2"/>
      <c r="H4" s="2"/>
      <c r="I4" s="2"/>
      <c r="K4" s="2"/>
      <c r="L4" s="2"/>
      <c r="M4" s="2"/>
      <c r="N4" s="2"/>
      <c r="O4" s="2"/>
    </row>
    <row r="5" spans="1:15" x14ac:dyDescent="0.2">
      <c r="A5" s="2"/>
      <c r="B5" s="2"/>
      <c r="C5" s="2"/>
      <c r="D5" s="2"/>
      <c r="E5" s="2"/>
      <c r="F5" s="2"/>
      <c r="G5" s="2"/>
      <c r="H5" s="2"/>
      <c r="I5" s="2"/>
      <c r="K5" s="2"/>
      <c r="L5" s="2"/>
      <c r="M5" s="2"/>
      <c r="N5" s="2"/>
      <c r="O5" s="2"/>
    </row>
    <row r="6" spans="1:15" x14ac:dyDescent="0.2">
      <c r="A6" s="2"/>
      <c r="B6" s="2"/>
      <c r="C6" s="2"/>
      <c r="D6" s="2"/>
      <c r="E6" s="2"/>
      <c r="F6" s="2"/>
      <c r="G6" s="2"/>
      <c r="H6" s="2"/>
      <c r="I6" s="2"/>
      <c r="K6" s="2"/>
      <c r="L6" s="2"/>
      <c r="M6" s="2"/>
      <c r="N6" s="2"/>
      <c r="O6" s="2"/>
    </row>
    <row r="7" spans="1:15" x14ac:dyDescent="0.2">
      <c r="A7" s="2"/>
      <c r="B7" s="2"/>
      <c r="C7" s="2"/>
      <c r="D7" s="2"/>
      <c r="E7" s="2"/>
      <c r="F7" s="2"/>
      <c r="G7" s="2"/>
      <c r="H7" s="2"/>
      <c r="I7" s="2"/>
      <c r="K7" s="2"/>
      <c r="L7" s="2"/>
      <c r="M7" s="2"/>
      <c r="N7" s="2"/>
      <c r="O7" s="2"/>
    </row>
    <row r="8" spans="1:15" x14ac:dyDescent="0.2">
      <c r="A8" s="2"/>
      <c r="B8" s="2"/>
      <c r="C8" s="2"/>
      <c r="D8" s="2"/>
      <c r="E8" s="2"/>
      <c r="F8" s="2"/>
      <c r="G8" s="2"/>
      <c r="H8" s="2"/>
      <c r="I8" s="2"/>
      <c r="K8" s="2"/>
      <c r="L8" s="2"/>
      <c r="M8" s="2"/>
      <c r="N8" s="2"/>
      <c r="O8" s="2"/>
    </row>
    <row r="9" spans="1:15" x14ac:dyDescent="0.2">
      <c r="A9" s="2"/>
      <c r="B9" s="2"/>
      <c r="C9" s="2"/>
      <c r="D9" s="2"/>
      <c r="E9" s="2"/>
      <c r="F9" s="2"/>
      <c r="G9" s="2"/>
      <c r="H9" s="2"/>
      <c r="I9" s="2"/>
      <c r="K9" s="2"/>
      <c r="L9" s="2"/>
      <c r="M9" s="2"/>
      <c r="N9" s="2"/>
      <c r="O9" s="2"/>
    </row>
    <row r="10" spans="1:15" x14ac:dyDescent="0.2">
      <c r="A10" s="2"/>
      <c r="B10" s="2"/>
      <c r="C10" s="2"/>
      <c r="D10" s="2"/>
      <c r="E10" s="2"/>
      <c r="F10" s="2"/>
      <c r="G10" s="2"/>
      <c r="H10" s="2"/>
      <c r="I10" s="2"/>
      <c r="K10" s="2"/>
      <c r="L10" s="2"/>
      <c r="M10" s="2"/>
      <c r="N10" s="2"/>
      <c r="O10" s="2"/>
    </row>
    <row r="11" spans="1:15" ht="27" customHeight="1" x14ac:dyDescent="0.25">
      <c r="A11" s="426" t="s">
        <v>0</v>
      </c>
      <c r="B11" s="426"/>
      <c r="C11" s="426"/>
      <c r="D11" s="426"/>
      <c r="E11" s="426"/>
      <c r="F11" s="426"/>
      <c r="G11" s="426"/>
      <c r="H11" s="426"/>
      <c r="I11" s="426"/>
      <c r="J11" s="426"/>
      <c r="K11" s="426"/>
      <c r="L11" s="426"/>
      <c r="M11" s="426"/>
      <c r="N11" s="426"/>
      <c r="O11" s="426"/>
    </row>
    <row r="12" spans="1:15" ht="34.5" customHeight="1" x14ac:dyDescent="0.2">
      <c r="A12" s="427" t="s">
        <v>1168</v>
      </c>
      <c r="B12" s="427"/>
      <c r="C12" s="427"/>
      <c r="D12" s="427"/>
      <c r="E12" s="427"/>
      <c r="F12" s="427"/>
      <c r="G12" s="427"/>
      <c r="H12" s="427"/>
      <c r="I12" s="427"/>
      <c r="J12" s="427"/>
      <c r="K12" s="427"/>
      <c r="L12" s="427"/>
      <c r="M12" s="428" t="s">
        <v>2</v>
      </c>
      <c r="N12" s="428"/>
      <c r="O12" s="428"/>
    </row>
    <row r="13" spans="1:15" ht="38.25" customHeight="1" x14ac:dyDescent="0.2">
      <c r="A13" s="427" t="s">
        <v>2331</v>
      </c>
      <c r="B13" s="427"/>
      <c r="C13" s="427"/>
      <c r="D13" s="427"/>
      <c r="E13" s="427"/>
      <c r="F13" s="427"/>
      <c r="G13" s="427"/>
      <c r="H13" s="427"/>
      <c r="I13" s="427"/>
      <c r="J13" s="427"/>
      <c r="K13" s="427"/>
      <c r="L13" s="427"/>
      <c r="M13" s="428"/>
      <c r="N13" s="428"/>
      <c r="O13" s="428"/>
    </row>
    <row r="14" spans="1:15" s="3" customFormat="1" ht="40.5" customHeight="1" x14ac:dyDescent="0.2">
      <c r="A14" s="429" t="s">
        <v>4</v>
      </c>
      <c r="B14" s="431" t="s">
        <v>5</v>
      </c>
      <c r="C14" s="431" t="s">
        <v>6</v>
      </c>
      <c r="D14" s="431" t="s">
        <v>7</v>
      </c>
      <c r="E14" s="421" t="s">
        <v>8</v>
      </c>
      <c r="F14" s="421" t="s">
        <v>9</v>
      </c>
      <c r="G14" s="421" t="s">
        <v>10</v>
      </c>
      <c r="H14" s="422" t="s">
        <v>11</v>
      </c>
      <c r="I14" s="423"/>
      <c r="J14" s="421" t="s">
        <v>12</v>
      </c>
      <c r="K14" s="421" t="s">
        <v>13</v>
      </c>
      <c r="L14" s="424" t="s">
        <v>14</v>
      </c>
      <c r="M14" s="417" t="s">
        <v>15</v>
      </c>
      <c r="N14" s="418" t="s">
        <v>16</v>
      </c>
      <c r="O14" s="419"/>
    </row>
    <row r="15" spans="1:15" s="3" customFormat="1" ht="47.25" x14ac:dyDescent="0.2">
      <c r="A15" s="430"/>
      <c r="B15" s="432"/>
      <c r="C15" s="432"/>
      <c r="D15" s="432"/>
      <c r="E15" s="421"/>
      <c r="F15" s="421"/>
      <c r="G15" s="421"/>
      <c r="H15" s="4" t="s">
        <v>17</v>
      </c>
      <c r="I15" s="4" t="s">
        <v>18</v>
      </c>
      <c r="J15" s="421"/>
      <c r="K15" s="421"/>
      <c r="L15" s="424"/>
      <c r="M15" s="417"/>
      <c r="N15" s="418"/>
      <c r="O15" s="419"/>
    </row>
    <row r="16" spans="1:15" ht="180" customHeight="1" x14ac:dyDescent="0.2">
      <c r="A16" s="403" t="s">
        <v>2332</v>
      </c>
      <c r="B16" s="403" t="s">
        <v>2333</v>
      </c>
      <c r="C16" s="23" t="s">
        <v>2334</v>
      </c>
      <c r="D16" s="31" t="s">
        <v>2335</v>
      </c>
      <c r="E16" s="23" t="s">
        <v>2336</v>
      </c>
      <c r="F16" s="27" t="s">
        <v>2337</v>
      </c>
      <c r="G16" s="23" t="s">
        <v>2338</v>
      </c>
      <c r="H16" s="24">
        <v>44607</v>
      </c>
      <c r="I16" s="25">
        <v>44925</v>
      </c>
      <c r="J16" s="25">
        <v>44925</v>
      </c>
      <c r="K16" s="49">
        <v>1</v>
      </c>
      <c r="L16" s="27" t="s">
        <v>2339</v>
      </c>
      <c r="M16" s="49">
        <v>1</v>
      </c>
      <c r="N16" s="420" t="s">
        <v>2340</v>
      </c>
      <c r="O16" s="420"/>
    </row>
    <row r="17" spans="1:15" ht="180" customHeight="1" x14ac:dyDescent="0.2">
      <c r="A17" s="404"/>
      <c r="B17" s="404"/>
      <c r="C17" s="23" t="s">
        <v>2341</v>
      </c>
      <c r="D17" s="31" t="s">
        <v>2342</v>
      </c>
      <c r="E17" s="23" t="s">
        <v>2343</v>
      </c>
      <c r="F17" s="27" t="s">
        <v>2344</v>
      </c>
      <c r="G17" s="23" t="s">
        <v>2345</v>
      </c>
      <c r="H17" s="24">
        <v>44650</v>
      </c>
      <c r="I17" s="25">
        <v>44895</v>
      </c>
      <c r="J17" s="25">
        <v>44925</v>
      </c>
      <c r="K17" s="49">
        <v>1</v>
      </c>
      <c r="L17" s="27" t="s">
        <v>2346</v>
      </c>
      <c r="M17" s="49">
        <v>1</v>
      </c>
      <c r="N17" s="441" t="s">
        <v>2347</v>
      </c>
      <c r="O17" s="442"/>
    </row>
    <row r="18" spans="1:15" ht="180" customHeight="1" x14ac:dyDescent="0.2">
      <c r="A18" s="405"/>
      <c r="B18" s="405"/>
      <c r="C18" s="23" t="s">
        <v>2348</v>
      </c>
      <c r="D18" s="31" t="s">
        <v>2349</v>
      </c>
      <c r="E18" s="23" t="s">
        <v>2350</v>
      </c>
      <c r="F18" s="27" t="s">
        <v>2344</v>
      </c>
      <c r="G18" s="23" t="s">
        <v>2351</v>
      </c>
      <c r="H18" s="24">
        <v>44650</v>
      </c>
      <c r="I18" s="25">
        <v>44925</v>
      </c>
      <c r="J18" s="25">
        <v>44925</v>
      </c>
      <c r="K18" s="49">
        <v>1</v>
      </c>
      <c r="L18" s="27" t="s">
        <v>2352</v>
      </c>
      <c r="M18" s="49">
        <v>1</v>
      </c>
      <c r="N18" s="441" t="s">
        <v>2347</v>
      </c>
      <c r="O18" s="442"/>
    </row>
    <row r="19" spans="1:15" s="30" customFormat="1" ht="147" customHeight="1" x14ac:dyDescent="0.2">
      <c r="A19" s="23" t="s">
        <v>2353</v>
      </c>
      <c r="B19" s="23" t="s">
        <v>2354</v>
      </c>
      <c r="C19" s="23" t="s">
        <v>2355</v>
      </c>
      <c r="D19" s="31" t="s">
        <v>2356</v>
      </c>
      <c r="E19" s="23" t="s">
        <v>2357</v>
      </c>
      <c r="F19" s="27" t="s">
        <v>2358</v>
      </c>
      <c r="G19" s="23" t="s">
        <v>2359</v>
      </c>
      <c r="H19" s="52">
        <v>44834</v>
      </c>
      <c r="I19" s="52">
        <v>44925</v>
      </c>
      <c r="J19" s="25">
        <v>44925</v>
      </c>
      <c r="K19" s="49">
        <v>1</v>
      </c>
      <c r="L19" s="27" t="s">
        <v>2360</v>
      </c>
      <c r="M19" s="49">
        <v>1</v>
      </c>
      <c r="N19" s="441" t="s">
        <v>2347</v>
      </c>
      <c r="O19" s="442"/>
    </row>
    <row r="20" spans="1:15" s="30" customFormat="1" ht="126" customHeight="1" x14ac:dyDescent="0.2">
      <c r="A20" s="403" t="s">
        <v>2361</v>
      </c>
      <c r="B20" s="403" t="s">
        <v>2362</v>
      </c>
      <c r="C20" s="23" t="s">
        <v>2363</v>
      </c>
      <c r="D20" s="31" t="s">
        <v>2364</v>
      </c>
      <c r="E20" s="23" t="s">
        <v>2365</v>
      </c>
      <c r="F20" s="27" t="s">
        <v>2366</v>
      </c>
      <c r="G20" s="23" t="s">
        <v>2367</v>
      </c>
      <c r="H20" s="52">
        <v>44834</v>
      </c>
      <c r="I20" s="52">
        <v>44925</v>
      </c>
      <c r="J20" s="25">
        <v>44925</v>
      </c>
      <c r="K20" s="49">
        <v>1</v>
      </c>
      <c r="L20" s="27" t="s">
        <v>2368</v>
      </c>
      <c r="M20" s="49">
        <v>1</v>
      </c>
      <c r="N20" s="441" t="s">
        <v>2347</v>
      </c>
      <c r="O20" s="442"/>
    </row>
    <row r="21" spans="1:15" s="30" customFormat="1" ht="126" customHeight="1" x14ac:dyDescent="0.2">
      <c r="A21" s="405"/>
      <c r="B21" s="405"/>
      <c r="C21" s="23" t="s">
        <v>2369</v>
      </c>
      <c r="D21" s="31" t="s">
        <v>2370</v>
      </c>
      <c r="E21" s="23" t="s">
        <v>2371</v>
      </c>
      <c r="F21" s="27" t="s">
        <v>2372</v>
      </c>
      <c r="G21" s="23" t="s">
        <v>2373</v>
      </c>
      <c r="H21" s="52">
        <v>44650</v>
      </c>
      <c r="I21" s="52">
        <v>44834</v>
      </c>
      <c r="J21" s="25">
        <v>44925</v>
      </c>
      <c r="K21" s="49">
        <v>1</v>
      </c>
      <c r="L21" s="27" t="s">
        <v>2374</v>
      </c>
      <c r="M21" s="49">
        <v>1</v>
      </c>
      <c r="N21" s="441" t="s">
        <v>2347</v>
      </c>
      <c r="O21" s="442"/>
    </row>
    <row r="22" spans="1:15" s="30" customFormat="1" ht="158.25" customHeight="1" x14ac:dyDescent="0.2">
      <c r="A22" s="403" t="s">
        <v>2375</v>
      </c>
      <c r="B22" s="403" t="s">
        <v>2376</v>
      </c>
      <c r="C22" s="23" t="s">
        <v>2377</v>
      </c>
      <c r="D22" s="31" t="s">
        <v>2378</v>
      </c>
      <c r="E22" s="23" t="s">
        <v>2379</v>
      </c>
      <c r="F22" s="27" t="s">
        <v>2380</v>
      </c>
      <c r="G22" s="23" t="s">
        <v>2381</v>
      </c>
      <c r="H22" s="52">
        <v>44620</v>
      </c>
      <c r="I22" s="52">
        <v>44895</v>
      </c>
      <c r="J22" s="25">
        <v>44895</v>
      </c>
      <c r="K22" s="49">
        <v>1</v>
      </c>
      <c r="L22" s="27" t="s">
        <v>2382</v>
      </c>
      <c r="M22" s="49">
        <v>1</v>
      </c>
      <c r="N22" s="441" t="s">
        <v>2347</v>
      </c>
      <c r="O22" s="442"/>
    </row>
    <row r="23" spans="1:15" s="30" customFormat="1" ht="158.25" customHeight="1" x14ac:dyDescent="0.2">
      <c r="A23" s="405"/>
      <c r="B23" s="405"/>
      <c r="C23" s="23" t="s">
        <v>2383</v>
      </c>
      <c r="D23" s="31" t="s">
        <v>2378</v>
      </c>
      <c r="E23" s="23" t="s">
        <v>2384</v>
      </c>
      <c r="F23" s="27" t="s">
        <v>2385</v>
      </c>
      <c r="G23" s="23" t="s">
        <v>2386</v>
      </c>
      <c r="H23" s="52">
        <v>44742</v>
      </c>
      <c r="I23" s="52">
        <v>44925</v>
      </c>
      <c r="J23" s="25">
        <v>44925</v>
      </c>
      <c r="K23" s="49">
        <v>1</v>
      </c>
      <c r="L23" s="27" t="s">
        <v>2387</v>
      </c>
      <c r="M23" s="49">
        <v>1</v>
      </c>
      <c r="N23" s="441" t="s">
        <v>2347</v>
      </c>
      <c r="O23" s="442"/>
    </row>
    <row r="24" spans="1:15" s="30" customFormat="1" ht="110.25" customHeight="1" x14ac:dyDescent="0.2">
      <c r="A24" s="23" t="s">
        <v>2388</v>
      </c>
      <c r="B24" s="61" t="s">
        <v>2389</v>
      </c>
      <c r="C24" s="23" t="s">
        <v>2390</v>
      </c>
      <c r="D24" s="31" t="s">
        <v>2391</v>
      </c>
      <c r="E24" s="23" t="s">
        <v>2392</v>
      </c>
      <c r="F24" s="27" t="s">
        <v>2393</v>
      </c>
      <c r="G24" s="23" t="s">
        <v>2394</v>
      </c>
      <c r="H24" s="52">
        <v>44591</v>
      </c>
      <c r="I24" s="52">
        <v>44925</v>
      </c>
      <c r="J24" s="25">
        <v>44925</v>
      </c>
      <c r="K24" s="49">
        <v>1</v>
      </c>
      <c r="L24" s="27" t="s">
        <v>2395</v>
      </c>
      <c r="M24" s="49">
        <v>1</v>
      </c>
      <c r="N24" s="441" t="s">
        <v>2347</v>
      </c>
      <c r="O24" s="442"/>
    </row>
    <row r="25" spans="1:15" s="30" customFormat="1" ht="126.75" customHeight="1" x14ac:dyDescent="0.2">
      <c r="A25" s="23" t="s">
        <v>955</v>
      </c>
      <c r="B25" s="61" t="s">
        <v>2396</v>
      </c>
      <c r="C25" s="23" t="s">
        <v>2397</v>
      </c>
      <c r="D25" s="31" t="s">
        <v>2398</v>
      </c>
      <c r="E25" s="34" t="s">
        <v>2399</v>
      </c>
      <c r="F25" s="27" t="s">
        <v>2400</v>
      </c>
      <c r="G25" s="34" t="s">
        <v>2401</v>
      </c>
      <c r="H25" s="52">
        <v>44742</v>
      </c>
      <c r="I25" s="52">
        <v>44925</v>
      </c>
      <c r="J25" s="25">
        <v>44925</v>
      </c>
      <c r="K25" s="49">
        <v>1</v>
      </c>
      <c r="L25" s="27" t="s">
        <v>2402</v>
      </c>
      <c r="M25" s="49">
        <v>1</v>
      </c>
      <c r="N25" s="441" t="s">
        <v>2347</v>
      </c>
      <c r="O25" s="442"/>
    </row>
    <row r="26" spans="1:15" s="30" customFormat="1" ht="153.75" customHeight="1" x14ac:dyDescent="0.2">
      <c r="A26" s="23" t="s">
        <v>134</v>
      </c>
      <c r="B26" s="61" t="s">
        <v>2403</v>
      </c>
      <c r="C26" s="23" t="s">
        <v>2404</v>
      </c>
      <c r="D26" s="31" t="s">
        <v>2405</v>
      </c>
      <c r="E26" s="34" t="s">
        <v>2406</v>
      </c>
      <c r="F26" s="27" t="s">
        <v>2407</v>
      </c>
      <c r="G26" s="34" t="s">
        <v>2408</v>
      </c>
      <c r="H26" s="52">
        <v>44591</v>
      </c>
      <c r="I26" s="52">
        <v>44925</v>
      </c>
      <c r="J26" s="25">
        <v>44925</v>
      </c>
      <c r="K26" s="49">
        <v>1</v>
      </c>
      <c r="L26" s="27" t="s">
        <v>2409</v>
      </c>
      <c r="M26" s="49">
        <v>1</v>
      </c>
      <c r="N26" s="441" t="s">
        <v>2347</v>
      </c>
      <c r="O26" s="442"/>
    </row>
    <row r="27" spans="1:15" s="30" customFormat="1" ht="126.75" customHeight="1" x14ac:dyDescent="0.2">
      <c r="A27" s="321" t="s">
        <v>984</v>
      </c>
      <c r="B27" s="61" t="s">
        <v>2410</v>
      </c>
      <c r="C27" s="23" t="s">
        <v>2411</v>
      </c>
      <c r="D27" s="31" t="s">
        <v>2412</v>
      </c>
      <c r="E27" s="34" t="s">
        <v>2413</v>
      </c>
      <c r="F27" s="27" t="s">
        <v>2414</v>
      </c>
      <c r="G27" s="34" t="s">
        <v>2415</v>
      </c>
      <c r="H27" s="52">
        <v>44650</v>
      </c>
      <c r="I27" s="52">
        <v>44742</v>
      </c>
      <c r="J27" s="25">
        <v>44925</v>
      </c>
      <c r="K27" s="49">
        <v>1</v>
      </c>
      <c r="L27" s="27" t="s">
        <v>2416</v>
      </c>
      <c r="M27" s="49">
        <v>1</v>
      </c>
      <c r="N27" s="441" t="s">
        <v>2417</v>
      </c>
      <c r="O27" s="442"/>
    </row>
    <row r="28" spans="1:15" s="30" customFormat="1" ht="200.25" customHeight="1" x14ac:dyDescent="0.2">
      <c r="A28" s="23" t="s">
        <v>992</v>
      </c>
      <c r="B28" s="61" t="s">
        <v>2418</v>
      </c>
      <c r="C28" s="23" t="s">
        <v>2419</v>
      </c>
      <c r="D28" s="31" t="s">
        <v>2420</v>
      </c>
      <c r="E28" s="34" t="s">
        <v>2413</v>
      </c>
      <c r="F28" s="27" t="s">
        <v>2421</v>
      </c>
      <c r="G28" s="34" t="s">
        <v>2415</v>
      </c>
      <c r="H28" s="52">
        <v>44562</v>
      </c>
      <c r="I28" s="52">
        <v>44650</v>
      </c>
      <c r="J28" s="25">
        <v>44925</v>
      </c>
      <c r="K28" s="49">
        <v>1</v>
      </c>
      <c r="L28" s="27" t="s">
        <v>2422</v>
      </c>
      <c r="M28" s="49">
        <v>1</v>
      </c>
      <c r="N28" s="441" t="s">
        <v>2417</v>
      </c>
      <c r="O28" s="442"/>
    </row>
    <row r="29" spans="1:15" s="30" customFormat="1" ht="221.25" customHeight="1" x14ac:dyDescent="0.2">
      <c r="A29" s="403" t="s">
        <v>2423</v>
      </c>
      <c r="B29" s="403" t="s">
        <v>2424</v>
      </c>
      <c r="C29" s="23" t="s">
        <v>2425</v>
      </c>
      <c r="D29" s="31" t="s">
        <v>2420</v>
      </c>
      <c r="E29" s="34" t="s">
        <v>2426</v>
      </c>
      <c r="F29" s="27" t="s">
        <v>2427</v>
      </c>
      <c r="G29" s="34" t="s">
        <v>2428</v>
      </c>
      <c r="H29" s="52">
        <v>44681</v>
      </c>
      <c r="I29" s="52">
        <v>44834</v>
      </c>
      <c r="J29" s="25">
        <v>44925</v>
      </c>
      <c r="K29" s="49">
        <v>1</v>
      </c>
      <c r="L29" s="27" t="s">
        <v>2429</v>
      </c>
      <c r="M29" s="49">
        <v>1</v>
      </c>
      <c r="N29" s="441" t="s">
        <v>2347</v>
      </c>
      <c r="O29" s="442"/>
    </row>
    <row r="30" spans="1:15" s="30" customFormat="1" ht="221.25" customHeight="1" x14ac:dyDescent="0.2">
      <c r="A30" s="405"/>
      <c r="B30" s="405"/>
      <c r="C30" s="23" t="s">
        <v>2430</v>
      </c>
      <c r="D30" s="31" t="s">
        <v>2431</v>
      </c>
      <c r="E30" s="34" t="s">
        <v>2432</v>
      </c>
      <c r="F30" s="27" t="s">
        <v>2433</v>
      </c>
      <c r="G30" s="34" t="s">
        <v>2434</v>
      </c>
      <c r="H30" s="52">
        <v>44666</v>
      </c>
      <c r="I30" s="52">
        <v>44926</v>
      </c>
      <c r="J30" s="25">
        <v>44926</v>
      </c>
      <c r="K30" s="49">
        <v>1</v>
      </c>
      <c r="L30" s="27" t="s">
        <v>2435</v>
      </c>
      <c r="M30" s="49">
        <v>1</v>
      </c>
      <c r="N30" s="441" t="s">
        <v>2347</v>
      </c>
      <c r="O30" s="442"/>
    </row>
    <row r="31" spans="1:15" s="30" customFormat="1" ht="168.75" customHeight="1" x14ac:dyDescent="0.2">
      <c r="A31" s="403" t="s">
        <v>1006</v>
      </c>
      <c r="B31" s="403" t="s">
        <v>2436</v>
      </c>
      <c r="C31" s="23" t="s">
        <v>2437</v>
      </c>
      <c r="D31" s="31" t="s">
        <v>2438</v>
      </c>
      <c r="E31" s="34" t="s">
        <v>2439</v>
      </c>
      <c r="F31" s="27" t="s">
        <v>793</v>
      </c>
      <c r="G31" s="34" t="s">
        <v>2440</v>
      </c>
      <c r="H31" s="52">
        <v>44650</v>
      </c>
      <c r="I31" s="52">
        <v>44925</v>
      </c>
      <c r="J31" s="25">
        <v>44925</v>
      </c>
      <c r="K31" s="49">
        <v>1</v>
      </c>
      <c r="L31" s="27" t="s">
        <v>2441</v>
      </c>
      <c r="M31" s="49">
        <v>1</v>
      </c>
      <c r="N31" s="441" t="s">
        <v>2347</v>
      </c>
      <c r="O31" s="442"/>
    </row>
    <row r="32" spans="1:15" s="30" customFormat="1" ht="168.75" customHeight="1" x14ac:dyDescent="0.2">
      <c r="A32" s="405"/>
      <c r="B32" s="405"/>
      <c r="C32" s="23" t="s">
        <v>2442</v>
      </c>
      <c r="D32" s="31" t="s">
        <v>2438</v>
      </c>
      <c r="E32" s="34" t="s">
        <v>2443</v>
      </c>
      <c r="F32" s="27" t="s">
        <v>2444</v>
      </c>
      <c r="G32" s="34" t="s">
        <v>2445</v>
      </c>
      <c r="H32" s="52">
        <v>44681</v>
      </c>
      <c r="I32" s="52">
        <v>44925</v>
      </c>
      <c r="J32" s="25" t="s">
        <v>2446</v>
      </c>
      <c r="K32" s="49">
        <v>1</v>
      </c>
      <c r="L32" s="27" t="s">
        <v>2447</v>
      </c>
      <c r="M32" s="49">
        <v>1</v>
      </c>
      <c r="N32" s="441" t="s">
        <v>2347</v>
      </c>
      <c r="O32" s="442"/>
    </row>
    <row r="33" spans="1:15" s="30" customFormat="1" ht="168.75" customHeight="1" x14ac:dyDescent="0.2">
      <c r="A33" s="169" t="s">
        <v>608</v>
      </c>
      <c r="B33" s="169" t="s">
        <v>2448</v>
      </c>
      <c r="C33" s="23" t="s">
        <v>2449</v>
      </c>
      <c r="D33" s="31" t="s">
        <v>2370</v>
      </c>
      <c r="E33" s="34" t="s">
        <v>2450</v>
      </c>
      <c r="F33" s="27" t="s">
        <v>2451</v>
      </c>
      <c r="G33" s="34" t="s">
        <v>2452</v>
      </c>
      <c r="H33" s="52">
        <v>44613</v>
      </c>
      <c r="I33" s="52">
        <v>44651</v>
      </c>
      <c r="J33" s="25">
        <v>44759</v>
      </c>
      <c r="K33" s="49">
        <v>1</v>
      </c>
      <c r="L33" s="27" t="s">
        <v>2453</v>
      </c>
      <c r="M33" s="49">
        <v>1</v>
      </c>
      <c r="N33" s="441" t="s">
        <v>2417</v>
      </c>
      <c r="O33" s="442"/>
    </row>
    <row r="34" spans="1:15" s="30" customFormat="1" ht="173.25" customHeight="1" x14ac:dyDescent="0.2">
      <c r="A34" s="23" t="s">
        <v>1020</v>
      </c>
      <c r="B34" s="61" t="s">
        <v>2454</v>
      </c>
      <c r="C34" s="23" t="s">
        <v>2455</v>
      </c>
      <c r="D34" s="31" t="s">
        <v>2431</v>
      </c>
      <c r="E34" s="34" t="s">
        <v>2456</v>
      </c>
      <c r="F34" s="27" t="s">
        <v>2457</v>
      </c>
      <c r="G34" s="34" t="s">
        <v>2458</v>
      </c>
      <c r="H34" s="52">
        <v>44650</v>
      </c>
      <c r="I34" s="52">
        <v>44772</v>
      </c>
      <c r="J34" s="25">
        <v>44772</v>
      </c>
      <c r="K34" s="49">
        <v>1</v>
      </c>
      <c r="L34" s="27" t="s">
        <v>2459</v>
      </c>
      <c r="M34" s="49">
        <v>1</v>
      </c>
      <c r="N34" s="441" t="s">
        <v>2347</v>
      </c>
      <c r="O34" s="442"/>
    </row>
    <row r="35" spans="1:15" s="30" customFormat="1" ht="173.25" customHeight="1" x14ac:dyDescent="0.2">
      <c r="A35" s="403" t="s">
        <v>1673</v>
      </c>
      <c r="B35" s="403" t="s">
        <v>2460</v>
      </c>
      <c r="C35" s="23" t="s">
        <v>2461</v>
      </c>
      <c r="D35" s="31" t="s">
        <v>2462</v>
      </c>
      <c r="E35" s="34" t="s">
        <v>1804</v>
      </c>
      <c r="F35" s="27" t="s">
        <v>2463</v>
      </c>
      <c r="G35" s="34" t="s">
        <v>2440</v>
      </c>
      <c r="H35" s="52">
        <v>44635</v>
      </c>
      <c r="I35" s="52">
        <v>44666</v>
      </c>
      <c r="J35" s="25">
        <v>44925</v>
      </c>
      <c r="K35" s="49">
        <v>1</v>
      </c>
      <c r="L35" s="27" t="s">
        <v>2464</v>
      </c>
      <c r="M35" s="49">
        <v>1</v>
      </c>
      <c r="N35" s="441" t="s">
        <v>2417</v>
      </c>
      <c r="O35" s="442"/>
    </row>
    <row r="36" spans="1:15" s="30" customFormat="1" ht="173.25" customHeight="1" x14ac:dyDescent="0.2">
      <c r="A36" s="405"/>
      <c r="B36" s="405"/>
      <c r="C36" s="23" t="s">
        <v>2465</v>
      </c>
      <c r="D36" s="31" t="s">
        <v>2462</v>
      </c>
      <c r="E36" s="34" t="s">
        <v>1816</v>
      </c>
      <c r="F36" s="27" t="s">
        <v>2466</v>
      </c>
      <c r="G36" s="34" t="s">
        <v>2467</v>
      </c>
      <c r="H36" s="52">
        <v>44681</v>
      </c>
      <c r="I36" s="52">
        <v>44742</v>
      </c>
      <c r="J36" s="25">
        <v>44925</v>
      </c>
      <c r="K36" s="49">
        <v>1</v>
      </c>
      <c r="L36" s="27"/>
      <c r="M36" s="49">
        <v>1</v>
      </c>
      <c r="N36" s="441" t="s">
        <v>2417</v>
      </c>
      <c r="O36" s="442"/>
    </row>
    <row r="37" spans="1:15" s="30" customFormat="1" ht="173.25" customHeight="1" x14ac:dyDescent="0.2">
      <c r="A37" s="23"/>
      <c r="B37" s="61"/>
      <c r="C37" s="23" t="s">
        <v>2468</v>
      </c>
      <c r="D37" s="31" t="s">
        <v>2462</v>
      </c>
      <c r="E37" s="23" t="s">
        <v>2469</v>
      </c>
      <c r="F37" s="27" t="s">
        <v>2470</v>
      </c>
      <c r="G37" s="23" t="s">
        <v>2471</v>
      </c>
      <c r="H37" s="52">
        <v>44772</v>
      </c>
      <c r="I37" s="52">
        <v>44925</v>
      </c>
      <c r="J37" s="25">
        <v>44925</v>
      </c>
      <c r="K37" s="49">
        <v>1</v>
      </c>
      <c r="L37" s="27" t="s">
        <v>2472</v>
      </c>
      <c r="M37" s="49">
        <v>1</v>
      </c>
      <c r="N37" s="441" t="s">
        <v>2347</v>
      </c>
      <c r="O37" s="442"/>
    </row>
    <row r="39" spans="1:15" s="3" customFormat="1" ht="29.25" customHeight="1" thickBot="1" x14ac:dyDescent="0.3">
      <c r="A39" s="13" t="s">
        <v>156</v>
      </c>
      <c r="B39" s="397" t="s">
        <v>3313</v>
      </c>
      <c r="C39" s="397"/>
      <c r="D39" s="397"/>
      <c r="G39" s="13"/>
      <c r="H39" s="13"/>
      <c r="I39" s="14"/>
      <c r="J39" s="13"/>
      <c r="K39" s="13"/>
    </row>
    <row r="40" spans="1:15" s="3" customFormat="1" ht="18.75" customHeight="1" x14ac:dyDescent="0.2">
      <c r="I40" s="16"/>
    </row>
    <row r="41" spans="1:15" s="3" customFormat="1" ht="32.25" customHeight="1" thickBot="1" x14ac:dyDescent="0.3">
      <c r="A41" s="13" t="s">
        <v>158</v>
      </c>
      <c r="B41" s="398" t="s">
        <v>2473</v>
      </c>
      <c r="C41" s="398"/>
      <c r="D41" s="398"/>
      <c r="G41" s="13" t="s">
        <v>160</v>
      </c>
      <c r="I41" s="16"/>
      <c r="J41" s="17" t="s">
        <v>2474</v>
      </c>
      <c r="K41" s="17"/>
      <c r="L41" s="17"/>
    </row>
    <row r="42" spans="1:15" s="3" customFormat="1" ht="27" customHeight="1" x14ac:dyDescent="0.2">
      <c r="I42" s="18"/>
      <c r="J42" s="399"/>
      <c r="K42" s="399"/>
      <c r="L42" s="19"/>
    </row>
    <row r="43" spans="1:15" x14ac:dyDescent="0.2">
      <c r="O43" s="20" t="s">
        <v>162</v>
      </c>
    </row>
    <row r="44" spans="1:15" ht="14.25" x14ac:dyDescent="0.2">
      <c r="L44" s="322" t="s">
        <v>2088</v>
      </c>
      <c r="O44" s="20" t="s">
        <v>163</v>
      </c>
    </row>
    <row r="45" spans="1:15" ht="14.25" x14ac:dyDescent="0.2">
      <c r="L45" s="322" t="s">
        <v>2089</v>
      </c>
    </row>
  </sheetData>
  <mergeCells count="55">
    <mergeCell ref="J42:K42"/>
    <mergeCell ref="A35:A36"/>
    <mergeCell ref="B35:B36"/>
    <mergeCell ref="N35:O35"/>
    <mergeCell ref="N36:O36"/>
    <mergeCell ref="N37:O37"/>
    <mergeCell ref="B39:D39"/>
    <mergeCell ref="A29:A30"/>
    <mergeCell ref="B29:B30"/>
    <mergeCell ref="N29:O29"/>
    <mergeCell ref="N30:O30"/>
    <mergeCell ref="B41:D41"/>
    <mergeCell ref="A31:A32"/>
    <mergeCell ref="B31:B32"/>
    <mergeCell ref="N31:O31"/>
    <mergeCell ref="N32:O32"/>
    <mergeCell ref="N33:O33"/>
    <mergeCell ref="N34:O34"/>
    <mergeCell ref="N24:O24"/>
    <mergeCell ref="N25:O25"/>
    <mergeCell ref="N26:O26"/>
    <mergeCell ref="N27:O27"/>
    <mergeCell ref="N28:O28"/>
    <mergeCell ref="K14:K15"/>
    <mergeCell ref="L14:L15"/>
    <mergeCell ref="A22:A23"/>
    <mergeCell ref="B22:B23"/>
    <mergeCell ref="N22:O22"/>
    <mergeCell ref="N23:O23"/>
    <mergeCell ref="B16:B18"/>
    <mergeCell ref="N16:O16"/>
    <mergeCell ref="N17:O17"/>
    <mergeCell ref="N18:O18"/>
    <mergeCell ref="N19:O19"/>
    <mergeCell ref="A20:A21"/>
    <mergeCell ref="B20:B21"/>
    <mergeCell ref="N20:O20"/>
    <mergeCell ref="N21:O21"/>
    <mergeCell ref="A16:A18"/>
    <mergeCell ref="B14:B15"/>
    <mergeCell ref="C14:C15"/>
    <mergeCell ref="A14:A15"/>
    <mergeCell ref="A1:O3"/>
    <mergeCell ref="A11:O11"/>
    <mergeCell ref="A12:L12"/>
    <mergeCell ref="M12:O13"/>
    <mergeCell ref="A13:L13"/>
    <mergeCell ref="D14:D15"/>
    <mergeCell ref="E14:E15"/>
    <mergeCell ref="M14:M15"/>
    <mergeCell ref="N14:O15"/>
    <mergeCell ref="F14:F15"/>
    <mergeCell ref="G14:G15"/>
    <mergeCell ref="H14:I14"/>
    <mergeCell ref="J14:J15"/>
  </mergeCells>
  <dataValidations count="11">
    <dataValidation allowBlank="1" showInputMessage="1" showErrorMessage="1" promptTitle="GUÍA:" prompt="Para cada una de las causas identificadas se deben definir las acciones de mejoramiento necesarias." sqref="C16:C37" xr:uid="{988B483E-B72E-43C2-AA9A-1D6323C94DFD}"/>
    <dataValidation allowBlank="1" showInputMessage="1" showErrorMessage="1" promptTitle="GUÍA:" prompt="Identificar la persona/cargo responsable por la ejecución de las acciones de mejoramiento." sqref="D16:D37" xr:uid="{8B8F6F9D-BD6C-4FBB-97BE-6A8CF66B59B2}"/>
    <dataValidation allowBlank="1" showInputMessage="1" showErrorMessage="1" promptTitle="GUÍA:" prompt="Describir la meta a ser alcanzada con la acción de mejoramiento planteada." sqref="E16:E37" xr:uid="{B843020B-617F-4303-B3BA-F9DDF06DCB21}"/>
    <dataValidation allowBlank="1" showInputMessage="1" showErrorMessage="1" promptTitle="INSERTAR NUEVA COLUMNA:" prompt="Definir el entregable que soporta el cumplimiento como evidencia (actas, contratos, lista de asistencia, procedimientos, fotografía, videos, encuestas, etc.)" sqref="F16:F37" xr:uid="{D46DD4C7-A07D-4B91-8228-07CC1DAA61DA}"/>
    <dataValidation allowBlank="1" showInputMessage="1" showErrorMessage="1" promptTitle="GUÍA:" prompt="Establecer la formula matemática para medir el cumplimiento de la meta establecida a cada una de las acciones de mejoramiento definidas." sqref="G16:G37" xr:uid="{864DA2D7-66B5-42FF-902E-EE3DC3C9564E}"/>
    <dataValidation allowBlank="1" showInputMessage="1" showErrorMessage="1" promptTitle="GUÍA:" prompt="Establecer las fechas de inicio y terminación de cada una de las actividades, según los recursos y disponibilidad de la dependencia dentro de la vigencia actual." sqref="H16:I37" xr:uid="{5D985B21-16EE-45D3-8B06-B260C6F18C7A}"/>
    <dataValidation allowBlank="1" showInputMessage="1" showErrorMessage="1" promptTitle="GUÍA: " prompt="Colocar la fecha en que se realiza el seguimiento por parte de la dependencia (i, ii, ii o iv seguimiento)_x000a_" sqref="J16:J37" xr:uid="{E9F9A50D-055F-473D-871C-E7A13EF52554}"/>
    <dataValidation allowBlank="1" showInputMessage="1" showErrorMessage="1" promptTitle="GUÍA:" prompt="Asignar el porcentaje de avance de la meta establecida de acuerdo con la formula del indicador con corte a la fecha del seguimiento." sqref="K16:K37 M16:M37" xr:uid="{69E86448-1EB0-4D9C-A400-5AFDE75564EE}"/>
    <dataValidation allowBlank="1" showInputMessage="1" showErrorMessage="1" promptTitle="GUÍA:" prompt="Se deben describir los aspectos relevantes y evidencias que soportan el porcentaje de avance conseguido en el periodo evaluado._x000a__x000a_Estas evidencias deben estar disponibles para la actividad de seguimiento y presentarlas al auditor." sqref="L16:L37" xr:uid="{7F6B63CD-A576-49F7-88AB-B1AD01314784}"/>
    <dataValidation allowBlank="1" showInputMessage="1" showErrorMessage="1" promptTitle="CONTROL INTERNO:" prompt="Se deben dar las conclusiones de complimiento o no de cada una de las actividades, redactar las evidencias presentadas por la dependencia que soportan y las recomendaciones cuando aplique; estas evidencias deben estar numeradas y en la carpeta electronica" sqref="O16 N16:N37" xr:uid="{189DA654-F369-4B72-8F45-2F33C0A11E0A}"/>
    <dataValidation allowBlank="1" showInputMessage="1" showErrorMessage="1" promptTitle="GUÍA:" prompt="Se deben describir las causas, previamente identificadas por medio de las metodologías existentes, el número de causas varias de acuerdo a la recomendación y su complejidad." sqref="B16 B19:B20 B22 B24:B29 B31 B34:B35 B37" xr:uid="{EBC17364-B81F-4CD7-857F-EEF2BEC1A13E}"/>
  </dataValidations>
  <printOptions horizontalCentered="1"/>
  <pageMargins left="0.49" right="0.56000000000000005" top="0.39370078740157483" bottom="0.39370078740157483" header="0" footer="0"/>
  <pageSetup paperSize="120" scale="60" orientation="landscape" horizontalDpi="4294967293" verticalDpi="4294967293" r:id="rId1"/>
  <headerFooter alignWithMargins="0"/>
  <drawing r:id="rId2"/>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845A9-4972-417D-AC14-0990E11C8F3D}">
  <sheetPr>
    <pageSetUpPr fitToPage="1"/>
  </sheetPr>
  <dimension ref="A1:P37"/>
  <sheetViews>
    <sheetView showGridLines="0" zoomScale="66" zoomScaleNormal="66" zoomScaleSheetLayoutView="100" zoomScalePageLayoutView="98" workbookViewId="0">
      <selection activeCell="A12" sqref="A12:L12"/>
    </sheetView>
  </sheetViews>
  <sheetFormatPr baseColWidth="10" defaultColWidth="11.42578125" defaultRowHeight="12.75" x14ac:dyDescent="0.2"/>
  <cols>
    <col min="1" max="1" width="57.140625" style="1" customWidth="1"/>
    <col min="2" max="2" width="56.7109375" style="1" customWidth="1"/>
    <col min="3" max="3" width="65.5703125" style="1" customWidth="1"/>
    <col min="4" max="4" width="26.7109375" style="1" customWidth="1"/>
    <col min="5" max="5" width="45.5703125" style="1" customWidth="1"/>
    <col min="6" max="6" width="32.7109375" style="1" customWidth="1"/>
    <col min="7" max="7" width="56.5703125" style="1" customWidth="1"/>
    <col min="8" max="8" width="21.7109375" style="1" customWidth="1"/>
    <col min="9" max="9" width="16.28515625" style="1" customWidth="1"/>
    <col min="10" max="10" width="17.28515625" style="2" customWidth="1"/>
    <col min="11" max="11" width="16.7109375" style="1" customWidth="1"/>
    <col min="12" max="12" width="108.85546875" style="1" customWidth="1"/>
    <col min="13" max="13" width="19.140625" style="1" customWidth="1"/>
    <col min="14" max="14" width="25.42578125" style="1" customWidth="1"/>
    <col min="15" max="15" width="52" style="1" customWidth="1"/>
    <col min="16" max="16" width="13.85546875" style="1" customWidth="1"/>
    <col min="17" max="16384" width="11.42578125" style="1"/>
  </cols>
  <sheetData>
    <row r="1" spans="1:16" ht="42" customHeight="1" x14ac:dyDescent="0.2">
      <c r="A1" s="425"/>
      <c r="B1" s="425"/>
      <c r="C1" s="425"/>
      <c r="D1" s="425"/>
      <c r="E1" s="425"/>
      <c r="F1" s="425"/>
      <c r="G1" s="425"/>
      <c r="H1" s="425"/>
      <c r="I1" s="425"/>
      <c r="J1" s="425"/>
      <c r="K1" s="425"/>
      <c r="L1" s="425"/>
      <c r="M1" s="425"/>
      <c r="N1" s="425"/>
      <c r="O1" s="425"/>
    </row>
    <row r="2" spans="1:16" x14ac:dyDescent="0.2">
      <c r="A2" s="425"/>
      <c r="B2" s="425"/>
      <c r="C2" s="425"/>
      <c r="D2" s="425"/>
      <c r="E2" s="425"/>
      <c r="F2" s="425"/>
      <c r="G2" s="425"/>
      <c r="H2" s="425"/>
      <c r="I2" s="425"/>
      <c r="J2" s="425"/>
      <c r="K2" s="425"/>
      <c r="L2" s="425"/>
      <c r="M2" s="425"/>
      <c r="N2" s="425"/>
      <c r="O2" s="425"/>
    </row>
    <row r="3" spans="1:16" x14ac:dyDescent="0.2">
      <c r="A3" s="425"/>
      <c r="B3" s="425"/>
      <c r="C3" s="425"/>
      <c r="D3" s="425"/>
      <c r="E3" s="425"/>
      <c r="F3" s="425"/>
      <c r="G3" s="425"/>
      <c r="H3" s="425"/>
      <c r="I3" s="425"/>
      <c r="J3" s="425"/>
      <c r="K3" s="425"/>
      <c r="L3" s="425"/>
      <c r="M3" s="425"/>
      <c r="N3" s="425"/>
      <c r="O3" s="425"/>
    </row>
    <row r="4" spans="1:16" x14ac:dyDescent="0.2">
      <c r="A4" s="2"/>
      <c r="B4" s="2"/>
      <c r="C4" s="2"/>
      <c r="D4" s="2"/>
      <c r="E4" s="2"/>
      <c r="F4" s="2"/>
      <c r="G4" s="2"/>
      <c r="H4" s="2"/>
      <c r="I4" s="2"/>
      <c r="K4" s="2"/>
      <c r="L4" s="2"/>
      <c r="M4" s="2"/>
      <c r="N4" s="2"/>
      <c r="O4" s="2"/>
    </row>
    <row r="5" spans="1:16" x14ac:dyDescent="0.2">
      <c r="A5" s="2"/>
      <c r="B5" s="2"/>
      <c r="C5" s="2"/>
      <c r="D5" s="2"/>
      <c r="E5" s="2"/>
      <c r="F5" s="2"/>
      <c r="G5" s="2"/>
      <c r="H5" s="2"/>
      <c r="I5" s="2"/>
      <c r="K5" s="2"/>
      <c r="L5" s="2"/>
      <c r="M5" s="2"/>
      <c r="N5" s="2"/>
      <c r="O5" s="2"/>
    </row>
    <row r="6" spans="1:16" x14ac:dyDescent="0.2">
      <c r="A6" s="2"/>
      <c r="B6" s="2"/>
      <c r="C6" s="2"/>
      <c r="D6" s="2"/>
      <c r="E6" s="2"/>
      <c r="F6" s="2"/>
      <c r="G6" s="2"/>
      <c r="H6" s="2"/>
      <c r="I6" s="2"/>
      <c r="K6" s="2"/>
      <c r="L6" s="2"/>
      <c r="M6" s="2"/>
      <c r="N6" s="2"/>
      <c r="O6" s="2"/>
    </row>
    <row r="7" spans="1:16" x14ac:dyDescent="0.2">
      <c r="A7" s="2"/>
      <c r="B7" s="2"/>
      <c r="C7" s="2"/>
      <c r="D7" s="2"/>
      <c r="E7" s="2"/>
      <c r="F7" s="2"/>
      <c r="G7" s="2"/>
      <c r="H7" s="2"/>
      <c r="I7" s="2"/>
      <c r="K7" s="2"/>
      <c r="L7" s="2"/>
      <c r="M7" s="2"/>
      <c r="N7" s="2"/>
      <c r="O7" s="2"/>
    </row>
    <row r="8" spans="1:16" x14ac:dyDescent="0.2">
      <c r="A8" s="2"/>
      <c r="B8" s="2"/>
      <c r="C8" s="2"/>
      <c r="D8" s="2"/>
      <c r="E8" s="2"/>
      <c r="F8" s="2"/>
      <c r="G8" s="2"/>
      <c r="H8" s="2"/>
      <c r="I8" s="2"/>
      <c r="K8" s="2"/>
      <c r="L8" s="2"/>
      <c r="M8" s="2"/>
      <c r="N8" s="2"/>
      <c r="O8" s="2"/>
    </row>
    <row r="9" spans="1:16" x14ac:dyDescent="0.2">
      <c r="A9" s="2"/>
      <c r="B9" s="2"/>
      <c r="C9" s="2"/>
      <c r="D9" s="2"/>
      <c r="E9" s="2"/>
      <c r="F9" s="2"/>
      <c r="G9" s="2"/>
      <c r="H9" s="2"/>
      <c r="I9" s="2"/>
      <c r="K9" s="2"/>
      <c r="L9" s="2"/>
      <c r="M9" s="2"/>
      <c r="N9" s="2"/>
      <c r="O9" s="2"/>
    </row>
    <row r="10" spans="1:16" x14ac:dyDescent="0.2">
      <c r="A10" s="2"/>
      <c r="B10" s="2"/>
      <c r="C10" s="2"/>
      <c r="D10" s="2"/>
      <c r="E10" s="2"/>
      <c r="F10" s="2"/>
      <c r="G10" s="2"/>
      <c r="H10" s="2"/>
      <c r="I10" s="2"/>
      <c r="K10" s="2"/>
      <c r="L10" s="2"/>
      <c r="M10" s="2"/>
      <c r="N10" s="2"/>
      <c r="O10" s="2"/>
    </row>
    <row r="11" spans="1:16" ht="27" customHeight="1" x14ac:dyDescent="0.25">
      <c r="A11" s="426" t="s">
        <v>0</v>
      </c>
      <c r="B11" s="426"/>
      <c r="C11" s="426"/>
      <c r="D11" s="426"/>
      <c r="E11" s="426"/>
      <c r="F11" s="426"/>
      <c r="G11" s="426"/>
      <c r="H11" s="426"/>
      <c r="I11" s="426"/>
      <c r="J11" s="426"/>
      <c r="K11" s="426"/>
      <c r="L11" s="426"/>
      <c r="M11" s="426"/>
      <c r="N11" s="426"/>
      <c r="O11" s="426"/>
    </row>
    <row r="12" spans="1:16" ht="34.5" customHeight="1" x14ac:dyDescent="0.2">
      <c r="A12" s="624" t="s">
        <v>1168</v>
      </c>
      <c r="B12" s="624"/>
      <c r="C12" s="624"/>
      <c r="D12" s="624"/>
      <c r="E12" s="624"/>
      <c r="F12" s="624"/>
      <c r="G12" s="624"/>
      <c r="H12" s="624"/>
      <c r="I12" s="624"/>
      <c r="J12" s="624"/>
      <c r="K12" s="624"/>
      <c r="L12" s="624"/>
      <c r="M12" s="428" t="s">
        <v>2</v>
      </c>
      <c r="N12" s="428"/>
      <c r="O12" s="428"/>
    </row>
    <row r="13" spans="1:16" ht="38.25" customHeight="1" x14ac:dyDescent="0.2">
      <c r="A13" s="624" t="s">
        <v>2475</v>
      </c>
      <c r="B13" s="624"/>
      <c r="C13" s="624"/>
      <c r="D13" s="624"/>
      <c r="E13" s="624"/>
      <c r="F13" s="624"/>
      <c r="G13" s="624"/>
      <c r="H13" s="624"/>
      <c r="I13" s="624"/>
      <c r="J13" s="624"/>
      <c r="K13" s="624"/>
      <c r="L13" s="624"/>
      <c r="M13" s="428"/>
      <c r="N13" s="428"/>
      <c r="O13" s="428"/>
    </row>
    <row r="14" spans="1:16" s="3" customFormat="1" ht="40.5" customHeight="1" x14ac:dyDescent="0.2">
      <c r="A14" s="619" t="s">
        <v>2476</v>
      </c>
      <c r="B14" s="621" t="s">
        <v>5</v>
      </c>
      <c r="C14" s="621" t="s">
        <v>6</v>
      </c>
      <c r="D14" s="621" t="s">
        <v>7</v>
      </c>
      <c r="E14" s="623" t="s">
        <v>8</v>
      </c>
      <c r="F14" s="623" t="s">
        <v>9</v>
      </c>
      <c r="G14" s="623" t="s">
        <v>10</v>
      </c>
      <c r="H14" s="422" t="s">
        <v>11</v>
      </c>
      <c r="I14" s="423"/>
      <c r="J14" s="421" t="s">
        <v>12</v>
      </c>
      <c r="K14" s="421" t="s">
        <v>13</v>
      </c>
      <c r="L14" s="424" t="s">
        <v>14</v>
      </c>
      <c r="M14" s="417" t="s">
        <v>15</v>
      </c>
      <c r="N14" s="418" t="s">
        <v>16</v>
      </c>
      <c r="O14" s="419"/>
    </row>
    <row r="15" spans="1:16" s="3" customFormat="1" ht="47.25" x14ac:dyDescent="0.2">
      <c r="A15" s="620"/>
      <c r="B15" s="622"/>
      <c r="C15" s="622"/>
      <c r="D15" s="622"/>
      <c r="E15" s="623"/>
      <c r="F15" s="623"/>
      <c r="G15" s="623"/>
      <c r="H15" s="4" t="s">
        <v>17</v>
      </c>
      <c r="I15" s="4" t="s">
        <v>18</v>
      </c>
      <c r="J15" s="421"/>
      <c r="K15" s="421"/>
      <c r="L15" s="424"/>
      <c r="M15" s="417"/>
      <c r="N15" s="418"/>
      <c r="O15" s="419"/>
    </row>
    <row r="16" spans="1:16" ht="409.6" customHeight="1" x14ac:dyDescent="0.2">
      <c r="A16" s="323" t="s">
        <v>2477</v>
      </c>
      <c r="B16" s="323" t="s">
        <v>2478</v>
      </c>
      <c r="C16" s="324" t="s">
        <v>2479</v>
      </c>
      <c r="D16" s="325" t="s">
        <v>2480</v>
      </c>
      <c r="E16" s="325" t="s">
        <v>2481</v>
      </c>
      <c r="F16" s="326" t="s">
        <v>2482</v>
      </c>
      <c r="G16" s="325" t="s">
        <v>2483</v>
      </c>
      <c r="H16" s="327">
        <v>44607</v>
      </c>
      <c r="I16" s="327">
        <v>44941</v>
      </c>
      <c r="J16" s="328">
        <v>44909</v>
      </c>
      <c r="K16" s="329">
        <f>(11/11)*0.2+(1/2)*0.2+0.6</f>
        <v>0.9</v>
      </c>
      <c r="L16" s="330" t="s">
        <v>2484</v>
      </c>
      <c r="M16" s="33">
        <v>0.9</v>
      </c>
      <c r="N16" s="524" t="s">
        <v>1914</v>
      </c>
      <c r="O16" s="525"/>
      <c r="P16" s="331"/>
    </row>
    <row r="17" spans="1:16" s="30" customFormat="1" ht="164.25" customHeight="1" x14ac:dyDescent="0.2">
      <c r="A17" s="323" t="s">
        <v>2485</v>
      </c>
      <c r="B17" s="323" t="s">
        <v>2486</v>
      </c>
      <c r="C17" s="324" t="s">
        <v>2487</v>
      </c>
      <c r="D17" s="325" t="s">
        <v>2480</v>
      </c>
      <c r="E17" s="325" t="s">
        <v>2488</v>
      </c>
      <c r="F17" s="325" t="s">
        <v>2489</v>
      </c>
      <c r="G17" s="325" t="s">
        <v>2490</v>
      </c>
      <c r="H17" s="327">
        <v>44607</v>
      </c>
      <c r="I17" s="327">
        <v>44941</v>
      </c>
      <c r="J17" s="328">
        <v>44909</v>
      </c>
      <c r="K17" s="329">
        <f>6/6</f>
        <v>1</v>
      </c>
      <c r="L17" s="324" t="s">
        <v>2491</v>
      </c>
      <c r="M17" s="33">
        <v>1</v>
      </c>
      <c r="N17" s="524" t="s">
        <v>1914</v>
      </c>
      <c r="O17" s="525"/>
      <c r="P17" s="284"/>
    </row>
    <row r="18" spans="1:16" s="30" customFormat="1" ht="250.5" customHeight="1" x14ac:dyDescent="0.2">
      <c r="A18" s="323" t="s">
        <v>2492</v>
      </c>
      <c r="B18" s="332" t="s">
        <v>2493</v>
      </c>
      <c r="C18" s="324" t="s">
        <v>2494</v>
      </c>
      <c r="D18" s="325" t="s">
        <v>2495</v>
      </c>
      <c r="E18" s="326" t="s">
        <v>2496</v>
      </c>
      <c r="F18" s="326" t="s">
        <v>2497</v>
      </c>
      <c r="G18" s="325" t="s">
        <v>2498</v>
      </c>
      <c r="H18" s="327">
        <v>44607</v>
      </c>
      <c r="I18" s="327">
        <v>44941</v>
      </c>
      <c r="J18" s="328">
        <v>44909</v>
      </c>
      <c r="K18" s="329">
        <v>1</v>
      </c>
      <c r="L18" s="326" t="s">
        <v>2499</v>
      </c>
      <c r="M18" s="33">
        <v>1</v>
      </c>
      <c r="N18" s="524" t="s">
        <v>1914</v>
      </c>
      <c r="O18" s="525"/>
      <c r="P18" s="333"/>
    </row>
    <row r="19" spans="1:16" s="30" customFormat="1" ht="125.25" customHeight="1" x14ac:dyDescent="0.2">
      <c r="A19" s="323" t="s">
        <v>2500</v>
      </c>
      <c r="B19" s="324" t="s">
        <v>2501</v>
      </c>
      <c r="C19" s="324" t="s">
        <v>2502</v>
      </c>
      <c r="D19" s="325" t="s">
        <v>2503</v>
      </c>
      <c r="E19" s="326" t="s">
        <v>2504</v>
      </c>
      <c r="F19" s="326" t="s">
        <v>2505</v>
      </c>
      <c r="G19" s="325" t="s">
        <v>2506</v>
      </c>
      <c r="H19" s="327">
        <v>44607</v>
      </c>
      <c r="I19" s="327">
        <v>44941</v>
      </c>
      <c r="J19" s="328">
        <v>44909</v>
      </c>
      <c r="K19" s="329">
        <f>12/12</f>
        <v>1</v>
      </c>
      <c r="L19" s="326" t="s">
        <v>2507</v>
      </c>
      <c r="M19" s="33">
        <v>1</v>
      </c>
      <c r="N19" s="524" t="s">
        <v>1914</v>
      </c>
      <c r="O19" s="525"/>
    </row>
    <row r="20" spans="1:16" s="30" customFormat="1" ht="132" customHeight="1" x14ac:dyDescent="0.2">
      <c r="A20" s="323" t="s">
        <v>2508</v>
      </c>
      <c r="B20" s="323" t="s">
        <v>2509</v>
      </c>
      <c r="C20" s="324" t="s">
        <v>2510</v>
      </c>
      <c r="D20" s="325" t="s">
        <v>2511</v>
      </c>
      <c r="E20" s="325" t="s">
        <v>2512</v>
      </c>
      <c r="F20" s="325" t="s">
        <v>2513</v>
      </c>
      <c r="G20" s="325" t="s">
        <v>2514</v>
      </c>
      <c r="H20" s="327">
        <v>44607</v>
      </c>
      <c r="I20" s="327">
        <v>44941</v>
      </c>
      <c r="J20" s="328">
        <v>44909</v>
      </c>
      <c r="K20" s="329">
        <f>1/1</f>
        <v>1</v>
      </c>
      <c r="L20" s="326" t="s">
        <v>2515</v>
      </c>
      <c r="M20" s="33">
        <v>1</v>
      </c>
      <c r="N20" s="524" t="s">
        <v>1914</v>
      </c>
      <c r="O20" s="525"/>
    </row>
    <row r="21" spans="1:16" s="30" customFormat="1" ht="180" customHeight="1" x14ac:dyDescent="0.2">
      <c r="A21" s="323" t="s">
        <v>2516</v>
      </c>
      <c r="B21" s="323" t="s">
        <v>2517</v>
      </c>
      <c r="C21" s="324" t="s">
        <v>2518</v>
      </c>
      <c r="D21" s="325" t="s">
        <v>2519</v>
      </c>
      <c r="E21" s="324" t="s">
        <v>2520</v>
      </c>
      <c r="F21" s="326" t="s">
        <v>2521</v>
      </c>
      <c r="G21" s="334" t="s">
        <v>2522</v>
      </c>
      <c r="H21" s="327">
        <v>44607</v>
      </c>
      <c r="I21" s="327">
        <v>44941</v>
      </c>
      <c r="J21" s="328">
        <v>44909</v>
      </c>
      <c r="K21" s="329">
        <f>(1/1)*0.7+(1/1)*0.3</f>
        <v>1</v>
      </c>
      <c r="L21" s="335" t="s">
        <v>2523</v>
      </c>
      <c r="M21" s="33">
        <v>1</v>
      </c>
      <c r="N21" s="524" t="s">
        <v>1914</v>
      </c>
      <c r="O21" s="525"/>
    </row>
    <row r="22" spans="1:16" s="30" customFormat="1" ht="213.75" customHeight="1" x14ac:dyDescent="0.2">
      <c r="A22" s="323" t="s">
        <v>2524</v>
      </c>
      <c r="B22" s="324" t="s">
        <v>2525</v>
      </c>
      <c r="C22" s="324" t="s">
        <v>2526</v>
      </c>
      <c r="D22" s="325" t="s">
        <v>2527</v>
      </c>
      <c r="E22" s="334" t="s">
        <v>2528</v>
      </c>
      <c r="F22" s="326" t="s">
        <v>2529</v>
      </c>
      <c r="G22" s="334" t="s">
        <v>2530</v>
      </c>
      <c r="H22" s="327">
        <v>44607</v>
      </c>
      <c r="I22" s="327">
        <v>44941</v>
      </c>
      <c r="J22" s="328">
        <v>44909</v>
      </c>
      <c r="K22" s="329">
        <v>1</v>
      </c>
      <c r="L22" s="336" t="s">
        <v>2531</v>
      </c>
      <c r="M22" s="33">
        <v>1</v>
      </c>
      <c r="N22" s="524" t="s">
        <v>1914</v>
      </c>
      <c r="O22" s="525"/>
      <c r="P22" s="331"/>
    </row>
    <row r="23" spans="1:16" s="30" customFormat="1" ht="319.5" customHeight="1" x14ac:dyDescent="0.2">
      <c r="A23" s="323" t="s">
        <v>2532</v>
      </c>
      <c r="B23" s="325" t="s">
        <v>2533</v>
      </c>
      <c r="C23" s="325" t="s">
        <v>2534</v>
      </c>
      <c r="D23" s="325" t="s">
        <v>2535</v>
      </c>
      <c r="E23" s="326" t="s">
        <v>2536</v>
      </c>
      <c r="F23" s="325" t="s">
        <v>2537</v>
      </c>
      <c r="G23" s="334" t="s">
        <v>2537</v>
      </c>
      <c r="H23" s="327">
        <v>44607</v>
      </c>
      <c r="I23" s="327">
        <v>44941</v>
      </c>
      <c r="J23" s="328">
        <v>44909</v>
      </c>
      <c r="K23" s="329">
        <v>1</v>
      </c>
      <c r="L23" s="335" t="s">
        <v>2538</v>
      </c>
      <c r="M23" s="33">
        <v>1</v>
      </c>
      <c r="N23" s="524" t="s">
        <v>1914</v>
      </c>
      <c r="O23" s="525"/>
    </row>
    <row r="24" spans="1:16" s="30" customFormat="1" ht="151.5" customHeight="1" x14ac:dyDescent="0.2">
      <c r="A24" s="323" t="s">
        <v>2539</v>
      </c>
      <c r="B24" s="323" t="s">
        <v>2540</v>
      </c>
      <c r="C24" s="324" t="s">
        <v>2541</v>
      </c>
      <c r="D24" s="325" t="s">
        <v>2480</v>
      </c>
      <c r="E24" s="334" t="s">
        <v>2542</v>
      </c>
      <c r="F24" s="326" t="s">
        <v>2543</v>
      </c>
      <c r="G24" s="334" t="s">
        <v>2544</v>
      </c>
      <c r="H24" s="327">
        <v>44607</v>
      </c>
      <c r="I24" s="327">
        <v>44941</v>
      </c>
      <c r="J24" s="328">
        <v>44909</v>
      </c>
      <c r="K24" s="329">
        <v>1</v>
      </c>
      <c r="L24" s="337" t="s">
        <v>2545</v>
      </c>
      <c r="M24" s="33">
        <v>1</v>
      </c>
      <c r="N24" s="524" t="s">
        <v>1914</v>
      </c>
      <c r="O24" s="525"/>
    </row>
    <row r="25" spans="1:16" s="30" customFormat="1" ht="181.5" customHeight="1" x14ac:dyDescent="0.2">
      <c r="A25" s="323" t="s">
        <v>2546</v>
      </c>
      <c r="B25" s="323" t="s">
        <v>2547</v>
      </c>
      <c r="C25" s="324" t="s">
        <v>2548</v>
      </c>
      <c r="D25" s="325" t="s">
        <v>2135</v>
      </c>
      <c r="E25" s="334" t="s">
        <v>2549</v>
      </c>
      <c r="F25" s="326" t="s">
        <v>2550</v>
      </c>
      <c r="G25" s="334" t="s">
        <v>2551</v>
      </c>
      <c r="H25" s="327">
        <v>44607</v>
      </c>
      <c r="I25" s="327">
        <v>44941</v>
      </c>
      <c r="J25" s="328">
        <v>44909</v>
      </c>
      <c r="K25" s="329">
        <v>1</v>
      </c>
      <c r="L25" s="336" t="s">
        <v>2552</v>
      </c>
      <c r="M25" s="33">
        <v>1</v>
      </c>
      <c r="N25" s="524" t="s">
        <v>1914</v>
      </c>
      <c r="O25" s="525"/>
    </row>
    <row r="26" spans="1:16" s="30" customFormat="1" ht="200.25" customHeight="1" x14ac:dyDescent="0.2">
      <c r="A26" s="323" t="s">
        <v>2553</v>
      </c>
      <c r="B26" s="323" t="s">
        <v>2554</v>
      </c>
      <c r="C26" s="324" t="s">
        <v>2555</v>
      </c>
      <c r="D26" s="325" t="s">
        <v>2556</v>
      </c>
      <c r="E26" s="325" t="s">
        <v>2557</v>
      </c>
      <c r="F26" s="325" t="s">
        <v>2558</v>
      </c>
      <c r="G26" s="325" t="s">
        <v>2559</v>
      </c>
      <c r="H26" s="327">
        <v>44607</v>
      </c>
      <c r="I26" s="327">
        <v>44941</v>
      </c>
      <c r="J26" s="328">
        <v>44909</v>
      </c>
      <c r="K26" s="329">
        <f>(3/3)*0.5+(4/4)*0.5</f>
        <v>1</v>
      </c>
      <c r="L26" s="336" t="s">
        <v>2560</v>
      </c>
      <c r="M26" s="33">
        <v>1</v>
      </c>
      <c r="N26" s="524" t="s">
        <v>1914</v>
      </c>
      <c r="O26" s="525"/>
    </row>
    <row r="27" spans="1:16" ht="15" customHeight="1" x14ac:dyDescent="0.2"/>
    <row r="28" spans="1:16" s="3" customFormat="1" ht="29.25" customHeight="1" thickBot="1" x14ac:dyDescent="0.3">
      <c r="A28" s="13" t="s">
        <v>156</v>
      </c>
      <c r="B28" s="397" t="s">
        <v>2561</v>
      </c>
      <c r="C28" s="397"/>
      <c r="D28" s="397"/>
      <c r="G28" s="13"/>
      <c r="H28" s="13"/>
      <c r="I28" s="14"/>
      <c r="J28" s="13"/>
      <c r="K28" s="13"/>
    </row>
    <row r="29" spans="1:16" s="3" customFormat="1" ht="18.75" customHeight="1" x14ac:dyDescent="0.2">
      <c r="I29" s="16"/>
    </row>
    <row r="30" spans="1:16" s="3" customFormat="1" ht="32.25" customHeight="1" thickBot="1" x14ac:dyDescent="0.3">
      <c r="A30" s="13" t="s">
        <v>158</v>
      </c>
      <c r="B30" s="398" t="s">
        <v>3314</v>
      </c>
      <c r="C30" s="398"/>
      <c r="D30" s="398"/>
      <c r="G30" s="13" t="s">
        <v>160</v>
      </c>
      <c r="I30" s="16"/>
      <c r="J30" s="17"/>
      <c r="K30" s="17" t="s">
        <v>2474</v>
      </c>
      <c r="L30" s="17"/>
    </row>
    <row r="31" spans="1:16" s="3" customFormat="1" ht="27" customHeight="1" x14ac:dyDescent="0.2">
      <c r="I31" s="18"/>
      <c r="J31" s="399"/>
      <c r="K31" s="399"/>
      <c r="L31" s="19"/>
    </row>
    <row r="32" spans="1:16" ht="15" customHeight="1" x14ac:dyDescent="0.2">
      <c r="O32" s="20" t="s">
        <v>162</v>
      </c>
    </row>
    <row r="33" spans="15:15" ht="15" customHeight="1" x14ac:dyDescent="0.2">
      <c r="O33" s="20" t="s">
        <v>163</v>
      </c>
    </row>
    <row r="34" spans="15:15" ht="15" customHeight="1" x14ac:dyDescent="0.2"/>
    <row r="35" spans="15:15" ht="15" customHeight="1" x14ac:dyDescent="0.2"/>
    <row r="36" spans="15:15" ht="15" customHeight="1" x14ac:dyDescent="0.2"/>
    <row r="37" spans="15:15" ht="15" customHeight="1" x14ac:dyDescent="0.2"/>
  </sheetData>
  <autoFilter ref="A14:L26" xr:uid="{00000000-0009-0000-0000-000000000000}">
    <filterColumn colId="7" showButton="0"/>
    <sortState xmlns:xlrd2="http://schemas.microsoft.com/office/spreadsheetml/2017/richdata2" ref="A23:L25">
      <sortCondition sortBy="cellColor" ref="A14:A26" dxfId="0"/>
    </sortState>
  </autoFilter>
  <mergeCells count="32">
    <mergeCell ref="N26:O26"/>
    <mergeCell ref="B28:D28"/>
    <mergeCell ref="B30:D30"/>
    <mergeCell ref="J31:K31"/>
    <mergeCell ref="N20:O20"/>
    <mergeCell ref="N21:O21"/>
    <mergeCell ref="N22:O22"/>
    <mergeCell ref="N23:O23"/>
    <mergeCell ref="N24:O24"/>
    <mergeCell ref="N25:O25"/>
    <mergeCell ref="N19:O19"/>
    <mergeCell ref="F14:F15"/>
    <mergeCell ref="G14:G15"/>
    <mergeCell ref="H14:I14"/>
    <mergeCell ref="J14:J15"/>
    <mergeCell ref="K14:K15"/>
    <mergeCell ref="L14:L15"/>
    <mergeCell ref="M14:M15"/>
    <mergeCell ref="N14:O15"/>
    <mergeCell ref="N16:O16"/>
    <mergeCell ref="N17:O17"/>
    <mergeCell ref="N18:O18"/>
    <mergeCell ref="A1:O3"/>
    <mergeCell ref="A11:O11"/>
    <mergeCell ref="A12:L12"/>
    <mergeCell ref="M12:O13"/>
    <mergeCell ref="A13:L13"/>
    <mergeCell ref="A14:A15"/>
    <mergeCell ref="B14:B15"/>
    <mergeCell ref="C14:C15"/>
    <mergeCell ref="D14:D15"/>
    <mergeCell ref="E14:E15"/>
  </mergeCells>
  <dataValidations count="13">
    <dataValidation allowBlank="1" showInputMessage="1" showErrorMessage="1" promptTitle="GUIA:" prompt="Redactar las recomendaciones de mejoramiento a la gestión, identificadas en la dependencia para la vigencia actual." sqref="A16" xr:uid="{49DF99E2-C814-4418-B21E-55156D44B00B}"/>
    <dataValidation allowBlank="1" showInputMessage="1" showErrorMessage="1" promptTitle="GUÍA:" prompt="Se deben describir las causas, previamente identificadas por medio de las metodologías existentes, el número de causas varias de acuerdo a la recomendación y su complejidad." sqref="B16:B26 C19" xr:uid="{2B1CF522-07ED-402D-8D70-A1C709B8C5A1}"/>
    <dataValidation allowBlank="1" showInputMessage="1" showErrorMessage="1" promptTitle="GUÍA:" prompt="Para cada una de las causas identificadas se deben definir las acciones de mejoramiento necesarias." sqref="E21 C16:C18 C20:C26" xr:uid="{22F17527-5AD3-4388-8E2A-B2D524B2EF63}"/>
    <dataValidation allowBlank="1" showInputMessage="1" showErrorMessage="1" promptTitle="GUÍA:" prompt="Identificar la persona/cargo responsable por la ejecución de las acciones de mejoramiento." sqref="D16:D26" xr:uid="{406AFC19-83FA-4D32-B4FC-E1A5D1C7234F}"/>
    <dataValidation allowBlank="1" showInputMessage="1" showErrorMessage="1" promptTitle="GUÍA:" prompt="Describir la meta a ser alcanzada con la acción de mejoramiento planteada." sqref="F26 E16 E20 E22 E24:E26" xr:uid="{5CEBF192-90FD-4240-8CBB-92BCB4C0BB0F}"/>
    <dataValidation allowBlank="1" showInputMessage="1" showErrorMessage="1" promptTitle="INSERTAR NUEVA COLUMNA:" prompt="Definir el entregable que soporta el cumplimiento como evidencia (actas, contratos, lista de asistencia, procedimientos, fotografía, videos, encuestas, etc.)" sqref="F20:G20 E17:E19 F16:F19 F21:F25 E23" xr:uid="{73A05752-4FEB-490F-B856-C28DC7BE1A23}"/>
    <dataValidation allowBlank="1" showInputMessage="1" showErrorMessage="1" promptTitle="GUÍA:" prompt="Establecer la formula matemática para medir el cumplimiento de la meta establecida a cada una de las acciones de mejoramiento definidas." sqref="G16:G19 G21:G26" xr:uid="{7B365A16-5156-4859-935A-554AFA4A0A9D}"/>
    <dataValidation allowBlank="1" showInputMessage="1" showErrorMessage="1" promptTitle="GUÍA:" prompt="Establecer las fechas de inicio y terminación de cada una de las actividades, según los recursos y disponibilidad de la dependencia dentro de la vigencia actual." sqref="H16:I26" xr:uid="{1DAA1569-1E9A-47AC-97BC-3D33922FD245}"/>
    <dataValidation allowBlank="1" showInputMessage="1" showErrorMessage="1" promptTitle="GUÍA: " prompt="Colocar la fecha en que se realiza el seguimiento por parte de la dependencia (i, ii, ii o iv seguimiento)_x000a_" sqref="J16:J26" xr:uid="{5BCD075A-F266-4241-8179-FC09F6C54C63}"/>
    <dataValidation allowBlank="1" showInputMessage="1" showErrorMessage="1" promptTitle="GUÍA:" prompt="Asignar el porcentaje de avance de la meta establecida de acuerdo con la formula del indicador con corte a la fecha del seguimiento." sqref="K16:K26" xr:uid="{7504D48D-3682-40C5-A918-20AC899E3D37}"/>
    <dataValidation allowBlank="1" showInputMessage="1" showErrorMessage="1" promptTitle="GUÍA:" prompt="Se deben describir los aspectos relevantes y evidencias que soportan el porcentaje de avance conseguido en el periodo evaluado._x000a__x000a_Estas evidencias deben estar disponibles para la actividad de seguimiento y presentarlas al auditor." sqref="L16 L18:L26" xr:uid="{FCA78B30-894F-4F06-B058-17E157EDC912}"/>
    <dataValidation allowBlank="1" showInputMessage="1" showErrorMessage="1" promptTitle="CONTROL INTERNO:" prompt="Incluir esta columna para medir el avance de las acciones por parte del auditor de acuerdo con las evidencias presentadas por la dependencia." sqref="M16:M26" xr:uid="{B4CE5E60-6DC0-451E-842F-4340082D9400}"/>
    <dataValidation allowBlank="1" showInputMessage="1" showErrorMessage="1" promptTitle="CONTROL INTERNO:" prompt="Se deben dar las conclusiones de complimiento o no de cada una de las actividades, redactar las evidencias presentadas por la dependencia que soportan y las recomendaciones cuando aplique; estas evidencias deben estar numeradas y en la carpeta electronica" sqref="N16:O26" xr:uid="{4CE7CF16-A394-4D44-BC79-EBEACF34C064}"/>
  </dataValidations>
  <printOptions horizontalCentered="1"/>
  <pageMargins left="0.23622047244094491" right="0.23622047244094491" top="0.74803149606299213" bottom="0.74803149606299213" header="0.31496062992125984" footer="0.31496062992125984"/>
  <pageSetup paperSize="281" scale="29" fitToHeight="2" orientation="landscape" r:id="rId1"/>
  <headerFooter alignWithMargins="0"/>
  <drawing r:id="rId2"/>
  <legacyDrawing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6102F-5C28-4FF3-94DE-1413DF58C186}">
  <dimension ref="A1:O37"/>
  <sheetViews>
    <sheetView showGridLines="0" topLeftCell="A12" zoomScale="64" zoomScaleNormal="64" zoomScaleSheetLayoutView="100" zoomScalePageLayoutView="98" workbookViewId="0">
      <pane ySplit="5" topLeftCell="A17" activePane="bottomLeft" state="frozen"/>
      <selection activeCell="A12" sqref="A12"/>
      <selection pane="bottomLeft" activeCell="A14" sqref="A14:L14"/>
    </sheetView>
  </sheetViews>
  <sheetFormatPr baseColWidth="10" defaultColWidth="11.42578125" defaultRowHeight="12.75" x14ac:dyDescent="0.2"/>
  <cols>
    <col min="1" max="1" width="39.7109375" style="1" customWidth="1"/>
    <col min="2" max="2" width="37.7109375" style="1" customWidth="1"/>
    <col min="3" max="3" width="29.42578125" style="1" customWidth="1"/>
    <col min="4" max="4" width="26.7109375" style="1" customWidth="1"/>
    <col min="5" max="5" width="24" style="1" customWidth="1"/>
    <col min="6" max="6" width="31.28515625" style="1" customWidth="1"/>
    <col min="7" max="7" width="22" style="1" customWidth="1"/>
    <col min="8" max="8" width="15.140625" style="1" customWidth="1"/>
    <col min="9" max="9" width="19" style="1" customWidth="1"/>
    <col min="10" max="10" width="20.5703125" style="2" customWidth="1"/>
    <col min="11" max="11" width="13.7109375" style="1" customWidth="1"/>
    <col min="12" max="12" width="50.85546875" style="1" customWidth="1"/>
    <col min="13" max="13" width="19.140625" style="1" customWidth="1"/>
    <col min="14" max="14" width="25.42578125" style="1" customWidth="1"/>
    <col min="15" max="15" width="52" style="1" customWidth="1"/>
    <col min="16" max="16384" width="11.42578125" style="1"/>
  </cols>
  <sheetData>
    <row r="1" spans="1:15" ht="42" customHeight="1" x14ac:dyDescent="0.2">
      <c r="A1" s="425"/>
      <c r="B1" s="425"/>
      <c r="C1" s="425"/>
      <c r="D1" s="425"/>
      <c r="E1" s="425"/>
      <c r="F1" s="425"/>
      <c r="G1" s="425"/>
      <c r="H1" s="425"/>
      <c r="I1" s="425"/>
      <c r="J1" s="425"/>
      <c r="K1" s="425"/>
      <c r="L1" s="425"/>
      <c r="M1" s="425"/>
      <c r="N1" s="425"/>
      <c r="O1" s="425"/>
    </row>
    <row r="2" spans="1:15" x14ac:dyDescent="0.2">
      <c r="A2" s="425"/>
      <c r="B2" s="425"/>
      <c r="C2" s="425"/>
      <c r="D2" s="425"/>
      <c r="E2" s="425"/>
      <c r="F2" s="425"/>
      <c r="G2" s="425"/>
      <c r="H2" s="425"/>
      <c r="I2" s="425"/>
      <c r="J2" s="425"/>
      <c r="K2" s="425"/>
      <c r="L2" s="425"/>
      <c r="M2" s="425"/>
      <c r="N2" s="425"/>
      <c r="O2" s="425"/>
    </row>
    <row r="3" spans="1:15" x14ac:dyDescent="0.2">
      <c r="A3" s="425"/>
      <c r="B3" s="425"/>
      <c r="C3" s="425"/>
      <c r="D3" s="425"/>
      <c r="E3" s="425"/>
      <c r="F3" s="425"/>
      <c r="G3" s="425"/>
      <c r="H3" s="425"/>
      <c r="I3" s="425"/>
      <c r="J3" s="425"/>
      <c r="K3" s="425"/>
      <c r="L3" s="425"/>
      <c r="M3" s="425"/>
      <c r="N3" s="425"/>
      <c r="O3" s="425"/>
    </row>
    <row r="4" spans="1:15" x14ac:dyDescent="0.2">
      <c r="A4" s="2"/>
      <c r="B4" s="2"/>
      <c r="C4" s="2"/>
      <c r="D4" s="2"/>
      <c r="E4" s="2"/>
      <c r="F4" s="2"/>
      <c r="G4" s="2"/>
      <c r="H4" s="2"/>
      <c r="I4" s="2"/>
      <c r="K4" s="2"/>
      <c r="L4" s="2"/>
      <c r="M4" s="2"/>
      <c r="N4" s="2"/>
      <c r="O4" s="2"/>
    </row>
    <row r="5" spans="1:15" x14ac:dyDescent="0.2">
      <c r="A5" s="2"/>
      <c r="B5" s="2"/>
      <c r="C5" s="2"/>
      <c r="D5" s="2"/>
      <c r="E5" s="2"/>
      <c r="F5" s="2"/>
      <c r="G5" s="2"/>
      <c r="H5" s="2"/>
      <c r="I5" s="2"/>
      <c r="K5" s="2"/>
      <c r="L5" s="2"/>
      <c r="M5" s="2"/>
      <c r="N5" s="2"/>
      <c r="O5" s="2"/>
    </row>
    <row r="6" spans="1:15" x14ac:dyDescent="0.2">
      <c r="A6" s="2"/>
      <c r="B6" s="2"/>
      <c r="C6" s="2"/>
      <c r="D6" s="2"/>
      <c r="E6" s="2"/>
      <c r="F6" s="2"/>
      <c r="G6" s="2"/>
      <c r="H6" s="2"/>
      <c r="I6" s="2"/>
      <c r="K6" s="2"/>
      <c r="L6" s="2"/>
      <c r="M6" s="2"/>
      <c r="N6" s="2"/>
      <c r="O6" s="2"/>
    </row>
    <row r="7" spans="1:15" x14ac:dyDescent="0.2">
      <c r="A7" s="2"/>
      <c r="B7" s="2"/>
      <c r="C7" s="2"/>
      <c r="D7" s="2"/>
      <c r="E7" s="2"/>
      <c r="F7" s="2"/>
      <c r="G7" s="2"/>
      <c r="H7" s="2"/>
      <c r="I7" s="2"/>
      <c r="K7" s="2"/>
      <c r="L7" s="2"/>
      <c r="M7" s="2"/>
      <c r="N7" s="2"/>
      <c r="O7" s="2"/>
    </row>
    <row r="8" spans="1:15" x14ac:dyDescent="0.2">
      <c r="A8" s="2"/>
      <c r="B8" s="2"/>
      <c r="C8" s="2"/>
      <c r="D8" s="2"/>
      <c r="E8" s="2"/>
      <c r="F8" s="2"/>
      <c r="G8" s="2"/>
      <c r="H8" s="2"/>
      <c r="I8" s="2"/>
      <c r="K8" s="2"/>
      <c r="L8" s="2"/>
      <c r="M8" s="2"/>
      <c r="N8" s="2"/>
      <c r="O8" s="2"/>
    </row>
    <row r="9" spans="1:15" x14ac:dyDescent="0.2">
      <c r="A9" s="2"/>
      <c r="B9" s="2"/>
      <c r="C9" s="2"/>
      <c r="D9" s="2"/>
      <c r="E9" s="2"/>
      <c r="F9" s="2"/>
      <c r="G9" s="2"/>
      <c r="H9" s="2"/>
      <c r="I9" s="2"/>
      <c r="K9" s="2"/>
      <c r="L9" s="2"/>
      <c r="M9" s="2"/>
      <c r="N9" s="2"/>
      <c r="O9" s="2"/>
    </row>
    <row r="10" spans="1:15" x14ac:dyDescent="0.2">
      <c r="A10" s="2"/>
      <c r="B10" s="2"/>
      <c r="C10" s="2"/>
      <c r="D10" s="2"/>
      <c r="E10" s="2"/>
      <c r="F10" s="2"/>
      <c r="G10" s="2"/>
      <c r="H10" s="2"/>
      <c r="I10" s="2"/>
      <c r="K10" s="2"/>
      <c r="L10" s="2"/>
      <c r="M10" s="2"/>
      <c r="N10" s="2"/>
      <c r="O10" s="2"/>
    </row>
    <row r="11" spans="1:15" ht="27" customHeight="1" x14ac:dyDescent="0.25">
      <c r="A11" s="426" t="s">
        <v>0</v>
      </c>
      <c r="B11" s="426"/>
      <c r="C11" s="426"/>
      <c r="D11" s="426"/>
      <c r="E11" s="426"/>
      <c r="F11" s="426"/>
      <c r="G11" s="426"/>
      <c r="H11" s="426"/>
      <c r="I11" s="426"/>
      <c r="J11" s="426"/>
      <c r="K11" s="426"/>
      <c r="L11" s="426"/>
      <c r="M11" s="426"/>
      <c r="N11" s="426"/>
      <c r="O11" s="426"/>
    </row>
    <row r="12" spans="1:15" ht="164.25" customHeight="1" x14ac:dyDescent="0.25">
      <c r="A12" s="369"/>
      <c r="B12" s="369"/>
      <c r="C12" s="369"/>
      <c r="D12" s="369"/>
      <c r="E12" s="369"/>
      <c r="F12" s="369"/>
      <c r="G12" s="369"/>
      <c r="H12" s="369"/>
      <c r="I12" s="369"/>
      <c r="J12" s="369"/>
      <c r="K12" s="369"/>
      <c r="L12" s="369"/>
      <c r="M12" s="369"/>
      <c r="N12" s="369"/>
      <c r="O12" s="369"/>
    </row>
    <row r="13" spans="1:15" ht="34.5" customHeight="1" x14ac:dyDescent="0.2">
      <c r="A13" s="427" t="s">
        <v>3315</v>
      </c>
      <c r="B13" s="427"/>
      <c r="C13" s="427"/>
      <c r="D13" s="427"/>
      <c r="E13" s="427"/>
      <c r="F13" s="427"/>
      <c r="G13" s="427"/>
      <c r="H13" s="427"/>
      <c r="I13" s="427"/>
      <c r="J13" s="427"/>
      <c r="K13" s="427"/>
      <c r="L13" s="427"/>
      <c r="M13" s="428" t="s">
        <v>2</v>
      </c>
      <c r="N13" s="428"/>
      <c r="O13" s="428"/>
    </row>
    <row r="14" spans="1:15" ht="38.25" customHeight="1" x14ac:dyDescent="0.2">
      <c r="A14" s="427" t="s">
        <v>2562</v>
      </c>
      <c r="B14" s="427"/>
      <c r="C14" s="427"/>
      <c r="D14" s="427"/>
      <c r="E14" s="427"/>
      <c r="F14" s="427"/>
      <c r="G14" s="427"/>
      <c r="H14" s="427"/>
      <c r="I14" s="427"/>
      <c r="J14" s="427"/>
      <c r="K14" s="427"/>
      <c r="L14" s="427"/>
      <c r="M14" s="428"/>
      <c r="N14" s="428"/>
      <c r="O14" s="428"/>
    </row>
    <row r="15" spans="1:15" s="3" customFormat="1" ht="40.5" customHeight="1" x14ac:dyDescent="0.2">
      <c r="A15" s="429" t="s">
        <v>4</v>
      </c>
      <c r="B15" s="431" t="s">
        <v>5</v>
      </c>
      <c r="C15" s="431" t="s">
        <v>6</v>
      </c>
      <c r="D15" s="431" t="s">
        <v>7</v>
      </c>
      <c r="E15" s="421" t="s">
        <v>8</v>
      </c>
      <c r="F15" s="421" t="s">
        <v>9</v>
      </c>
      <c r="G15" s="421" t="s">
        <v>10</v>
      </c>
      <c r="H15" s="422" t="s">
        <v>11</v>
      </c>
      <c r="I15" s="423"/>
      <c r="J15" s="421" t="s">
        <v>12</v>
      </c>
      <c r="K15" s="421" t="s">
        <v>13</v>
      </c>
      <c r="L15" s="424" t="s">
        <v>14</v>
      </c>
      <c r="M15" s="417" t="s">
        <v>15</v>
      </c>
      <c r="N15" s="418" t="s">
        <v>16</v>
      </c>
      <c r="O15" s="419"/>
    </row>
    <row r="16" spans="1:15" s="3" customFormat="1" ht="31.5" x14ac:dyDescent="0.2">
      <c r="A16" s="430"/>
      <c r="B16" s="432"/>
      <c r="C16" s="432"/>
      <c r="D16" s="432"/>
      <c r="E16" s="421"/>
      <c r="F16" s="421"/>
      <c r="G16" s="421"/>
      <c r="H16" s="4" t="s">
        <v>17</v>
      </c>
      <c r="I16" s="4" t="s">
        <v>18</v>
      </c>
      <c r="J16" s="421"/>
      <c r="K16" s="421"/>
      <c r="L16" s="424"/>
      <c r="M16" s="417"/>
      <c r="N16" s="418"/>
      <c r="O16" s="419"/>
    </row>
    <row r="17" spans="1:15" ht="222.75" customHeight="1" x14ac:dyDescent="0.2">
      <c r="A17" s="27" t="s">
        <v>2563</v>
      </c>
      <c r="B17" s="27" t="s">
        <v>2564</v>
      </c>
      <c r="C17" s="27" t="s">
        <v>2565</v>
      </c>
      <c r="D17" s="31" t="s">
        <v>2566</v>
      </c>
      <c r="E17" s="27" t="s">
        <v>2567</v>
      </c>
      <c r="F17" s="27" t="s">
        <v>2568</v>
      </c>
      <c r="G17" s="27" t="s">
        <v>2569</v>
      </c>
      <c r="H17" s="25">
        <v>44565</v>
      </c>
      <c r="I17" s="25">
        <v>44910</v>
      </c>
      <c r="J17" s="25">
        <v>44925</v>
      </c>
      <c r="K17" s="49">
        <v>1</v>
      </c>
      <c r="L17" s="27" t="s">
        <v>2570</v>
      </c>
      <c r="M17" s="33">
        <v>1</v>
      </c>
      <c r="N17" s="420" t="s">
        <v>2571</v>
      </c>
      <c r="O17" s="420"/>
    </row>
    <row r="18" spans="1:15" s="30" customFormat="1" ht="201.75" customHeight="1" x14ac:dyDescent="0.2">
      <c r="A18" s="27" t="s">
        <v>2572</v>
      </c>
      <c r="B18" s="27" t="s">
        <v>2573</v>
      </c>
      <c r="C18" s="27" t="s">
        <v>2574</v>
      </c>
      <c r="D18" s="31" t="s">
        <v>2575</v>
      </c>
      <c r="E18" s="27" t="s">
        <v>2576</v>
      </c>
      <c r="F18" s="27" t="s">
        <v>2577</v>
      </c>
      <c r="G18" s="23" t="s">
        <v>2578</v>
      </c>
      <c r="H18" s="25">
        <v>44565</v>
      </c>
      <c r="I18" s="25">
        <v>44910</v>
      </c>
      <c r="J18" s="25">
        <v>44925</v>
      </c>
      <c r="K18" s="49">
        <v>1</v>
      </c>
      <c r="L18" s="27" t="s">
        <v>2579</v>
      </c>
      <c r="M18" s="33">
        <v>1</v>
      </c>
      <c r="N18" s="420" t="s">
        <v>2571</v>
      </c>
      <c r="O18" s="420"/>
    </row>
    <row r="19" spans="1:15" s="30" customFormat="1" ht="384.75" customHeight="1" x14ac:dyDescent="0.2">
      <c r="A19" s="27" t="s">
        <v>2580</v>
      </c>
      <c r="B19" s="27" t="s">
        <v>2581</v>
      </c>
      <c r="C19" s="27" t="s">
        <v>2582</v>
      </c>
      <c r="D19" s="31" t="s">
        <v>2575</v>
      </c>
      <c r="E19" s="23" t="s">
        <v>2583</v>
      </c>
      <c r="F19" s="27" t="s">
        <v>2584</v>
      </c>
      <c r="G19" s="23" t="s">
        <v>2585</v>
      </c>
      <c r="H19" s="25">
        <v>44565</v>
      </c>
      <c r="I19" s="25">
        <v>44910</v>
      </c>
      <c r="J19" s="25">
        <v>44925</v>
      </c>
      <c r="K19" s="49">
        <v>1</v>
      </c>
      <c r="L19" s="27" t="s">
        <v>2586</v>
      </c>
      <c r="M19" s="33">
        <v>1</v>
      </c>
      <c r="N19" s="420" t="s">
        <v>2571</v>
      </c>
      <c r="O19" s="420"/>
    </row>
    <row r="20" spans="1:15" s="30" customFormat="1" ht="168" customHeight="1" x14ac:dyDescent="0.2">
      <c r="A20" s="27" t="s">
        <v>2587</v>
      </c>
      <c r="B20" s="27" t="s">
        <v>2588</v>
      </c>
      <c r="C20" s="27" t="s">
        <v>2589</v>
      </c>
      <c r="D20" s="31" t="s">
        <v>2590</v>
      </c>
      <c r="E20" s="27" t="s">
        <v>2591</v>
      </c>
      <c r="F20" s="27" t="s">
        <v>2592</v>
      </c>
      <c r="G20" s="27" t="s">
        <v>2593</v>
      </c>
      <c r="H20" s="25">
        <v>44565</v>
      </c>
      <c r="I20" s="25">
        <v>44910</v>
      </c>
      <c r="J20" s="25">
        <v>44925</v>
      </c>
      <c r="K20" s="49">
        <v>1</v>
      </c>
      <c r="L20" s="27" t="s">
        <v>2594</v>
      </c>
      <c r="M20" s="33">
        <v>1</v>
      </c>
      <c r="N20" s="420" t="s">
        <v>2571</v>
      </c>
      <c r="O20" s="420"/>
    </row>
    <row r="21" spans="1:15" s="30" customFormat="1" ht="165" customHeight="1" x14ac:dyDescent="0.2">
      <c r="A21" s="27" t="s">
        <v>667</v>
      </c>
      <c r="B21" s="27" t="s">
        <v>2595</v>
      </c>
      <c r="C21" s="27" t="s">
        <v>2596</v>
      </c>
      <c r="D21" s="27" t="s">
        <v>2597</v>
      </c>
      <c r="E21" s="27" t="s">
        <v>2598</v>
      </c>
      <c r="F21" s="27" t="s">
        <v>2599</v>
      </c>
      <c r="G21" s="27" t="s">
        <v>2600</v>
      </c>
      <c r="H21" s="25">
        <v>44565</v>
      </c>
      <c r="I21" s="25">
        <v>44910</v>
      </c>
      <c r="J21" s="25">
        <v>44925</v>
      </c>
      <c r="K21" s="49">
        <v>1</v>
      </c>
      <c r="L21" s="27" t="s">
        <v>2601</v>
      </c>
      <c r="M21" s="33">
        <v>1</v>
      </c>
      <c r="N21" s="420" t="s">
        <v>2571</v>
      </c>
      <c r="O21" s="420"/>
    </row>
    <row r="22" spans="1:15" s="30" customFormat="1" ht="147.75" customHeight="1" x14ac:dyDescent="0.2">
      <c r="A22" s="27" t="s">
        <v>2602</v>
      </c>
      <c r="B22" s="27" t="s">
        <v>2603</v>
      </c>
      <c r="C22" s="27" t="s">
        <v>2604</v>
      </c>
      <c r="D22" s="27" t="s">
        <v>2605</v>
      </c>
      <c r="E22" s="27" t="s">
        <v>2606</v>
      </c>
      <c r="F22" s="27" t="s">
        <v>2607</v>
      </c>
      <c r="G22" s="27" t="s">
        <v>2608</v>
      </c>
      <c r="H22" s="25">
        <v>44565</v>
      </c>
      <c r="I22" s="25">
        <v>44910</v>
      </c>
      <c r="J22" s="25">
        <v>44925</v>
      </c>
      <c r="K22" s="49">
        <v>0.8</v>
      </c>
      <c r="L22" s="27" t="s">
        <v>2609</v>
      </c>
      <c r="M22" s="33">
        <v>0.8</v>
      </c>
      <c r="N22" s="420" t="s">
        <v>2610</v>
      </c>
      <c r="O22" s="420"/>
    </row>
    <row r="23" spans="1:15" s="30" customFormat="1" ht="163.5" customHeight="1" x14ac:dyDescent="0.2">
      <c r="A23" s="27" t="s">
        <v>2611</v>
      </c>
      <c r="B23" s="27" t="s">
        <v>2612</v>
      </c>
      <c r="C23" s="27" t="s">
        <v>2613</v>
      </c>
      <c r="D23" s="27" t="s">
        <v>2614</v>
      </c>
      <c r="E23" s="27" t="s">
        <v>2615</v>
      </c>
      <c r="F23" s="27" t="s">
        <v>2616</v>
      </c>
      <c r="G23" s="27" t="s">
        <v>2617</v>
      </c>
      <c r="H23" s="25">
        <v>44565</v>
      </c>
      <c r="I23" s="25">
        <v>44910</v>
      </c>
      <c r="J23" s="25">
        <v>44925</v>
      </c>
      <c r="K23" s="49">
        <v>0.8</v>
      </c>
      <c r="L23" s="27" t="s">
        <v>2618</v>
      </c>
      <c r="M23" s="33">
        <v>0.8</v>
      </c>
      <c r="N23" s="420" t="s">
        <v>2619</v>
      </c>
      <c r="O23" s="420"/>
    </row>
    <row r="24" spans="1:15" s="30" customFormat="1" ht="153" customHeight="1" x14ac:dyDescent="0.2">
      <c r="A24" s="27" t="s">
        <v>2620</v>
      </c>
      <c r="B24" s="27" t="s">
        <v>2621</v>
      </c>
      <c r="C24" s="27" t="s">
        <v>2622</v>
      </c>
      <c r="D24" s="31" t="s">
        <v>2623</v>
      </c>
      <c r="E24" s="27" t="s">
        <v>2624</v>
      </c>
      <c r="F24" s="27" t="s">
        <v>2625</v>
      </c>
      <c r="G24" s="27" t="s">
        <v>2626</v>
      </c>
      <c r="H24" s="25">
        <v>44565</v>
      </c>
      <c r="I24" s="25">
        <v>44910</v>
      </c>
      <c r="J24" s="25">
        <v>44925</v>
      </c>
      <c r="K24" s="49">
        <v>1</v>
      </c>
      <c r="L24" s="27" t="s">
        <v>2627</v>
      </c>
      <c r="M24" s="33">
        <v>1</v>
      </c>
      <c r="N24" s="420" t="s">
        <v>2628</v>
      </c>
      <c r="O24" s="420"/>
    </row>
    <row r="25" spans="1:15" s="30" customFormat="1" ht="132" customHeight="1" x14ac:dyDescent="0.2">
      <c r="A25" s="27" t="s">
        <v>2629</v>
      </c>
      <c r="B25" s="27" t="s">
        <v>2621</v>
      </c>
      <c r="C25" s="27" t="s">
        <v>2630</v>
      </c>
      <c r="D25" s="31" t="s">
        <v>2631</v>
      </c>
      <c r="E25" s="27" t="s">
        <v>2632</v>
      </c>
      <c r="F25" s="27" t="s">
        <v>2633</v>
      </c>
      <c r="G25" s="27" t="s">
        <v>2634</v>
      </c>
      <c r="H25" s="25">
        <v>44565</v>
      </c>
      <c r="I25" s="25">
        <v>44910</v>
      </c>
      <c r="J25" s="25">
        <v>44925</v>
      </c>
      <c r="K25" s="49">
        <v>0.8</v>
      </c>
      <c r="L25" s="27" t="s">
        <v>2635</v>
      </c>
      <c r="M25" s="33">
        <v>0.8</v>
      </c>
      <c r="N25" s="420" t="s">
        <v>2636</v>
      </c>
      <c r="O25" s="420"/>
    </row>
    <row r="26" spans="1:15" s="30" customFormat="1" ht="156" customHeight="1" x14ac:dyDescent="0.2">
      <c r="A26" s="27" t="s">
        <v>2546</v>
      </c>
      <c r="B26" s="27" t="s">
        <v>2637</v>
      </c>
      <c r="C26" s="27" t="s">
        <v>2638</v>
      </c>
      <c r="D26" s="31" t="s">
        <v>2639</v>
      </c>
      <c r="E26" s="27" t="s">
        <v>2640</v>
      </c>
      <c r="F26" s="27" t="s">
        <v>2641</v>
      </c>
      <c r="G26" s="27" t="s">
        <v>2642</v>
      </c>
      <c r="H26" s="25">
        <v>44565</v>
      </c>
      <c r="I26" s="25">
        <v>44910</v>
      </c>
      <c r="J26" s="25">
        <v>44925</v>
      </c>
      <c r="K26" s="49">
        <v>1</v>
      </c>
      <c r="L26" s="27" t="s">
        <v>2643</v>
      </c>
      <c r="M26" s="33">
        <v>1</v>
      </c>
      <c r="N26" s="420" t="s">
        <v>2571</v>
      </c>
      <c r="O26" s="420"/>
    </row>
    <row r="27" spans="1:15" s="30" customFormat="1" ht="235.5" customHeight="1" x14ac:dyDescent="0.2">
      <c r="A27" s="27" t="s">
        <v>2553</v>
      </c>
      <c r="B27" s="27" t="s">
        <v>2644</v>
      </c>
      <c r="C27" s="27" t="s">
        <v>2645</v>
      </c>
      <c r="D27" s="27" t="s">
        <v>2646</v>
      </c>
      <c r="E27" s="27" t="s">
        <v>2647</v>
      </c>
      <c r="F27" s="27" t="s">
        <v>2648</v>
      </c>
      <c r="G27" s="27" t="s">
        <v>2649</v>
      </c>
      <c r="H27" s="25">
        <v>44565</v>
      </c>
      <c r="I27" s="25">
        <v>44910</v>
      </c>
      <c r="J27" s="25">
        <v>44925</v>
      </c>
      <c r="K27" s="49">
        <v>1</v>
      </c>
      <c r="L27" s="27" t="s">
        <v>2650</v>
      </c>
      <c r="M27" s="33">
        <v>1</v>
      </c>
      <c r="N27" s="420" t="s">
        <v>2571</v>
      </c>
      <c r="O27" s="420"/>
    </row>
    <row r="28" spans="1:15" s="30" customFormat="1" ht="189.75" customHeight="1" x14ac:dyDescent="0.2">
      <c r="A28" s="27" t="s">
        <v>2651</v>
      </c>
      <c r="B28" s="27" t="s">
        <v>2603</v>
      </c>
      <c r="C28" s="27" t="s">
        <v>2652</v>
      </c>
      <c r="D28" s="31" t="s">
        <v>2646</v>
      </c>
      <c r="E28" s="27" t="s">
        <v>2653</v>
      </c>
      <c r="F28" s="27" t="s">
        <v>2654</v>
      </c>
      <c r="G28" s="27" t="s">
        <v>2655</v>
      </c>
      <c r="H28" s="25">
        <v>44565</v>
      </c>
      <c r="I28" s="25">
        <v>44910</v>
      </c>
      <c r="J28" s="25">
        <v>44925</v>
      </c>
      <c r="K28" s="49">
        <v>1</v>
      </c>
      <c r="L28" s="27" t="s">
        <v>2656</v>
      </c>
      <c r="M28" s="33">
        <v>1</v>
      </c>
      <c r="N28" s="420" t="s">
        <v>2571</v>
      </c>
      <c r="O28" s="420"/>
    </row>
    <row r="29" spans="1:15" s="30" customFormat="1" ht="193.5" customHeight="1" x14ac:dyDescent="0.2">
      <c r="A29" s="27" t="s">
        <v>2657</v>
      </c>
      <c r="B29" s="27" t="s">
        <v>2603</v>
      </c>
      <c r="C29" s="27" t="s">
        <v>2658</v>
      </c>
      <c r="D29" s="31" t="s">
        <v>2646</v>
      </c>
      <c r="E29" s="27" t="s">
        <v>2659</v>
      </c>
      <c r="F29" s="27" t="s">
        <v>2660</v>
      </c>
      <c r="G29" s="27" t="s">
        <v>2661</v>
      </c>
      <c r="H29" s="25">
        <v>44565</v>
      </c>
      <c r="I29" s="25">
        <v>44910</v>
      </c>
      <c r="J29" s="25">
        <v>44925</v>
      </c>
      <c r="K29" s="49">
        <v>0.8</v>
      </c>
      <c r="L29" s="27" t="s">
        <v>2662</v>
      </c>
      <c r="M29" s="33">
        <v>0.8</v>
      </c>
      <c r="N29" s="420" t="s">
        <v>2663</v>
      </c>
      <c r="O29" s="420"/>
    </row>
    <row r="30" spans="1:15" s="30" customFormat="1" ht="193.5" customHeight="1" x14ac:dyDescent="0.2">
      <c r="A30" s="27"/>
      <c r="B30" s="27"/>
      <c r="C30" s="27"/>
      <c r="D30" s="31"/>
      <c r="E30" s="27"/>
      <c r="F30" s="27"/>
      <c r="G30" s="27"/>
      <c r="H30" s="25"/>
      <c r="I30" s="25"/>
      <c r="J30" s="25"/>
      <c r="K30" s="49"/>
      <c r="L30" s="27"/>
      <c r="M30" s="33"/>
      <c r="N30" s="420"/>
      <c r="O30" s="420"/>
    </row>
    <row r="31" spans="1:15" s="30" customFormat="1" ht="193.5" customHeight="1" x14ac:dyDescent="0.2">
      <c r="A31" s="27"/>
      <c r="B31" s="27"/>
      <c r="C31" s="27"/>
      <c r="D31" s="31"/>
      <c r="E31" s="27"/>
      <c r="F31" s="27"/>
      <c r="G31" s="27"/>
      <c r="H31" s="25"/>
      <c r="I31" s="25"/>
      <c r="J31" s="25"/>
      <c r="K31" s="49"/>
      <c r="L31" s="27"/>
      <c r="M31" s="33"/>
      <c r="N31" s="420"/>
      <c r="O31" s="420"/>
    </row>
    <row r="32" spans="1:15" s="3" customFormat="1" ht="29.25" customHeight="1" thickBot="1" x14ac:dyDescent="0.3">
      <c r="A32" s="13" t="s">
        <v>156</v>
      </c>
      <c r="B32" s="397" t="s">
        <v>3264</v>
      </c>
      <c r="C32" s="397"/>
      <c r="D32" s="397"/>
      <c r="G32" s="13"/>
      <c r="H32" s="13"/>
      <c r="I32" s="14"/>
      <c r="J32" s="13"/>
      <c r="K32" s="338">
        <f>+(K17+K18+K19+K20+K21+K22+K23+K24+K25+K26+K27+K28+K28+K29)/14</f>
        <v>0.94285714285714295</v>
      </c>
    </row>
    <row r="33" spans="1:15" s="3" customFormat="1" ht="18.75" customHeight="1" x14ac:dyDescent="0.2">
      <c r="I33" s="16"/>
    </row>
    <row r="34" spans="1:15" s="3" customFormat="1" ht="32.25" customHeight="1" thickBot="1" x14ac:dyDescent="0.3">
      <c r="A34" s="13" t="s">
        <v>158</v>
      </c>
      <c r="B34" s="398" t="s">
        <v>3263</v>
      </c>
      <c r="C34" s="398"/>
      <c r="D34" s="398"/>
      <c r="G34" s="13" t="s">
        <v>160</v>
      </c>
      <c r="I34" s="16"/>
      <c r="J34" s="17" t="s">
        <v>3262</v>
      </c>
      <c r="K34" s="17"/>
      <c r="L34" s="17"/>
    </row>
    <row r="35" spans="1:15" s="3" customFormat="1" ht="27" customHeight="1" x14ac:dyDescent="0.2">
      <c r="I35" s="18"/>
      <c r="J35" s="399"/>
      <c r="K35" s="399"/>
      <c r="L35" s="19"/>
    </row>
    <row r="36" spans="1:15" x14ac:dyDescent="0.2">
      <c r="O36" s="20" t="s">
        <v>162</v>
      </c>
    </row>
    <row r="37" spans="1:15" x14ac:dyDescent="0.2">
      <c r="O37" s="20" t="s">
        <v>163</v>
      </c>
    </row>
  </sheetData>
  <autoFilter ref="A15:P29" xr:uid="{723383F6-2F70-4837-95E1-3D6BD1261942}">
    <filterColumn colId="7" showButton="0"/>
    <filterColumn colId="13" showButton="0"/>
  </autoFilter>
  <mergeCells count="36">
    <mergeCell ref="B34:D34"/>
    <mergeCell ref="J35:K35"/>
    <mergeCell ref="N27:O27"/>
    <mergeCell ref="N28:O28"/>
    <mergeCell ref="N29:O29"/>
    <mergeCell ref="N30:O30"/>
    <mergeCell ref="N31:O31"/>
    <mergeCell ref="B32:D32"/>
    <mergeCell ref="N26:O26"/>
    <mergeCell ref="M15:M16"/>
    <mergeCell ref="N15:O16"/>
    <mergeCell ref="N17:O17"/>
    <mergeCell ref="N18:O18"/>
    <mergeCell ref="N19:O19"/>
    <mergeCell ref="N20:O20"/>
    <mergeCell ref="N21:O21"/>
    <mergeCell ref="N22:O22"/>
    <mergeCell ref="N23:O23"/>
    <mergeCell ref="N24:O24"/>
    <mergeCell ref="N25:O25"/>
    <mergeCell ref="L15:L16"/>
    <mergeCell ref="A1:O3"/>
    <mergeCell ref="A11:O11"/>
    <mergeCell ref="A13:L13"/>
    <mergeCell ref="M13:O14"/>
    <mergeCell ref="A14:L14"/>
    <mergeCell ref="A15:A16"/>
    <mergeCell ref="B15:B16"/>
    <mergeCell ref="C15:C16"/>
    <mergeCell ref="D15:D16"/>
    <mergeCell ref="E15:E16"/>
    <mergeCell ref="F15:F16"/>
    <mergeCell ref="G15:G16"/>
    <mergeCell ref="H15:I15"/>
    <mergeCell ref="J15:J16"/>
    <mergeCell ref="K15:K16"/>
  </mergeCells>
  <dataValidations count="13">
    <dataValidation allowBlank="1" showInputMessage="1" showErrorMessage="1" promptTitle="GUIA:" prompt="Redactar las recomendaciones de mejoramiento a la gestión, identificadas en la dependencia para la vigencia actual." sqref="A17" xr:uid="{6F17C755-338C-4814-8BB6-D91EB4023B04}"/>
    <dataValidation allowBlank="1" showInputMessage="1" showErrorMessage="1" promptTitle="GUÍA:" prompt="Se deben describir las causas, previamente identificadas por medio de las metodologías existentes, el número de causas varias de acuerdo a la recomendación y su complejidad." sqref="B17:B30" xr:uid="{3F55B7F1-9EB7-4072-ACA3-32852CA5F6CF}"/>
    <dataValidation allowBlank="1" showInputMessage="1" showErrorMessage="1" promptTitle="GUÍA:" prompt="Para cada una de las causas identificadas se deben definir las acciones de mejoramiento necesarias." sqref="C17:C29" xr:uid="{91CB1DBA-FE58-42F0-B705-C383C83D587E}"/>
    <dataValidation allowBlank="1" showInputMessage="1" showErrorMessage="1" promptTitle="GUÍA:" prompt="Identificar la persona/cargo responsable por la ejecución de las acciones de mejoramiento." sqref="D17:D30" xr:uid="{0A80263F-32A7-4D04-B1A2-FCB70267D865}"/>
    <dataValidation allowBlank="1" showInputMessage="1" showErrorMessage="1" promptTitle="GUÍA:" prompt="Describir la meta a ser alcanzada con la acción de mejoramiento planteada." sqref="E17:E30" xr:uid="{8B0AC795-FABA-4540-A6EA-EF20DB02FE85}"/>
    <dataValidation allowBlank="1" showInputMessage="1" showErrorMessage="1" promptTitle="INSERTAR NUEVA COLUMNA:" prompt="Definir el entregable que soporta el cumplimiento como evidencia (actas, contratos, lista de asistencia, procedimientos, fotografía, videos, encuestas, etc.)" sqref="F17:F30 G27 G24" xr:uid="{808705FC-8E08-45B4-B78A-236F59B8BCC0}"/>
    <dataValidation allowBlank="1" showInputMessage="1" showErrorMessage="1" promptTitle="GUÍA:" prompt="Establecer la formula matemática para medir el cumplimiento de la meta establecida a cada una de las acciones de mejoramiento definidas." sqref="G28:G30 G17:G23 G25:G26" xr:uid="{E95B96DC-4F0B-4079-B83E-BB23EF79FE07}"/>
    <dataValidation allowBlank="1" showInputMessage="1" showErrorMessage="1" promptTitle="GUÍA:" prompt="Establecer las fechas de inicio y terminación de cada una de las actividades, según los recursos y disponibilidad de la dependencia dentro de la vigencia actual." sqref="H17:I30" xr:uid="{FAF6112C-C67F-4F13-AB56-D569B21B2431}"/>
    <dataValidation allowBlank="1" showInputMessage="1" showErrorMessage="1" promptTitle="GUÍA: " prompt="Colocar la fecha en que se realiza el seguimiento por parte de la dependencia (i, ii, ii o iv seguimiento)_x000a_" sqref="J17:J30" xr:uid="{1ABB1986-A124-4F1E-A9B3-2FBF8F71BB3A}"/>
    <dataValidation allowBlank="1" showInputMessage="1" showErrorMessage="1" promptTitle="GUÍA:" prompt="Asignar el porcentaje de avance de la meta establecida de acuerdo con la formula del indicador con corte a la fecha del seguimiento." sqref="K17:K30" xr:uid="{BEB1D0A3-D584-4286-81C7-B329E8EF38EE}"/>
    <dataValidation allowBlank="1" showInputMessage="1" showErrorMessage="1" promptTitle="GUÍA:" prompt="Se deben describir los aspectos relevantes y evidencias que soportan el porcentaje de avance conseguido en el periodo evaluado._x000a__x000a_Estas evidencias deben estar disponibles para la actividad de seguimiento y presentarlas al auditor." sqref="L17:L30" xr:uid="{398AC182-D863-40F8-9505-91E6AEB49C4D}"/>
    <dataValidation allowBlank="1" showInputMessage="1" showErrorMessage="1" promptTitle="CONTROL INTERNO:" prompt="Incluir esta columna para medir el avance de las acciones por parte del auditor de acuerdo con las evidencias presentadas por la dependencia." sqref="M17:M30" xr:uid="{694A8001-EAED-4729-9D84-A67BCCD325B4}"/>
    <dataValidation allowBlank="1" showInputMessage="1" showErrorMessage="1" promptTitle="CONTROL INTERNO:" prompt="Se deben dar las conclusiones de complimiento o no de cada una de las actividades, redactar las evidencias presentadas por la dependencia que soportan y las recomendaciones cuando aplique; estas evidencias deben estar numeradas y en la carpeta electronica" sqref="N17:O31" xr:uid="{BFFC49A5-C8D5-4CCB-B075-1EB5E7BD5131}"/>
  </dataValidations>
  <printOptions horizontalCentered="1"/>
  <pageMargins left="0.49" right="0.56000000000000005" top="0.39370078740157483" bottom="0.39370078740157483" header="0" footer="0"/>
  <pageSetup paperSize="120" scale="60" orientation="landscape" horizontalDpi="4294967293" verticalDpi="4294967293" r:id="rId1"/>
  <headerFooter alignWithMargins="0"/>
  <drawing r:id="rId2"/>
  <legacyDrawing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E1D0D-A675-42F9-9825-6F62A3C1269B}">
  <dimension ref="A1:O50"/>
  <sheetViews>
    <sheetView showGridLines="0" topLeftCell="A13" zoomScale="61" zoomScaleNormal="61" zoomScaleSheetLayoutView="100" zoomScalePageLayoutView="98" workbookViewId="0">
      <pane xSplit="1" ySplit="5" topLeftCell="B26" activePane="bottomRight" state="frozen"/>
      <selection pane="topRight" activeCell="B13" sqref="B13"/>
      <selection pane="bottomLeft" activeCell="A16" sqref="A16"/>
      <selection pane="bottomRight" activeCell="F20" sqref="F20"/>
    </sheetView>
  </sheetViews>
  <sheetFormatPr baseColWidth="10" defaultColWidth="11.42578125" defaultRowHeight="12.75" x14ac:dyDescent="0.2"/>
  <cols>
    <col min="1" max="1" width="47.140625" style="1" customWidth="1"/>
    <col min="2" max="2" width="42.28515625" style="1" customWidth="1"/>
    <col min="3" max="3" width="34.85546875" style="1" customWidth="1"/>
    <col min="4" max="4" width="36.140625" style="1" customWidth="1"/>
    <col min="5" max="5" width="35.7109375" style="1" customWidth="1"/>
    <col min="6" max="6" width="40.7109375" style="1" customWidth="1"/>
    <col min="7" max="7" width="24.28515625" style="1" customWidth="1"/>
    <col min="8" max="8" width="13.85546875" style="1" customWidth="1"/>
    <col min="9" max="9" width="15.42578125" style="1" customWidth="1"/>
    <col min="10" max="10" width="15" style="2" customWidth="1"/>
    <col min="11" max="11" width="13.7109375" style="1" customWidth="1"/>
    <col min="12" max="12" width="84.5703125" style="1" customWidth="1"/>
    <col min="13" max="13" width="19.5703125" style="1" customWidth="1"/>
    <col min="14" max="14" width="25.42578125" style="1" customWidth="1"/>
    <col min="15" max="15" width="52" style="1" customWidth="1"/>
    <col min="16" max="16384" width="11.42578125" style="1"/>
  </cols>
  <sheetData>
    <row r="1" spans="1:15" ht="42" customHeight="1" x14ac:dyDescent="0.2">
      <c r="A1" s="425"/>
      <c r="B1" s="425"/>
      <c r="C1" s="425"/>
      <c r="D1" s="425"/>
      <c r="E1" s="425"/>
      <c r="F1" s="425"/>
      <c r="G1" s="425"/>
      <c r="H1" s="425"/>
      <c r="I1" s="425"/>
      <c r="J1" s="425"/>
      <c r="K1" s="425"/>
      <c r="L1" s="425"/>
      <c r="M1" s="425"/>
      <c r="N1" s="425"/>
      <c r="O1" s="425"/>
    </row>
    <row r="2" spans="1:15" x14ac:dyDescent="0.2">
      <c r="A2" s="425"/>
      <c r="B2" s="425"/>
      <c r="C2" s="425"/>
      <c r="D2" s="425"/>
      <c r="E2" s="425"/>
      <c r="F2" s="425"/>
      <c r="G2" s="425"/>
      <c r="H2" s="425"/>
      <c r="I2" s="425"/>
      <c r="J2" s="425"/>
      <c r="K2" s="425"/>
      <c r="L2" s="425"/>
      <c r="M2" s="425"/>
      <c r="N2" s="425"/>
      <c r="O2" s="425"/>
    </row>
    <row r="3" spans="1:15" x14ac:dyDescent="0.2">
      <c r="A3" s="425"/>
      <c r="B3" s="425"/>
      <c r="C3" s="425"/>
      <c r="D3" s="425"/>
      <c r="E3" s="425"/>
      <c r="F3" s="425"/>
      <c r="G3" s="425"/>
      <c r="H3" s="425"/>
      <c r="I3" s="425"/>
      <c r="J3" s="425"/>
      <c r="K3" s="425"/>
      <c r="L3" s="425"/>
      <c r="M3" s="425"/>
      <c r="N3" s="425"/>
      <c r="O3" s="425"/>
    </row>
    <row r="4" spans="1:15" x14ac:dyDescent="0.2">
      <c r="A4" s="2"/>
      <c r="B4" s="2"/>
      <c r="C4" s="2"/>
      <c r="D4" s="2"/>
      <c r="E4" s="2"/>
      <c r="F4" s="2"/>
      <c r="G4" s="2"/>
      <c r="H4" s="2"/>
      <c r="I4" s="2"/>
      <c r="K4" s="2"/>
      <c r="L4" s="2"/>
      <c r="M4" s="2"/>
      <c r="N4" s="2"/>
      <c r="O4" s="2"/>
    </row>
    <row r="5" spans="1:15" x14ac:dyDescent="0.2">
      <c r="A5" s="2"/>
      <c r="B5" s="2"/>
      <c r="C5" s="2"/>
      <c r="D5" s="2"/>
      <c r="E5" s="2"/>
      <c r="F5" s="2"/>
      <c r="G5" s="2"/>
      <c r="H5" s="2"/>
      <c r="I5" s="2"/>
      <c r="K5" s="2"/>
      <c r="L5" s="2"/>
      <c r="M5" s="2"/>
      <c r="N5" s="2"/>
      <c r="O5" s="2"/>
    </row>
    <row r="6" spans="1:15" x14ac:dyDescent="0.2">
      <c r="A6" s="2"/>
      <c r="B6" s="2"/>
      <c r="C6" s="2"/>
      <c r="D6" s="2"/>
      <c r="E6" s="2"/>
      <c r="F6" s="2"/>
      <c r="G6" s="2"/>
      <c r="H6" s="2"/>
      <c r="I6" s="2"/>
      <c r="K6" s="2"/>
      <c r="L6" s="2"/>
      <c r="M6" s="2"/>
      <c r="N6" s="2"/>
      <c r="O6" s="2"/>
    </row>
    <row r="7" spans="1:15" x14ac:dyDescent="0.2">
      <c r="A7" s="2"/>
      <c r="B7" s="2"/>
      <c r="C7" s="2"/>
      <c r="D7" s="2"/>
      <c r="E7" s="2"/>
      <c r="F7" s="2"/>
      <c r="G7" s="2"/>
      <c r="H7" s="2"/>
      <c r="I7" s="2"/>
      <c r="K7" s="2"/>
      <c r="L7" s="2"/>
      <c r="M7" s="2"/>
      <c r="N7" s="2"/>
      <c r="O7" s="2"/>
    </row>
    <row r="8" spans="1:15" x14ac:dyDescent="0.2">
      <c r="A8" s="2"/>
      <c r="B8" s="2"/>
      <c r="C8" s="2"/>
      <c r="D8" s="2"/>
      <c r="E8" s="2"/>
      <c r="F8" s="2"/>
      <c r="G8" s="2"/>
      <c r="H8" s="2"/>
      <c r="I8" s="2"/>
      <c r="K8" s="2"/>
      <c r="L8" s="2"/>
      <c r="M8" s="2"/>
      <c r="N8" s="2"/>
      <c r="O8" s="2"/>
    </row>
    <row r="9" spans="1:15" x14ac:dyDescent="0.2">
      <c r="A9" s="2"/>
      <c r="B9" s="2"/>
      <c r="C9" s="2"/>
      <c r="D9" s="2"/>
      <c r="E9" s="2"/>
      <c r="F9" s="2"/>
      <c r="G9" s="2"/>
      <c r="H9" s="2"/>
      <c r="I9" s="2"/>
      <c r="K9" s="2"/>
      <c r="L9" s="2"/>
      <c r="M9" s="2"/>
      <c r="N9" s="2"/>
      <c r="O9" s="2"/>
    </row>
    <row r="10" spans="1:15" x14ac:dyDescent="0.2">
      <c r="A10" s="2"/>
      <c r="B10" s="2"/>
      <c r="C10" s="2"/>
      <c r="D10" s="2"/>
      <c r="E10" s="2"/>
      <c r="F10" s="2"/>
      <c r="G10" s="2"/>
      <c r="H10" s="2"/>
      <c r="I10" s="2"/>
      <c r="K10" s="2"/>
      <c r="L10" s="2"/>
      <c r="M10" s="2"/>
      <c r="N10" s="2"/>
      <c r="O10" s="2"/>
    </row>
    <row r="11" spans="1:15" ht="27" customHeight="1" x14ac:dyDescent="0.25">
      <c r="A11" s="426" t="s">
        <v>0</v>
      </c>
      <c r="B11" s="426"/>
      <c r="C11" s="426"/>
      <c r="D11" s="426"/>
      <c r="E11" s="426"/>
      <c r="F11" s="426"/>
      <c r="G11" s="426"/>
      <c r="H11" s="426"/>
      <c r="I11" s="426"/>
      <c r="J11" s="426"/>
      <c r="K11" s="426"/>
      <c r="L11" s="426"/>
      <c r="M11" s="426"/>
      <c r="N11" s="426"/>
      <c r="O11" s="426"/>
    </row>
    <row r="12" spans="1:15" ht="34.5" customHeight="1" x14ac:dyDescent="0.2">
      <c r="A12" s="578" t="s">
        <v>2664</v>
      </c>
      <c r="B12" s="578"/>
      <c r="C12" s="578"/>
      <c r="D12" s="578"/>
      <c r="E12" s="578"/>
      <c r="F12" s="578"/>
      <c r="G12" s="578"/>
      <c r="H12" s="578"/>
      <c r="I12" s="578"/>
      <c r="J12" s="578"/>
      <c r="K12" s="578"/>
      <c r="L12" s="578"/>
      <c r="M12" s="428" t="s">
        <v>2</v>
      </c>
      <c r="N12" s="428"/>
      <c r="O12" s="428"/>
    </row>
    <row r="13" spans="1:15" ht="117.75" customHeight="1" x14ac:dyDescent="0.2">
      <c r="A13" s="378"/>
      <c r="B13" s="378"/>
      <c r="C13" s="378"/>
      <c r="D13" s="378"/>
      <c r="E13" s="378"/>
      <c r="F13" s="378"/>
      <c r="G13" s="378"/>
      <c r="H13" s="378"/>
      <c r="I13" s="378"/>
      <c r="J13" s="378"/>
      <c r="K13" s="378"/>
      <c r="L13" s="378"/>
      <c r="M13" s="428"/>
      <c r="N13" s="428"/>
      <c r="O13" s="428"/>
    </row>
    <row r="14" spans="1:15" ht="44.25" customHeight="1" x14ac:dyDescent="0.2">
      <c r="A14" s="625" t="s">
        <v>3315</v>
      </c>
      <c r="B14" s="625"/>
      <c r="C14" s="625"/>
      <c r="D14" s="625"/>
      <c r="E14" s="625"/>
      <c r="F14" s="625"/>
      <c r="G14" s="625"/>
      <c r="H14" s="625"/>
      <c r="I14" s="625"/>
      <c r="J14" s="625"/>
      <c r="K14" s="625"/>
      <c r="L14" s="625"/>
      <c r="M14" s="428"/>
      <c r="N14" s="428"/>
      <c r="O14" s="428"/>
    </row>
    <row r="15" spans="1:15" ht="38.25" customHeight="1" x14ac:dyDescent="0.2">
      <c r="A15" s="427" t="s">
        <v>2665</v>
      </c>
      <c r="B15" s="427"/>
      <c r="C15" s="427"/>
      <c r="D15" s="427"/>
      <c r="E15" s="427"/>
      <c r="F15" s="427"/>
      <c r="G15" s="427"/>
      <c r="H15" s="427"/>
      <c r="I15" s="427"/>
      <c r="J15" s="427"/>
      <c r="K15" s="427"/>
      <c r="L15" s="427"/>
      <c r="M15" s="428"/>
      <c r="N15" s="428"/>
      <c r="O15" s="428"/>
    </row>
    <row r="16" spans="1:15" s="3" customFormat="1" ht="40.5" customHeight="1" x14ac:dyDescent="0.2">
      <c r="A16" s="429" t="s">
        <v>4</v>
      </c>
      <c r="B16" s="431" t="s">
        <v>5</v>
      </c>
      <c r="C16" s="431" t="s">
        <v>6</v>
      </c>
      <c r="D16" s="431" t="s">
        <v>7</v>
      </c>
      <c r="E16" s="421" t="s">
        <v>8</v>
      </c>
      <c r="F16" s="421" t="s">
        <v>9</v>
      </c>
      <c r="G16" s="421" t="s">
        <v>10</v>
      </c>
      <c r="H16" s="422" t="s">
        <v>11</v>
      </c>
      <c r="I16" s="423"/>
      <c r="J16" s="421" t="s">
        <v>12</v>
      </c>
      <c r="K16" s="479" t="s">
        <v>13</v>
      </c>
      <c r="L16" s="424" t="s">
        <v>14</v>
      </c>
      <c r="M16" s="417" t="s">
        <v>15</v>
      </c>
      <c r="N16" s="418" t="s">
        <v>16</v>
      </c>
      <c r="O16" s="419"/>
    </row>
    <row r="17" spans="1:15" s="3" customFormat="1" ht="37.5" customHeight="1" x14ac:dyDescent="0.2">
      <c r="A17" s="430"/>
      <c r="B17" s="432"/>
      <c r="C17" s="432"/>
      <c r="D17" s="432"/>
      <c r="E17" s="421"/>
      <c r="F17" s="421"/>
      <c r="G17" s="421"/>
      <c r="H17" s="4" t="s">
        <v>17</v>
      </c>
      <c r="I17" s="4" t="s">
        <v>18</v>
      </c>
      <c r="J17" s="421"/>
      <c r="K17" s="479"/>
      <c r="L17" s="424"/>
      <c r="M17" s="417"/>
      <c r="N17" s="418"/>
      <c r="O17" s="419"/>
    </row>
    <row r="18" spans="1:15" s="340" customFormat="1" ht="330" x14ac:dyDescent="0.2">
      <c r="A18" s="75" t="s">
        <v>2666</v>
      </c>
      <c r="B18" s="31" t="s">
        <v>2667</v>
      </c>
      <c r="C18" s="31" t="s">
        <v>2668</v>
      </c>
      <c r="D18" s="61" t="s">
        <v>2669</v>
      </c>
      <c r="E18" s="31" t="s">
        <v>2670</v>
      </c>
      <c r="F18" s="31" t="s">
        <v>2671</v>
      </c>
      <c r="G18" s="31" t="s">
        <v>2672</v>
      </c>
      <c r="H18" s="52">
        <v>44564</v>
      </c>
      <c r="I18" s="52">
        <v>44926</v>
      </c>
      <c r="J18" s="339">
        <v>44929</v>
      </c>
      <c r="K18" s="49">
        <v>1</v>
      </c>
      <c r="L18" s="72" t="s">
        <v>2673</v>
      </c>
      <c r="M18" s="76">
        <v>1</v>
      </c>
      <c r="N18" s="628" t="s">
        <v>2628</v>
      </c>
      <c r="O18" s="629"/>
    </row>
    <row r="19" spans="1:15" s="340" customFormat="1" ht="135" x14ac:dyDescent="0.2">
      <c r="A19" s="75" t="s">
        <v>2674</v>
      </c>
      <c r="B19" s="31" t="s">
        <v>2675</v>
      </c>
      <c r="C19" s="258" t="s">
        <v>2676</v>
      </c>
      <c r="D19" s="61" t="s">
        <v>2677</v>
      </c>
      <c r="E19" s="31" t="s">
        <v>2678</v>
      </c>
      <c r="F19" s="31" t="s">
        <v>2679</v>
      </c>
      <c r="G19" s="258" t="s">
        <v>2680</v>
      </c>
      <c r="H19" s="52">
        <v>44564</v>
      </c>
      <c r="I19" s="52">
        <v>44926</v>
      </c>
      <c r="J19" s="339">
        <v>44929</v>
      </c>
      <c r="K19" s="49">
        <v>1</v>
      </c>
      <c r="L19" s="71" t="s">
        <v>2681</v>
      </c>
      <c r="M19" s="76">
        <v>1</v>
      </c>
      <c r="N19" s="628" t="s">
        <v>2628</v>
      </c>
      <c r="O19" s="629"/>
    </row>
    <row r="20" spans="1:15" s="340" customFormat="1" ht="142.5" customHeight="1" x14ac:dyDescent="0.2">
      <c r="A20" s="75" t="s">
        <v>2682</v>
      </c>
      <c r="B20" s="31" t="s">
        <v>2683</v>
      </c>
      <c r="C20" s="31" t="s">
        <v>2684</v>
      </c>
      <c r="D20" s="61" t="s">
        <v>2685</v>
      </c>
      <c r="E20" s="31" t="s">
        <v>2686</v>
      </c>
      <c r="F20" s="31" t="s">
        <v>2687</v>
      </c>
      <c r="G20" s="258" t="s">
        <v>2688</v>
      </c>
      <c r="H20" s="52">
        <v>44564</v>
      </c>
      <c r="I20" s="52">
        <v>44926</v>
      </c>
      <c r="J20" s="339">
        <v>44929</v>
      </c>
      <c r="K20" s="49">
        <v>1</v>
      </c>
      <c r="L20" s="72" t="s">
        <v>2689</v>
      </c>
      <c r="M20" s="76">
        <v>1</v>
      </c>
      <c r="N20" s="628" t="s">
        <v>2690</v>
      </c>
      <c r="O20" s="629"/>
    </row>
    <row r="21" spans="1:15" s="340" customFormat="1" ht="357" customHeight="1" x14ac:dyDescent="0.2">
      <c r="A21" s="75" t="s">
        <v>2691</v>
      </c>
      <c r="B21" s="31" t="s">
        <v>2692</v>
      </c>
      <c r="C21" s="31" t="s">
        <v>2693</v>
      </c>
      <c r="D21" s="61" t="s">
        <v>2669</v>
      </c>
      <c r="E21" s="31" t="s">
        <v>2670</v>
      </c>
      <c r="F21" s="31" t="s">
        <v>2671</v>
      </c>
      <c r="G21" s="31" t="s">
        <v>2672</v>
      </c>
      <c r="H21" s="52">
        <v>44564</v>
      </c>
      <c r="I21" s="52">
        <v>44926</v>
      </c>
      <c r="J21" s="339">
        <v>44929</v>
      </c>
      <c r="K21" s="49">
        <v>1</v>
      </c>
      <c r="L21" s="72" t="s">
        <v>2694</v>
      </c>
      <c r="M21" s="76">
        <v>1</v>
      </c>
      <c r="N21" s="628" t="s">
        <v>2628</v>
      </c>
      <c r="O21" s="629"/>
    </row>
    <row r="22" spans="1:15" s="349" customFormat="1" ht="195" x14ac:dyDescent="0.2">
      <c r="A22" s="341" t="s">
        <v>2695</v>
      </c>
      <c r="B22" s="342" t="s">
        <v>2696</v>
      </c>
      <c r="C22" s="31" t="s">
        <v>2697</v>
      </c>
      <c r="D22" s="342" t="s">
        <v>2677</v>
      </c>
      <c r="E22" s="343" t="s">
        <v>2698</v>
      </c>
      <c r="F22" s="343" t="s">
        <v>2671</v>
      </c>
      <c r="G22" s="343" t="s">
        <v>2699</v>
      </c>
      <c r="H22" s="344">
        <v>44564</v>
      </c>
      <c r="I22" s="345">
        <v>44926</v>
      </c>
      <c r="J22" s="339">
        <v>44929</v>
      </c>
      <c r="K22" s="346">
        <v>1</v>
      </c>
      <c r="L22" s="347" t="s">
        <v>2700</v>
      </c>
      <c r="M22" s="348">
        <v>1</v>
      </c>
      <c r="N22" s="626" t="s">
        <v>2628</v>
      </c>
      <c r="O22" s="627"/>
    </row>
    <row r="23" spans="1:15" s="349" customFormat="1" ht="285" x14ac:dyDescent="0.2">
      <c r="A23" s="341" t="s">
        <v>2701</v>
      </c>
      <c r="B23" s="342" t="s">
        <v>2702</v>
      </c>
      <c r="C23" s="342" t="s">
        <v>2703</v>
      </c>
      <c r="D23" s="342" t="s">
        <v>2704</v>
      </c>
      <c r="E23" s="343" t="s">
        <v>2705</v>
      </c>
      <c r="F23" s="342" t="s">
        <v>2706</v>
      </c>
      <c r="G23" s="342" t="s">
        <v>2707</v>
      </c>
      <c r="H23" s="344">
        <v>44564</v>
      </c>
      <c r="I23" s="345">
        <v>44926</v>
      </c>
      <c r="J23" s="339">
        <v>44929</v>
      </c>
      <c r="K23" s="346">
        <v>1</v>
      </c>
      <c r="L23" s="347" t="s">
        <v>2708</v>
      </c>
      <c r="M23" s="348">
        <v>1</v>
      </c>
      <c r="N23" s="626" t="s">
        <v>2628</v>
      </c>
      <c r="O23" s="627"/>
    </row>
    <row r="24" spans="1:15" s="349" customFormat="1" ht="229.5" customHeight="1" x14ac:dyDescent="0.2">
      <c r="A24" s="341" t="s">
        <v>2709</v>
      </c>
      <c r="B24" s="342" t="s">
        <v>2710</v>
      </c>
      <c r="C24" s="342" t="s">
        <v>2711</v>
      </c>
      <c r="D24" s="342" t="s">
        <v>2712</v>
      </c>
      <c r="E24" s="343" t="s">
        <v>2713</v>
      </c>
      <c r="F24" s="342" t="s">
        <v>2714</v>
      </c>
      <c r="G24" s="342" t="s">
        <v>2715</v>
      </c>
      <c r="H24" s="344">
        <v>44564</v>
      </c>
      <c r="I24" s="345">
        <v>44926</v>
      </c>
      <c r="J24" s="339">
        <v>44929</v>
      </c>
      <c r="K24" s="346">
        <v>1</v>
      </c>
      <c r="L24" s="347" t="s">
        <v>2716</v>
      </c>
      <c r="M24" s="348">
        <v>1</v>
      </c>
      <c r="N24" s="347" t="s">
        <v>2628</v>
      </c>
      <c r="O24" s="347"/>
    </row>
    <row r="25" spans="1:15" s="349" customFormat="1" ht="135" customHeight="1" x14ac:dyDescent="0.2">
      <c r="A25" s="341" t="s">
        <v>2717</v>
      </c>
      <c r="B25" s="342" t="s">
        <v>2718</v>
      </c>
      <c r="C25" s="350" t="s">
        <v>2719</v>
      </c>
      <c r="D25" s="342" t="s">
        <v>2677</v>
      </c>
      <c r="E25" s="343" t="s">
        <v>2720</v>
      </c>
      <c r="F25" s="343" t="s">
        <v>2687</v>
      </c>
      <c r="G25" s="342" t="s">
        <v>2721</v>
      </c>
      <c r="H25" s="344">
        <v>44593</v>
      </c>
      <c r="I25" s="345">
        <v>44742</v>
      </c>
      <c r="J25" s="339">
        <v>44929</v>
      </c>
      <c r="K25" s="346">
        <v>1</v>
      </c>
      <c r="L25" s="347" t="s">
        <v>2722</v>
      </c>
      <c r="M25" s="348">
        <v>1</v>
      </c>
      <c r="N25" s="626" t="s">
        <v>2628</v>
      </c>
      <c r="O25" s="627"/>
    </row>
    <row r="26" spans="1:15" s="349" customFormat="1" ht="409.5" x14ac:dyDescent="0.2">
      <c r="A26" s="341" t="s">
        <v>2723</v>
      </c>
      <c r="B26" s="342" t="s">
        <v>2724</v>
      </c>
      <c r="C26" s="342" t="s">
        <v>2725</v>
      </c>
      <c r="D26" s="351" t="s">
        <v>2726</v>
      </c>
      <c r="E26" s="343" t="s">
        <v>2727</v>
      </c>
      <c r="F26" s="342" t="s">
        <v>2728</v>
      </c>
      <c r="G26" s="342" t="s">
        <v>2729</v>
      </c>
      <c r="H26" s="344">
        <v>44564</v>
      </c>
      <c r="I26" s="345">
        <v>44926</v>
      </c>
      <c r="J26" s="339">
        <v>44929</v>
      </c>
      <c r="K26" s="352">
        <v>1</v>
      </c>
      <c r="L26" s="347" t="s">
        <v>2730</v>
      </c>
      <c r="M26" s="348">
        <v>1</v>
      </c>
      <c r="N26" s="626" t="s">
        <v>2628</v>
      </c>
      <c r="O26" s="627"/>
    </row>
    <row r="27" spans="1:15" s="349" customFormat="1" ht="105" x14ac:dyDescent="0.2">
      <c r="A27" s="341" t="s">
        <v>2731</v>
      </c>
      <c r="B27" s="343" t="s">
        <v>2732</v>
      </c>
      <c r="C27" s="343" t="s">
        <v>2733</v>
      </c>
      <c r="D27" s="353" t="s">
        <v>2734</v>
      </c>
      <c r="E27" s="343" t="s">
        <v>2735</v>
      </c>
      <c r="F27" s="343" t="s">
        <v>2687</v>
      </c>
      <c r="G27" s="343" t="s">
        <v>2736</v>
      </c>
      <c r="H27" s="354">
        <v>44564</v>
      </c>
      <c r="I27" s="354">
        <v>44926</v>
      </c>
      <c r="J27" s="339">
        <v>44929</v>
      </c>
      <c r="K27" s="346">
        <v>1</v>
      </c>
      <c r="L27" s="355" t="s">
        <v>2737</v>
      </c>
      <c r="M27" s="348">
        <v>1</v>
      </c>
      <c r="N27" s="347" t="s">
        <v>2628</v>
      </c>
      <c r="O27" s="347"/>
    </row>
    <row r="28" spans="1:15" s="349" customFormat="1" ht="135" x14ac:dyDescent="0.2">
      <c r="A28" s="341" t="s">
        <v>2738</v>
      </c>
      <c r="B28" s="343" t="s">
        <v>2739</v>
      </c>
      <c r="C28" s="342" t="s">
        <v>2733</v>
      </c>
      <c r="D28" s="353" t="s">
        <v>2734</v>
      </c>
      <c r="E28" s="343" t="s">
        <v>2740</v>
      </c>
      <c r="F28" s="343" t="s">
        <v>2741</v>
      </c>
      <c r="G28" s="342" t="s">
        <v>2736</v>
      </c>
      <c r="H28" s="354">
        <v>44564</v>
      </c>
      <c r="I28" s="354">
        <v>44926</v>
      </c>
      <c r="J28" s="339">
        <v>44929</v>
      </c>
      <c r="K28" s="346">
        <v>1</v>
      </c>
      <c r="L28" s="355" t="s">
        <v>2737</v>
      </c>
      <c r="M28" s="348">
        <v>1</v>
      </c>
      <c r="N28" s="626" t="s">
        <v>2628</v>
      </c>
      <c r="O28" s="627"/>
    </row>
    <row r="29" spans="1:15" s="349" customFormat="1" ht="150" x14ac:dyDescent="0.2">
      <c r="A29" s="341" t="s">
        <v>2742</v>
      </c>
      <c r="B29" s="342" t="s">
        <v>2743</v>
      </c>
      <c r="C29" s="342" t="s">
        <v>2744</v>
      </c>
      <c r="D29" s="353" t="s">
        <v>2704</v>
      </c>
      <c r="E29" s="343" t="s">
        <v>2745</v>
      </c>
      <c r="F29" s="343" t="s">
        <v>2746</v>
      </c>
      <c r="G29" s="342" t="s">
        <v>2747</v>
      </c>
      <c r="H29" s="354">
        <v>44564</v>
      </c>
      <c r="I29" s="354">
        <v>44926</v>
      </c>
      <c r="J29" s="339">
        <v>44929</v>
      </c>
      <c r="K29" s="346">
        <v>1</v>
      </c>
      <c r="L29" s="347" t="s">
        <v>2748</v>
      </c>
      <c r="M29" s="348">
        <v>1</v>
      </c>
      <c r="N29" s="626" t="s">
        <v>2628</v>
      </c>
      <c r="O29" s="627"/>
    </row>
    <row r="30" spans="1:15" s="349" customFormat="1" ht="201.6" customHeight="1" x14ac:dyDescent="0.2">
      <c r="A30" s="341" t="s">
        <v>2749</v>
      </c>
      <c r="B30" s="630" t="s">
        <v>2750</v>
      </c>
      <c r="C30" s="630" t="s">
        <v>2751</v>
      </c>
      <c r="D30" s="633" t="s">
        <v>2752</v>
      </c>
      <c r="E30" s="636" t="s">
        <v>2753</v>
      </c>
      <c r="F30" s="630" t="s">
        <v>2754</v>
      </c>
      <c r="G30" s="630" t="s">
        <v>2755</v>
      </c>
      <c r="H30" s="354">
        <v>44564</v>
      </c>
      <c r="I30" s="354">
        <v>44926</v>
      </c>
      <c r="J30" s="339">
        <v>44929</v>
      </c>
      <c r="K30" s="639">
        <v>1</v>
      </c>
      <c r="L30" s="633" t="s">
        <v>2756</v>
      </c>
      <c r="M30" s="348">
        <v>1</v>
      </c>
      <c r="N30" s="626" t="s">
        <v>2628</v>
      </c>
      <c r="O30" s="627"/>
    </row>
    <row r="31" spans="1:15" s="349" customFormat="1" ht="80.25" customHeight="1" x14ac:dyDescent="0.2">
      <c r="A31" s="341" t="s">
        <v>2757</v>
      </c>
      <c r="B31" s="631"/>
      <c r="C31" s="631"/>
      <c r="D31" s="634"/>
      <c r="E31" s="637"/>
      <c r="F31" s="631"/>
      <c r="G31" s="631"/>
      <c r="H31" s="354">
        <v>44564</v>
      </c>
      <c r="I31" s="354">
        <v>44926</v>
      </c>
      <c r="J31" s="339">
        <v>44929</v>
      </c>
      <c r="K31" s="640"/>
      <c r="L31" s="634"/>
      <c r="M31" s="348"/>
      <c r="N31" s="626"/>
      <c r="O31" s="627"/>
    </row>
    <row r="32" spans="1:15" s="349" customFormat="1" ht="90" x14ac:dyDescent="0.2">
      <c r="A32" s="341" t="s">
        <v>2758</v>
      </c>
      <c r="B32" s="632"/>
      <c r="C32" s="632"/>
      <c r="D32" s="635"/>
      <c r="E32" s="638"/>
      <c r="F32" s="632"/>
      <c r="G32" s="632"/>
      <c r="H32" s="354">
        <v>44564</v>
      </c>
      <c r="I32" s="354">
        <v>44926</v>
      </c>
      <c r="J32" s="339">
        <v>44929</v>
      </c>
      <c r="K32" s="641"/>
      <c r="L32" s="635"/>
      <c r="M32" s="348"/>
      <c r="N32" s="626"/>
      <c r="O32" s="627"/>
    </row>
    <row r="33" spans="1:15" s="349" customFormat="1" ht="60" x14ac:dyDescent="0.2">
      <c r="A33" s="341" t="s">
        <v>2759</v>
      </c>
      <c r="B33" s="343" t="s">
        <v>2760</v>
      </c>
      <c r="C33" s="343" t="s">
        <v>2761</v>
      </c>
      <c r="D33" s="353" t="s">
        <v>2762</v>
      </c>
      <c r="E33" s="356" t="s">
        <v>2763</v>
      </c>
      <c r="F33" s="343" t="s">
        <v>2764</v>
      </c>
      <c r="G33" s="356" t="s">
        <v>2763</v>
      </c>
      <c r="H33" s="354">
        <v>44564</v>
      </c>
      <c r="I33" s="354">
        <v>44926</v>
      </c>
      <c r="J33" s="339">
        <v>44929</v>
      </c>
      <c r="K33" s="346">
        <v>1</v>
      </c>
      <c r="L33" s="347" t="s">
        <v>2765</v>
      </c>
      <c r="M33" s="348">
        <v>1</v>
      </c>
      <c r="N33" s="626" t="s">
        <v>2628</v>
      </c>
      <c r="O33" s="627"/>
    </row>
    <row r="34" spans="1:15" s="349" customFormat="1" ht="105" x14ac:dyDescent="0.2">
      <c r="A34" s="353" t="s">
        <v>2766</v>
      </c>
      <c r="B34" s="343" t="s">
        <v>2767</v>
      </c>
      <c r="C34" s="343" t="s">
        <v>2768</v>
      </c>
      <c r="D34" s="343" t="s">
        <v>2769</v>
      </c>
      <c r="E34" s="343" t="s">
        <v>2770</v>
      </c>
      <c r="F34" s="343" t="s">
        <v>2771</v>
      </c>
      <c r="G34" s="343" t="s">
        <v>2772</v>
      </c>
      <c r="H34" s="354">
        <v>44564</v>
      </c>
      <c r="I34" s="354">
        <v>44926</v>
      </c>
      <c r="J34" s="339">
        <v>44929</v>
      </c>
      <c r="K34" s="346">
        <v>1</v>
      </c>
      <c r="L34" s="347" t="s">
        <v>2773</v>
      </c>
      <c r="M34" s="348">
        <v>1</v>
      </c>
      <c r="N34" s="626" t="s">
        <v>2628</v>
      </c>
      <c r="O34" s="627"/>
    </row>
    <row r="35" spans="1:15" s="349" customFormat="1" ht="90" x14ac:dyDescent="0.2">
      <c r="A35" s="353" t="s">
        <v>2774</v>
      </c>
      <c r="B35" s="343" t="s">
        <v>2775</v>
      </c>
      <c r="C35" s="343" t="s">
        <v>2776</v>
      </c>
      <c r="D35" s="353" t="s">
        <v>2704</v>
      </c>
      <c r="E35" s="356" t="s">
        <v>2777</v>
      </c>
      <c r="F35" s="343" t="s">
        <v>2778</v>
      </c>
      <c r="G35" s="357" t="s">
        <v>2779</v>
      </c>
      <c r="H35" s="354">
        <v>44564</v>
      </c>
      <c r="I35" s="354">
        <v>44926</v>
      </c>
      <c r="J35" s="339">
        <v>44929</v>
      </c>
      <c r="K35" s="346">
        <v>1</v>
      </c>
      <c r="L35" s="347" t="s">
        <v>2780</v>
      </c>
      <c r="M35" s="348">
        <v>0.8</v>
      </c>
      <c r="N35" s="626" t="s">
        <v>2781</v>
      </c>
      <c r="O35" s="627"/>
    </row>
    <row r="36" spans="1:15" s="349" customFormat="1" ht="105" customHeight="1" x14ac:dyDescent="0.2">
      <c r="A36" s="353" t="s">
        <v>2782</v>
      </c>
      <c r="B36" s="343" t="s">
        <v>2783</v>
      </c>
      <c r="C36" s="343" t="s">
        <v>2784</v>
      </c>
      <c r="D36" s="353" t="s">
        <v>2704</v>
      </c>
      <c r="E36" s="356" t="s">
        <v>2785</v>
      </c>
      <c r="F36" s="343" t="s">
        <v>2786</v>
      </c>
      <c r="G36" s="357" t="s">
        <v>2787</v>
      </c>
      <c r="H36" s="354">
        <v>44564</v>
      </c>
      <c r="I36" s="354">
        <v>44926</v>
      </c>
      <c r="J36" s="339">
        <v>44929</v>
      </c>
      <c r="K36" s="346">
        <v>1</v>
      </c>
      <c r="L36" s="347" t="s">
        <v>2788</v>
      </c>
      <c r="M36" s="348">
        <v>1</v>
      </c>
      <c r="N36" s="626" t="s">
        <v>2690</v>
      </c>
      <c r="O36" s="627"/>
    </row>
    <row r="37" spans="1:15" s="349" customFormat="1" ht="105" customHeight="1" x14ac:dyDescent="0.2">
      <c r="A37" s="75" t="s">
        <v>2789</v>
      </c>
      <c r="B37" s="31" t="s">
        <v>2790</v>
      </c>
      <c r="C37" s="31" t="s">
        <v>2791</v>
      </c>
      <c r="D37" s="61" t="s">
        <v>2792</v>
      </c>
      <c r="E37" s="174" t="s">
        <v>2793</v>
      </c>
      <c r="F37" s="31" t="s">
        <v>2794</v>
      </c>
      <c r="G37" s="358" t="s">
        <v>2795</v>
      </c>
      <c r="H37" s="52">
        <v>44564</v>
      </c>
      <c r="I37" s="52">
        <v>44926</v>
      </c>
      <c r="J37" s="339">
        <v>44929</v>
      </c>
      <c r="K37" s="49">
        <v>1</v>
      </c>
      <c r="L37" s="72" t="s">
        <v>2796</v>
      </c>
      <c r="M37" s="34">
        <v>1</v>
      </c>
      <c r="N37" s="438" t="s">
        <v>2628</v>
      </c>
      <c r="O37" s="440"/>
    </row>
    <row r="38" spans="1:15" s="349" customFormat="1" ht="105" customHeight="1" x14ac:dyDescent="0.2">
      <c r="A38" s="61" t="s">
        <v>2797</v>
      </c>
      <c r="B38" s="31" t="s">
        <v>2798</v>
      </c>
      <c r="C38" s="31" t="s">
        <v>2799</v>
      </c>
      <c r="D38" s="61" t="s">
        <v>2685</v>
      </c>
      <c r="E38" s="174" t="s">
        <v>2800</v>
      </c>
      <c r="F38" s="31" t="s">
        <v>2801</v>
      </c>
      <c r="G38" s="358" t="s">
        <v>2802</v>
      </c>
      <c r="H38" s="52">
        <v>44564</v>
      </c>
      <c r="I38" s="52">
        <v>44926</v>
      </c>
      <c r="J38" s="339">
        <v>44929</v>
      </c>
      <c r="K38" s="49">
        <v>1</v>
      </c>
      <c r="L38" s="72" t="s">
        <v>2803</v>
      </c>
      <c r="M38" s="34">
        <v>1</v>
      </c>
      <c r="N38" s="438" t="s">
        <v>2628</v>
      </c>
      <c r="O38" s="440"/>
    </row>
    <row r="39" spans="1:15" s="349" customFormat="1" ht="105" customHeight="1" x14ac:dyDescent="0.2">
      <c r="A39" s="75" t="s">
        <v>970</v>
      </c>
      <c r="B39" s="343" t="s">
        <v>2804</v>
      </c>
      <c r="C39" s="31" t="s">
        <v>2805</v>
      </c>
      <c r="D39" s="61" t="s">
        <v>2806</v>
      </c>
      <c r="E39" s="174" t="s">
        <v>2807</v>
      </c>
      <c r="F39" s="31" t="s">
        <v>2808</v>
      </c>
      <c r="G39" s="358" t="s">
        <v>2747</v>
      </c>
      <c r="H39" s="52">
        <v>44564</v>
      </c>
      <c r="I39" s="52">
        <v>44926</v>
      </c>
      <c r="J39" s="339">
        <v>44929</v>
      </c>
      <c r="K39" s="49">
        <v>1</v>
      </c>
      <c r="L39" s="72" t="s">
        <v>2809</v>
      </c>
      <c r="M39" s="34">
        <v>1</v>
      </c>
      <c r="N39" s="438" t="s">
        <v>2628</v>
      </c>
      <c r="O39" s="440"/>
    </row>
    <row r="40" spans="1:15" s="359" customFormat="1" ht="105" customHeight="1" x14ac:dyDescent="0.2">
      <c r="A40" s="61" t="s">
        <v>134</v>
      </c>
      <c r="B40" s="31" t="s">
        <v>2810</v>
      </c>
      <c r="C40" s="31" t="s">
        <v>2811</v>
      </c>
      <c r="D40" s="61" t="s">
        <v>2685</v>
      </c>
      <c r="E40" s="174" t="s">
        <v>2812</v>
      </c>
      <c r="F40" s="31" t="s">
        <v>2813</v>
      </c>
      <c r="G40" s="358" t="s">
        <v>2814</v>
      </c>
      <c r="H40" s="52">
        <v>44564</v>
      </c>
      <c r="I40" s="52">
        <v>44926</v>
      </c>
      <c r="J40" s="339">
        <v>44929</v>
      </c>
      <c r="K40" s="49">
        <v>1</v>
      </c>
      <c r="L40" s="72" t="s">
        <v>2815</v>
      </c>
      <c r="M40" s="34">
        <v>1</v>
      </c>
      <c r="N40" s="438" t="s">
        <v>2628</v>
      </c>
      <c r="O40" s="440"/>
    </row>
    <row r="41" spans="1:15" s="359" customFormat="1" ht="105" customHeight="1" x14ac:dyDescent="0.2">
      <c r="A41" s="61" t="s">
        <v>984</v>
      </c>
      <c r="B41" s="31" t="s">
        <v>2816</v>
      </c>
      <c r="C41" s="31" t="s">
        <v>2817</v>
      </c>
      <c r="D41" s="61" t="s">
        <v>2685</v>
      </c>
      <c r="E41" s="174" t="s">
        <v>2818</v>
      </c>
      <c r="F41" s="31" t="s">
        <v>2819</v>
      </c>
      <c r="G41" s="358" t="s">
        <v>2820</v>
      </c>
      <c r="H41" s="52">
        <v>44564</v>
      </c>
      <c r="I41" s="52">
        <v>44926</v>
      </c>
      <c r="J41" s="339">
        <v>44929</v>
      </c>
      <c r="K41" s="49">
        <v>1</v>
      </c>
      <c r="L41" s="72" t="s">
        <v>2821</v>
      </c>
      <c r="M41" s="34">
        <v>1</v>
      </c>
      <c r="N41" s="438" t="s">
        <v>2628</v>
      </c>
      <c r="O41" s="440"/>
    </row>
    <row r="42" spans="1:15" s="349" customFormat="1" ht="109.5" customHeight="1" x14ac:dyDescent="0.2">
      <c r="A42" s="258" t="s">
        <v>992</v>
      </c>
      <c r="B42" s="31" t="s">
        <v>2822</v>
      </c>
      <c r="C42" s="31" t="s">
        <v>2823</v>
      </c>
      <c r="D42" s="61" t="s">
        <v>2824</v>
      </c>
      <c r="E42" s="174" t="s">
        <v>2825</v>
      </c>
      <c r="F42" s="31" t="s">
        <v>2826</v>
      </c>
      <c r="G42" s="358" t="s">
        <v>2827</v>
      </c>
      <c r="H42" s="52">
        <v>44564</v>
      </c>
      <c r="I42" s="52">
        <v>44926</v>
      </c>
      <c r="J42" s="339">
        <v>44929</v>
      </c>
      <c r="K42" s="49">
        <v>1</v>
      </c>
      <c r="L42" s="72" t="s">
        <v>2828</v>
      </c>
      <c r="M42" s="34">
        <v>1</v>
      </c>
      <c r="N42" s="438" t="s">
        <v>2628</v>
      </c>
      <c r="O42" s="440"/>
    </row>
    <row r="43" spans="1:15" ht="109.5" customHeight="1" x14ac:dyDescent="0.2">
      <c r="A43" s="61" t="s">
        <v>2829</v>
      </c>
      <c r="B43" s="31" t="s">
        <v>2830</v>
      </c>
      <c r="C43" s="31" t="s">
        <v>2831</v>
      </c>
      <c r="D43" s="61" t="s">
        <v>2685</v>
      </c>
      <c r="E43" s="31" t="s">
        <v>2832</v>
      </c>
      <c r="F43" s="31" t="s">
        <v>2833</v>
      </c>
      <c r="G43" s="31" t="s">
        <v>2834</v>
      </c>
      <c r="H43" s="52">
        <v>44564</v>
      </c>
      <c r="I43" s="52">
        <v>44926</v>
      </c>
      <c r="J43" s="339">
        <v>44929</v>
      </c>
      <c r="K43" s="49">
        <v>1</v>
      </c>
      <c r="L43" s="72" t="s">
        <v>2835</v>
      </c>
      <c r="M43" s="76">
        <v>1</v>
      </c>
      <c r="N43" s="438" t="s">
        <v>2628</v>
      </c>
      <c r="O43" s="440"/>
    </row>
    <row r="45" spans="1:15" s="3" customFormat="1" ht="29.25" customHeight="1" thickBot="1" x14ac:dyDescent="0.3">
      <c r="A45" s="13" t="s">
        <v>156</v>
      </c>
      <c r="B45" s="397" t="s">
        <v>2836</v>
      </c>
      <c r="C45" s="397"/>
      <c r="D45" s="397"/>
      <c r="G45" s="13"/>
      <c r="H45" s="13"/>
      <c r="I45" s="14"/>
      <c r="J45" s="13"/>
      <c r="K45" s="13"/>
    </row>
    <row r="46" spans="1:15" s="3" customFormat="1" ht="18.75" customHeight="1" x14ac:dyDescent="0.2">
      <c r="I46" s="16"/>
    </row>
    <row r="47" spans="1:15" s="3" customFormat="1" ht="32.25" customHeight="1" thickBot="1" x14ac:dyDescent="0.3">
      <c r="A47" s="13" t="s">
        <v>158</v>
      </c>
      <c r="B47" s="398" t="s">
        <v>3316</v>
      </c>
      <c r="C47" s="398"/>
      <c r="D47" s="398"/>
      <c r="G47" s="13" t="s">
        <v>160</v>
      </c>
      <c r="I47" s="16"/>
      <c r="J47" s="17" t="s">
        <v>3317</v>
      </c>
      <c r="K47" s="17"/>
      <c r="L47" s="17"/>
    </row>
    <row r="48" spans="1:15" s="3" customFormat="1" ht="27" customHeight="1" x14ac:dyDescent="0.2">
      <c r="I48" s="18"/>
      <c r="J48" s="399"/>
      <c r="K48" s="399"/>
      <c r="L48" s="19"/>
    </row>
    <row r="49" spans="15:15" x14ac:dyDescent="0.2">
      <c r="O49" s="20" t="s">
        <v>162</v>
      </c>
    </row>
    <row r="50" spans="15:15" x14ac:dyDescent="0.2">
      <c r="O50" s="20" t="s">
        <v>163</v>
      </c>
    </row>
  </sheetData>
  <mergeCells count="54">
    <mergeCell ref="J48:K48"/>
    <mergeCell ref="N40:O40"/>
    <mergeCell ref="N41:O41"/>
    <mergeCell ref="N42:O42"/>
    <mergeCell ref="N43:O43"/>
    <mergeCell ref="B45:D45"/>
    <mergeCell ref="B47:D47"/>
    <mergeCell ref="N34:O34"/>
    <mergeCell ref="N35:O35"/>
    <mergeCell ref="N36:O36"/>
    <mergeCell ref="N37:O37"/>
    <mergeCell ref="N38:O38"/>
    <mergeCell ref="N39:O39"/>
    <mergeCell ref="N33:O33"/>
    <mergeCell ref="B30:B32"/>
    <mergeCell ref="C30:C32"/>
    <mergeCell ref="D30:D32"/>
    <mergeCell ref="E30:E32"/>
    <mergeCell ref="F30:F32"/>
    <mergeCell ref="G30:G32"/>
    <mergeCell ref="K30:K32"/>
    <mergeCell ref="L30:L32"/>
    <mergeCell ref="N30:O30"/>
    <mergeCell ref="N31:O31"/>
    <mergeCell ref="N32:O32"/>
    <mergeCell ref="K16:K17"/>
    <mergeCell ref="N29:O29"/>
    <mergeCell ref="M16:M17"/>
    <mergeCell ref="N16:O17"/>
    <mergeCell ref="N18:O18"/>
    <mergeCell ref="N19:O19"/>
    <mergeCell ref="N20:O20"/>
    <mergeCell ref="N21:O21"/>
    <mergeCell ref="N22:O22"/>
    <mergeCell ref="N23:O23"/>
    <mergeCell ref="N25:O25"/>
    <mergeCell ref="N26:O26"/>
    <mergeCell ref="N28:O28"/>
    <mergeCell ref="A14:L14"/>
    <mergeCell ref="L16:L17"/>
    <mergeCell ref="A1:O3"/>
    <mergeCell ref="A11:O11"/>
    <mergeCell ref="A12:L12"/>
    <mergeCell ref="M12:O15"/>
    <mergeCell ref="A15:L15"/>
    <mergeCell ref="A16:A17"/>
    <mergeCell ref="B16:B17"/>
    <mergeCell ref="C16:C17"/>
    <mergeCell ref="D16:D17"/>
    <mergeCell ref="E16:E17"/>
    <mergeCell ref="F16:F17"/>
    <mergeCell ref="G16:G17"/>
    <mergeCell ref="H16:I16"/>
    <mergeCell ref="J16:J17"/>
  </mergeCells>
  <dataValidations count="13">
    <dataValidation allowBlank="1" showInputMessage="1" showErrorMessage="1" promptTitle="GUÍA:" prompt="Establecer las fechas de inicio y terminación de cada una de las actividades, según los recursos y disponibilidad de la dependencia dentro de la vigencia actual." sqref="H18:I43" xr:uid="{AC8448DC-8A4A-46F5-A870-1C8292835B6B}"/>
    <dataValidation allowBlank="1" showInputMessage="1" showErrorMessage="1" promptTitle="GUÍA: " prompt="Colocar la fecha en que se realiza el seguimiento por parte de la dependencia (i, ii, ii o iv seguimiento)_x000a_" sqref="J18:J43" xr:uid="{89CC29E8-D794-4070-AB29-356936504167}"/>
    <dataValidation allowBlank="1" showInputMessage="1" showErrorMessage="1" promptTitle="GUÍA:" prompt="Asignar el porcentaje de avance de la meta establecida de acuerdo con la formula del indicador con corte a la fecha del seguimiento." sqref="K18:K30 K33:K43" xr:uid="{1E9F12EF-AB3E-4221-863C-F6C507200017}"/>
    <dataValidation allowBlank="1" showInputMessage="1" showErrorMessage="1" promptTitle="GUÍA:" prompt="Se deben describir los aspectos relevantes y evidencias que soportan el porcentaje de avance conseguido en el periodo evaluado._x000a__x000a_Estas evidencias deben estar disponibles para la actividad de seguimiento y presentarlas al auditor." sqref="L33:L43 L18:L30" xr:uid="{E67EAFCE-4F14-4FCD-8604-296FF16DA88A}"/>
    <dataValidation allowBlank="1" showInputMessage="1" showErrorMessage="1" promptTitle="CONTROL INTERNO:" prompt="Incluir esta columna para medir el avance de las acciones por parte del auditor de acuerdo con las evidencias presentadas por la dependencia." sqref="M18:M43" xr:uid="{C8A1241C-83B4-4007-8FF6-5969AD82B7B7}"/>
    <dataValidation allowBlank="1" showInputMessage="1" showErrorMessage="1" promptTitle="CONTROL INTERNO:" prompt="Se deben dar las conclusiones de complimiento o no de cada una de las actividades, redactar las evidencias presentadas por la dependencia que soportan y las recomendaciones cuando aplique; estas evidencias deben estar numeradas y en la carpeta electronica" sqref="N18:N43 O24 O27" xr:uid="{296C5414-D27B-4853-ACBB-742CA8E5A78F}"/>
    <dataValidation allowBlank="1" showInputMessage="1" showErrorMessage="1" promptTitle="GUIA:" prompt="Redactar las recomendaciones de mejoramiento a la gestión, identificadas en la dependencia para la vigencia actual." sqref="A43 A18:A34" xr:uid="{17A72C44-F392-4FA0-B2F4-B0E3AF3D04D6}"/>
    <dataValidation allowBlank="1" showInputMessage="1" showErrorMessage="1" promptTitle="GUÍA:" prompt="Se deben describir las causas, previamente identificadas por medio de las metodologías existentes, el número de causas varias de acuerdo a la recomendación y su complejidad." sqref="B33:B43 B18:B30" xr:uid="{0C73B65C-6E83-4CC9-B045-5A33D32F44D8}"/>
    <dataValidation allowBlank="1" showInputMessage="1" showErrorMessage="1" promptTitle="GUÍA:" prompt="Para cada una de las causas identificadas se deben definir las acciones de mejoramiento necesarias." sqref="E18:E21 C33:C34 C36:C43 C18:C30" xr:uid="{F1C2A505-7D5C-42F8-A670-E2C6DFF4F1B9}"/>
    <dataValidation allowBlank="1" showInputMessage="1" showErrorMessage="1" promptTitle="GUÍA:" prompt="Identificar la persona/cargo responsable por la ejecución de las acciones de mejoramiento." sqref="D27:D30 D33:D43 D18:D25" xr:uid="{E8313798-69F4-4865-B481-88FF41291CC6}"/>
    <dataValidation allowBlank="1" showInputMessage="1" showErrorMessage="1" promptTitle="GUÍA:" prompt="Describir la meta a ser alcanzada con la acción de mejoramiento planteada." sqref="G33 E27:E30 E33:E43 E22:E25" xr:uid="{DD202A9F-C674-4918-8564-058FB88959B5}"/>
    <dataValidation allowBlank="1" showInputMessage="1" showErrorMessage="1" promptTitle="INSERTAR NUEVA COLUMNA:" prompt="Definir el entregable que soporta el cumplimiento como evidencia (actas, contratos, lista de asistencia, procedimientos, fotografía, videos, encuestas, etc.)" sqref="F33:F43 F18:F30" xr:uid="{FC4DFDFB-B242-459C-BF36-27B896B6B6FE}"/>
    <dataValidation allowBlank="1" showInputMessage="1" showErrorMessage="1" promptTitle="GUÍA:" prompt="Establecer la formula matemática para medir el cumplimiento de la meta establecida a cada una de las acciones de mejoramiento definidas." sqref="G34:G43 G18:G30" xr:uid="{776286FF-7EC8-4ABB-B524-AC9F8F586FF3}"/>
  </dataValidations>
  <printOptions horizontalCentered="1"/>
  <pageMargins left="0.49" right="0.56000000000000005" top="0.39370078740157483" bottom="0.39370078740157483" header="0" footer="0"/>
  <pageSetup paperSize="120" scale="60" orientation="landscape" horizontalDpi="4294967293" verticalDpi="4294967293" r:id="rId1"/>
  <headerFooter alignWithMargins="0"/>
  <drawing r:id="rId2"/>
  <legacy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2EC21-2157-4403-A231-2CAA1913CA30}">
  <dimension ref="A1:O49"/>
  <sheetViews>
    <sheetView showGridLines="0" topLeftCell="A8" zoomScale="55" zoomScaleNormal="55" zoomScaleSheetLayoutView="100" zoomScalePageLayoutView="98" workbookViewId="0">
      <pane ySplit="7" topLeftCell="A15" activePane="bottomLeft" state="frozen"/>
      <selection activeCell="A8" sqref="A8"/>
      <selection pane="bottomLeft" activeCell="F52" sqref="F52"/>
    </sheetView>
  </sheetViews>
  <sheetFormatPr baseColWidth="10" defaultColWidth="11.42578125" defaultRowHeight="12.75" x14ac:dyDescent="0.2"/>
  <cols>
    <col min="1" max="1" width="47.140625" style="1" customWidth="1"/>
    <col min="2" max="2" width="42.28515625" style="1" customWidth="1"/>
    <col min="3" max="3" width="34.85546875" style="1" customWidth="1"/>
    <col min="4" max="4" width="36.140625" style="1" customWidth="1"/>
    <col min="5" max="5" width="35.7109375" style="1" customWidth="1"/>
    <col min="6" max="6" width="40.7109375" style="1" customWidth="1"/>
    <col min="7" max="7" width="24.28515625" style="1" customWidth="1"/>
    <col min="8" max="8" width="13.85546875" style="1" customWidth="1"/>
    <col min="9" max="9" width="15.42578125" style="1" customWidth="1"/>
    <col min="10" max="10" width="15" style="2" customWidth="1"/>
    <col min="11" max="11" width="13.7109375" style="1" customWidth="1"/>
    <col min="12" max="12" width="84.5703125" style="1" customWidth="1"/>
    <col min="13" max="13" width="19.5703125" style="1" customWidth="1"/>
    <col min="14" max="14" width="25.42578125" style="1" customWidth="1"/>
    <col min="15" max="15" width="52" style="1" customWidth="1"/>
    <col min="16" max="16384" width="11.42578125" style="1"/>
  </cols>
  <sheetData>
    <row r="1" spans="1:15" ht="42" customHeight="1" x14ac:dyDescent="0.2">
      <c r="A1" s="425"/>
      <c r="B1" s="425"/>
      <c r="C1" s="425"/>
      <c r="D1" s="425"/>
      <c r="E1" s="425"/>
      <c r="F1" s="425"/>
      <c r="G1" s="425"/>
      <c r="H1" s="425"/>
      <c r="I1" s="425"/>
      <c r="J1" s="425"/>
      <c r="K1" s="425"/>
      <c r="L1" s="425"/>
      <c r="M1" s="425"/>
      <c r="N1" s="425"/>
      <c r="O1" s="425"/>
    </row>
    <row r="2" spans="1:15" x14ac:dyDescent="0.2">
      <c r="A2" s="425"/>
      <c r="B2" s="425"/>
      <c r="C2" s="425"/>
      <c r="D2" s="425"/>
      <c r="E2" s="425"/>
      <c r="F2" s="425"/>
      <c r="G2" s="425"/>
      <c r="H2" s="425"/>
      <c r="I2" s="425"/>
      <c r="J2" s="425"/>
      <c r="K2" s="425"/>
      <c r="L2" s="425"/>
      <c r="M2" s="425"/>
      <c r="N2" s="425"/>
      <c r="O2" s="425"/>
    </row>
    <row r="3" spans="1:15" x14ac:dyDescent="0.2">
      <c r="A3" s="425"/>
      <c r="B3" s="425"/>
      <c r="C3" s="425"/>
      <c r="D3" s="425"/>
      <c r="E3" s="425"/>
      <c r="F3" s="425"/>
      <c r="G3" s="425"/>
      <c r="H3" s="425"/>
      <c r="I3" s="425"/>
      <c r="J3" s="425"/>
      <c r="K3" s="425"/>
      <c r="L3" s="425"/>
      <c r="M3" s="425"/>
      <c r="N3" s="425"/>
      <c r="O3" s="425"/>
    </row>
    <row r="4" spans="1:15" x14ac:dyDescent="0.2">
      <c r="A4" s="2"/>
      <c r="B4" s="2"/>
      <c r="C4" s="2"/>
      <c r="D4" s="2"/>
      <c r="E4" s="2"/>
      <c r="F4" s="2"/>
      <c r="G4" s="2"/>
      <c r="H4" s="2"/>
      <c r="I4" s="2"/>
      <c r="K4" s="2"/>
      <c r="L4" s="2"/>
      <c r="M4" s="2"/>
      <c r="N4" s="2"/>
      <c r="O4" s="2"/>
    </row>
    <row r="5" spans="1:15" x14ac:dyDescent="0.2">
      <c r="A5" s="2"/>
      <c r="B5" s="2"/>
      <c r="C5" s="2"/>
      <c r="D5" s="2"/>
      <c r="E5" s="2"/>
      <c r="F5" s="2"/>
      <c r="G5" s="2"/>
      <c r="H5" s="2"/>
      <c r="I5" s="2"/>
      <c r="K5" s="2"/>
      <c r="L5" s="2"/>
      <c r="M5" s="2"/>
      <c r="N5" s="2"/>
      <c r="O5" s="2"/>
    </row>
    <row r="6" spans="1:15" x14ac:dyDescent="0.2">
      <c r="A6" s="2"/>
      <c r="B6" s="2"/>
      <c r="C6" s="2"/>
      <c r="D6" s="2"/>
      <c r="E6" s="2"/>
      <c r="F6" s="2"/>
      <c r="G6" s="2"/>
      <c r="H6" s="2"/>
      <c r="I6" s="2"/>
      <c r="K6" s="2"/>
      <c r="L6" s="2"/>
      <c r="M6" s="2"/>
      <c r="N6" s="2"/>
      <c r="O6" s="2"/>
    </row>
    <row r="7" spans="1:15" x14ac:dyDescent="0.2">
      <c r="A7" s="2"/>
      <c r="B7" s="2"/>
      <c r="C7" s="2"/>
      <c r="D7" s="2"/>
      <c r="E7" s="2"/>
      <c r="F7" s="2"/>
      <c r="G7" s="2"/>
      <c r="H7" s="2"/>
      <c r="I7" s="2"/>
      <c r="K7" s="2"/>
      <c r="L7" s="2"/>
      <c r="M7" s="2"/>
      <c r="N7" s="2"/>
      <c r="O7" s="2"/>
    </row>
    <row r="8" spans="1:15" x14ac:dyDescent="0.2">
      <c r="A8" s="2"/>
      <c r="B8" s="2"/>
      <c r="C8" s="2"/>
      <c r="D8" s="2"/>
      <c r="E8" s="2"/>
      <c r="F8" s="2"/>
      <c r="G8" s="2"/>
      <c r="H8" s="2"/>
      <c r="I8" s="2"/>
      <c r="K8" s="2"/>
      <c r="L8" s="2"/>
      <c r="M8" s="2"/>
      <c r="N8" s="2"/>
      <c r="O8" s="2"/>
    </row>
    <row r="9" spans="1:15" x14ac:dyDescent="0.2">
      <c r="A9" s="2"/>
      <c r="B9" s="2"/>
      <c r="C9" s="2"/>
      <c r="D9" s="2"/>
      <c r="E9" s="2"/>
      <c r="F9" s="2"/>
      <c r="G9" s="2"/>
      <c r="H9" s="2"/>
      <c r="I9" s="2"/>
      <c r="K9" s="2"/>
      <c r="L9" s="2"/>
      <c r="M9" s="2"/>
      <c r="N9" s="2"/>
      <c r="O9" s="2"/>
    </row>
    <row r="10" spans="1:15" x14ac:dyDescent="0.2">
      <c r="A10" s="2"/>
      <c r="B10" s="2"/>
      <c r="C10" s="2"/>
      <c r="D10" s="2"/>
      <c r="E10" s="2"/>
      <c r="F10" s="2"/>
      <c r="G10" s="2"/>
      <c r="H10" s="2"/>
      <c r="I10" s="2"/>
      <c r="K10" s="2"/>
      <c r="L10" s="2"/>
      <c r="M10" s="2"/>
      <c r="N10" s="2"/>
      <c r="O10" s="2"/>
    </row>
    <row r="11" spans="1:15" ht="84" customHeight="1" x14ac:dyDescent="0.25">
      <c r="A11" s="426" t="s">
        <v>0</v>
      </c>
      <c r="B11" s="426"/>
      <c r="C11" s="426"/>
      <c r="D11" s="426"/>
      <c r="E11" s="426"/>
      <c r="F11" s="426"/>
      <c r="G11" s="426"/>
      <c r="H11" s="426"/>
      <c r="I11" s="426"/>
      <c r="J11" s="426"/>
      <c r="K11" s="426"/>
      <c r="L11" s="426"/>
      <c r="M11" s="426"/>
      <c r="N11" s="426"/>
      <c r="O11" s="426"/>
    </row>
    <row r="12" spans="1:15" ht="34.5" customHeight="1" x14ac:dyDescent="0.2">
      <c r="A12" s="578" t="s">
        <v>2837</v>
      </c>
      <c r="B12" s="578"/>
      <c r="C12" s="578"/>
      <c r="D12" s="578"/>
      <c r="E12" s="578"/>
      <c r="F12" s="578"/>
      <c r="G12" s="578"/>
      <c r="H12" s="578"/>
      <c r="I12" s="578"/>
      <c r="J12" s="578"/>
      <c r="K12" s="578"/>
      <c r="L12" s="578"/>
      <c r="M12" s="428" t="s">
        <v>2</v>
      </c>
      <c r="N12" s="428"/>
      <c r="O12" s="428"/>
    </row>
    <row r="13" spans="1:15" ht="41.25" customHeight="1" x14ac:dyDescent="0.2">
      <c r="A13" s="379" t="s">
        <v>2838</v>
      </c>
      <c r="B13" s="378"/>
      <c r="C13" s="378"/>
      <c r="D13" s="378"/>
      <c r="E13" s="378"/>
      <c r="F13" s="378"/>
      <c r="G13" s="378"/>
      <c r="H13" s="378"/>
      <c r="I13" s="378"/>
      <c r="J13" s="378"/>
      <c r="K13" s="378"/>
      <c r="L13" s="378"/>
      <c r="M13" s="428"/>
      <c r="N13" s="428"/>
      <c r="O13" s="428"/>
    </row>
    <row r="14" spans="1:15" ht="16.5" customHeight="1" x14ac:dyDescent="0.2">
      <c r="A14" s="427"/>
      <c r="B14" s="427"/>
      <c r="C14" s="427"/>
      <c r="D14" s="427"/>
      <c r="E14" s="427"/>
      <c r="F14" s="427"/>
      <c r="G14" s="427"/>
      <c r="H14" s="427" t="s">
        <v>17</v>
      </c>
      <c r="I14" s="427" t="s">
        <v>18</v>
      </c>
      <c r="J14" s="427"/>
      <c r="K14" s="427"/>
      <c r="L14" s="427"/>
      <c r="M14" s="428"/>
      <c r="N14" s="428"/>
      <c r="O14" s="428"/>
    </row>
    <row r="15" spans="1:15" s="3" customFormat="1" ht="40.5" customHeight="1" x14ac:dyDescent="0.2">
      <c r="A15" s="429" t="s">
        <v>2839</v>
      </c>
      <c r="B15" s="431" t="s">
        <v>2840</v>
      </c>
      <c r="C15" s="431" t="s">
        <v>2841</v>
      </c>
      <c r="D15" s="431" t="s">
        <v>2842</v>
      </c>
      <c r="E15" s="421" t="s">
        <v>2843</v>
      </c>
      <c r="F15" s="421" t="s">
        <v>2844</v>
      </c>
      <c r="G15" s="421" t="s">
        <v>75</v>
      </c>
      <c r="H15" s="422">
        <v>44607</v>
      </c>
      <c r="I15" s="423">
        <v>44742</v>
      </c>
      <c r="J15" s="421">
        <v>44936</v>
      </c>
      <c r="K15" s="479">
        <v>1</v>
      </c>
      <c r="L15" s="424" t="s">
        <v>2845</v>
      </c>
      <c r="M15" s="417">
        <v>1</v>
      </c>
      <c r="N15" s="418" t="s">
        <v>2846</v>
      </c>
      <c r="O15" s="419"/>
    </row>
    <row r="16" spans="1:15" s="3" customFormat="1" ht="37.5" customHeight="1" x14ac:dyDescent="0.2">
      <c r="A16" s="430"/>
      <c r="B16" s="432" t="s">
        <v>2847</v>
      </c>
      <c r="C16" s="432" t="s">
        <v>2848</v>
      </c>
      <c r="D16" s="432" t="s">
        <v>2842</v>
      </c>
      <c r="E16" s="421" t="s">
        <v>2849</v>
      </c>
      <c r="F16" s="421" t="s">
        <v>2850</v>
      </c>
      <c r="G16" s="421" t="s">
        <v>2851</v>
      </c>
      <c r="H16" s="4">
        <v>44607</v>
      </c>
      <c r="I16" s="4">
        <v>44926</v>
      </c>
      <c r="J16" s="421">
        <v>44936</v>
      </c>
      <c r="K16" s="479">
        <v>1</v>
      </c>
      <c r="L16" s="424" t="s">
        <v>2852</v>
      </c>
      <c r="M16" s="417">
        <v>1</v>
      </c>
      <c r="N16" s="418" t="s">
        <v>2853</v>
      </c>
      <c r="O16" s="419"/>
    </row>
    <row r="17" spans="1:15" s="340" customFormat="1" ht="90" x14ac:dyDescent="0.2">
      <c r="A17" s="75" t="s">
        <v>2854</v>
      </c>
      <c r="B17" s="31" t="s">
        <v>2855</v>
      </c>
      <c r="C17" s="31" t="s">
        <v>2856</v>
      </c>
      <c r="D17" s="61" t="s">
        <v>2842</v>
      </c>
      <c r="E17" s="31" t="s">
        <v>2857</v>
      </c>
      <c r="F17" s="31" t="s">
        <v>2858</v>
      </c>
      <c r="G17" s="31" t="s">
        <v>75</v>
      </c>
      <c r="H17" s="52">
        <v>44607</v>
      </c>
      <c r="I17" s="52">
        <v>44804</v>
      </c>
      <c r="J17" s="339">
        <v>44936</v>
      </c>
      <c r="K17" s="49">
        <v>1</v>
      </c>
      <c r="L17" s="72" t="s">
        <v>2859</v>
      </c>
      <c r="M17" s="76">
        <v>1</v>
      </c>
      <c r="N17" s="628" t="s">
        <v>2860</v>
      </c>
      <c r="O17" s="629"/>
    </row>
    <row r="18" spans="1:15" s="340" customFormat="1" ht="75" x14ac:dyDescent="0.2">
      <c r="A18" s="75"/>
      <c r="B18" s="31"/>
      <c r="C18" s="258" t="s">
        <v>2861</v>
      </c>
      <c r="D18" s="61" t="s">
        <v>2862</v>
      </c>
      <c r="E18" s="31" t="s">
        <v>2857</v>
      </c>
      <c r="F18" s="31" t="s">
        <v>2858</v>
      </c>
      <c r="G18" s="258" t="s">
        <v>75</v>
      </c>
      <c r="H18" s="52">
        <v>44607</v>
      </c>
      <c r="I18" s="52">
        <v>44865</v>
      </c>
      <c r="J18" s="339">
        <v>44936</v>
      </c>
      <c r="K18" s="49">
        <v>1</v>
      </c>
      <c r="L18" s="71" t="s">
        <v>2859</v>
      </c>
      <c r="M18" s="76">
        <v>1</v>
      </c>
      <c r="N18" s="628" t="s">
        <v>2860</v>
      </c>
      <c r="O18" s="629"/>
    </row>
    <row r="19" spans="1:15" s="340" customFormat="1" ht="142.5" customHeight="1" x14ac:dyDescent="0.2">
      <c r="A19" s="75" t="s">
        <v>2863</v>
      </c>
      <c r="B19" s="31" t="s">
        <v>2864</v>
      </c>
      <c r="C19" s="31" t="s">
        <v>2865</v>
      </c>
      <c r="D19" s="61" t="s">
        <v>2866</v>
      </c>
      <c r="E19" s="31" t="s">
        <v>2867</v>
      </c>
      <c r="F19" s="31" t="s">
        <v>2868</v>
      </c>
      <c r="G19" s="258" t="s">
        <v>2869</v>
      </c>
      <c r="H19" s="52">
        <v>44607</v>
      </c>
      <c r="I19" s="52">
        <v>44926</v>
      </c>
      <c r="J19" s="339">
        <v>44936</v>
      </c>
      <c r="K19" s="49">
        <v>1</v>
      </c>
      <c r="L19" s="72" t="s">
        <v>2870</v>
      </c>
      <c r="M19" s="76">
        <v>1</v>
      </c>
      <c r="N19" s="628" t="s">
        <v>2871</v>
      </c>
      <c r="O19" s="629"/>
    </row>
    <row r="20" spans="1:15" s="340" customFormat="1" ht="357" customHeight="1" x14ac:dyDescent="0.2">
      <c r="A20" s="75" t="s">
        <v>2872</v>
      </c>
      <c r="B20" s="31" t="s">
        <v>2873</v>
      </c>
      <c r="C20" s="31" t="s">
        <v>2874</v>
      </c>
      <c r="D20" s="61" t="s">
        <v>2875</v>
      </c>
      <c r="E20" s="31" t="s">
        <v>2876</v>
      </c>
      <c r="F20" s="31" t="s">
        <v>2877</v>
      </c>
      <c r="G20" s="31" t="s">
        <v>2878</v>
      </c>
      <c r="H20" s="52">
        <v>44607</v>
      </c>
      <c r="I20" s="52">
        <v>44834</v>
      </c>
      <c r="J20" s="339">
        <v>44936</v>
      </c>
      <c r="K20" s="49">
        <v>0</v>
      </c>
      <c r="L20" s="72" t="s">
        <v>2879</v>
      </c>
      <c r="M20" s="76">
        <v>0</v>
      </c>
      <c r="N20" s="628" t="s">
        <v>2880</v>
      </c>
      <c r="O20" s="629"/>
    </row>
    <row r="21" spans="1:15" s="349" customFormat="1" ht="60" x14ac:dyDescent="0.2">
      <c r="A21" s="341"/>
      <c r="B21" s="342"/>
      <c r="C21" s="31" t="s">
        <v>2881</v>
      </c>
      <c r="D21" s="342" t="s">
        <v>2842</v>
      </c>
      <c r="E21" s="343" t="s">
        <v>2882</v>
      </c>
      <c r="F21" s="343" t="s">
        <v>2883</v>
      </c>
      <c r="G21" s="343" t="s">
        <v>2884</v>
      </c>
      <c r="H21" s="344">
        <v>44607</v>
      </c>
      <c r="I21" s="345">
        <v>44926</v>
      </c>
      <c r="J21" s="339">
        <v>44936</v>
      </c>
      <c r="K21" s="346">
        <v>1</v>
      </c>
      <c r="L21" s="347" t="s">
        <v>2885</v>
      </c>
      <c r="M21" s="348">
        <v>1</v>
      </c>
      <c r="N21" s="626" t="s">
        <v>2886</v>
      </c>
      <c r="O21" s="627"/>
    </row>
    <row r="22" spans="1:15" s="349" customFormat="1" ht="90" x14ac:dyDescent="0.2">
      <c r="A22" s="341"/>
      <c r="B22" s="342" t="s">
        <v>2887</v>
      </c>
      <c r="C22" s="342" t="s">
        <v>2888</v>
      </c>
      <c r="D22" s="342" t="s">
        <v>2889</v>
      </c>
      <c r="E22" s="343" t="s">
        <v>2890</v>
      </c>
      <c r="F22" s="342" t="s">
        <v>2891</v>
      </c>
      <c r="G22" s="342" t="s">
        <v>998</v>
      </c>
      <c r="H22" s="344">
        <v>44607</v>
      </c>
      <c r="I22" s="345">
        <v>44926</v>
      </c>
      <c r="J22" s="339">
        <v>44936</v>
      </c>
      <c r="K22" s="346">
        <v>1</v>
      </c>
      <c r="L22" s="347" t="s">
        <v>2892</v>
      </c>
      <c r="M22" s="348">
        <v>1</v>
      </c>
      <c r="N22" s="626" t="s">
        <v>2893</v>
      </c>
      <c r="O22" s="627"/>
    </row>
    <row r="23" spans="1:15" s="349" customFormat="1" ht="229.5" customHeight="1" x14ac:dyDescent="0.2">
      <c r="A23" s="341" t="s">
        <v>1754</v>
      </c>
      <c r="B23" s="342" t="s">
        <v>2894</v>
      </c>
      <c r="C23" s="342" t="s">
        <v>2895</v>
      </c>
      <c r="D23" s="342" t="s">
        <v>2875</v>
      </c>
      <c r="E23" s="343" t="s">
        <v>2896</v>
      </c>
      <c r="F23" s="342" t="s">
        <v>2897</v>
      </c>
      <c r="G23" s="342" t="s">
        <v>2898</v>
      </c>
      <c r="H23" s="344">
        <v>44607</v>
      </c>
      <c r="I23" s="345">
        <v>44742</v>
      </c>
      <c r="J23" s="339">
        <v>44936</v>
      </c>
      <c r="K23" s="346">
        <v>1</v>
      </c>
      <c r="L23" s="347" t="s">
        <v>2899</v>
      </c>
      <c r="M23" s="348">
        <v>1</v>
      </c>
      <c r="N23" s="347" t="s">
        <v>2900</v>
      </c>
      <c r="O23" s="347"/>
    </row>
    <row r="24" spans="1:15" s="349" customFormat="1" ht="135" customHeight="1" x14ac:dyDescent="0.2">
      <c r="A24" s="341"/>
      <c r="B24" s="342" t="s">
        <v>2901</v>
      </c>
      <c r="C24" s="350" t="s">
        <v>2902</v>
      </c>
      <c r="D24" s="342" t="s">
        <v>2875</v>
      </c>
      <c r="E24" s="343" t="s">
        <v>2903</v>
      </c>
      <c r="F24" s="343" t="s">
        <v>2904</v>
      </c>
      <c r="G24" s="342" t="s">
        <v>2905</v>
      </c>
      <c r="H24" s="344">
        <v>44607</v>
      </c>
      <c r="I24" s="345">
        <v>44926</v>
      </c>
      <c r="J24" s="339">
        <v>44936</v>
      </c>
      <c r="K24" s="346">
        <v>1</v>
      </c>
      <c r="L24" s="347" t="s">
        <v>2906</v>
      </c>
      <c r="M24" s="348">
        <v>1</v>
      </c>
      <c r="N24" s="626" t="s">
        <v>2907</v>
      </c>
      <c r="O24" s="627"/>
    </row>
    <row r="25" spans="1:15" s="349" customFormat="1" ht="60" x14ac:dyDescent="0.2">
      <c r="A25" s="341" t="s">
        <v>2797</v>
      </c>
      <c r="B25" s="342" t="s">
        <v>2908</v>
      </c>
      <c r="C25" s="342" t="s">
        <v>2909</v>
      </c>
      <c r="D25" s="351" t="s">
        <v>2842</v>
      </c>
      <c r="E25" s="343" t="s">
        <v>2910</v>
      </c>
      <c r="F25" s="342" t="s">
        <v>2911</v>
      </c>
      <c r="G25" s="342" t="s">
        <v>2912</v>
      </c>
      <c r="H25" s="344">
        <v>44607</v>
      </c>
      <c r="I25" s="345">
        <v>44742</v>
      </c>
      <c r="J25" s="339">
        <v>44936</v>
      </c>
      <c r="K25" s="352">
        <v>0.5</v>
      </c>
      <c r="L25" s="347" t="s">
        <v>2913</v>
      </c>
      <c r="M25" s="348">
        <v>0</v>
      </c>
      <c r="N25" s="626" t="s">
        <v>2880</v>
      </c>
      <c r="O25" s="627"/>
    </row>
    <row r="26" spans="1:15" s="349" customFormat="1" ht="45" x14ac:dyDescent="0.2">
      <c r="A26" s="341"/>
      <c r="B26" s="343"/>
      <c r="C26" s="343" t="s">
        <v>2914</v>
      </c>
      <c r="D26" s="353" t="s">
        <v>2842</v>
      </c>
      <c r="E26" s="343" t="s">
        <v>2843</v>
      </c>
      <c r="F26" s="343" t="s">
        <v>2915</v>
      </c>
      <c r="G26" s="343" t="s">
        <v>75</v>
      </c>
      <c r="H26" s="354">
        <v>44607</v>
      </c>
      <c r="I26" s="354">
        <v>44865</v>
      </c>
      <c r="J26" s="339">
        <v>44936</v>
      </c>
      <c r="K26" s="346">
        <v>0</v>
      </c>
      <c r="L26" s="355" t="s">
        <v>2879</v>
      </c>
      <c r="M26" s="348">
        <v>0</v>
      </c>
      <c r="N26" s="347" t="s">
        <v>2880</v>
      </c>
      <c r="O26" s="347"/>
    </row>
    <row r="27" spans="1:15" s="349" customFormat="1" ht="75" x14ac:dyDescent="0.2">
      <c r="A27" s="341"/>
      <c r="B27" s="343" t="s">
        <v>2916</v>
      </c>
      <c r="C27" s="342" t="s">
        <v>2917</v>
      </c>
      <c r="D27" s="353" t="s">
        <v>2875</v>
      </c>
      <c r="E27" s="343" t="s">
        <v>2918</v>
      </c>
      <c r="F27" s="343" t="s">
        <v>2919</v>
      </c>
      <c r="G27" s="342" t="s">
        <v>2920</v>
      </c>
      <c r="H27" s="354">
        <v>44607</v>
      </c>
      <c r="I27" s="354">
        <v>44742</v>
      </c>
      <c r="J27" s="339">
        <v>44936</v>
      </c>
      <c r="K27" s="346">
        <v>0</v>
      </c>
      <c r="L27" s="355" t="s">
        <v>2879</v>
      </c>
      <c r="M27" s="348">
        <v>0</v>
      </c>
      <c r="N27" s="626" t="s">
        <v>2880</v>
      </c>
      <c r="O27" s="627"/>
    </row>
    <row r="28" spans="1:15" s="349" customFormat="1" ht="75" x14ac:dyDescent="0.2">
      <c r="A28" s="341"/>
      <c r="B28" s="342"/>
      <c r="C28" s="342" t="s">
        <v>2921</v>
      </c>
      <c r="D28" s="353" t="s">
        <v>2875</v>
      </c>
      <c r="E28" s="343" t="s">
        <v>2922</v>
      </c>
      <c r="F28" s="343" t="s">
        <v>2923</v>
      </c>
      <c r="G28" s="342" t="s">
        <v>2924</v>
      </c>
      <c r="H28" s="354">
        <v>44691</v>
      </c>
      <c r="I28" s="354">
        <v>44926</v>
      </c>
      <c r="J28" s="339">
        <v>44936</v>
      </c>
      <c r="K28" s="346">
        <v>0</v>
      </c>
      <c r="L28" s="347" t="s">
        <v>2879</v>
      </c>
      <c r="M28" s="348">
        <v>0</v>
      </c>
      <c r="N28" s="626" t="s">
        <v>2880</v>
      </c>
      <c r="O28" s="627"/>
    </row>
    <row r="29" spans="1:15" s="349" customFormat="1" ht="201.6" customHeight="1" x14ac:dyDescent="0.2">
      <c r="A29" s="341" t="s">
        <v>186</v>
      </c>
      <c r="B29" s="630" t="s">
        <v>2925</v>
      </c>
      <c r="C29" s="630" t="s">
        <v>2926</v>
      </c>
      <c r="D29" s="633" t="s">
        <v>2875</v>
      </c>
      <c r="E29" s="636" t="s">
        <v>2927</v>
      </c>
      <c r="F29" s="630" t="s">
        <v>2928</v>
      </c>
      <c r="G29" s="630" t="s">
        <v>575</v>
      </c>
      <c r="H29" s="354">
        <v>44607</v>
      </c>
      <c r="I29" s="354">
        <v>44742</v>
      </c>
      <c r="J29" s="339">
        <v>44936</v>
      </c>
      <c r="K29" s="639">
        <v>1</v>
      </c>
      <c r="L29" s="633" t="s">
        <v>2929</v>
      </c>
      <c r="M29" s="348">
        <v>1</v>
      </c>
      <c r="N29" s="626" t="s">
        <v>2930</v>
      </c>
      <c r="O29" s="627"/>
    </row>
    <row r="30" spans="1:15" s="349" customFormat="1" ht="80.25" customHeight="1" x14ac:dyDescent="0.2">
      <c r="A30" s="341"/>
      <c r="B30" s="631"/>
      <c r="C30" s="631" t="s">
        <v>539</v>
      </c>
      <c r="D30" s="634" t="s">
        <v>2875</v>
      </c>
      <c r="E30" s="637" t="s">
        <v>2931</v>
      </c>
      <c r="F30" s="631" t="s">
        <v>2932</v>
      </c>
      <c r="G30" s="631" t="s">
        <v>2933</v>
      </c>
      <c r="H30" s="354">
        <v>44607</v>
      </c>
      <c r="I30" s="354">
        <v>44926</v>
      </c>
      <c r="J30" s="339">
        <v>44936</v>
      </c>
      <c r="K30" s="640">
        <v>1</v>
      </c>
      <c r="L30" s="634" t="s">
        <v>2929</v>
      </c>
      <c r="M30" s="348">
        <v>1</v>
      </c>
      <c r="N30" s="626" t="s">
        <v>2930</v>
      </c>
      <c r="O30" s="627"/>
    </row>
    <row r="31" spans="1:15" s="349" customFormat="1" ht="75" x14ac:dyDescent="0.2">
      <c r="A31" s="341" t="s">
        <v>970</v>
      </c>
      <c r="B31" s="632" t="s">
        <v>2934</v>
      </c>
      <c r="C31" s="632" t="s">
        <v>2935</v>
      </c>
      <c r="D31" s="635" t="s">
        <v>2875</v>
      </c>
      <c r="E31" s="638" t="s">
        <v>2936</v>
      </c>
      <c r="F31" s="632" t="s">
        <v>2937</v>
      </c>
      <c r="G31" s="632" t="s">
        <v>2938</v>
      </c>
      <c r="H31" s="354">
        <v>44607</v>
      </c>
      <c r="I31" s="354">
        <v>44926</v>
      </c>
      <c r="J31" s="339">
        <v>44936</v>
      </c>
      <c r="K31" s="641">
        <v>0.8</v>
      </c>
      <c r="L31" s="635" t="s">
        <v>2939</v>
      </c>
      <c r="M31" s="348">
        <v>0.8</v>
      </c>
      <c r="N31" s="626" t="s">
        <v>2940</v>
      </c>
      <c r="O31" s="627"/>
    </row>
    <row r="32" spans="1:15" s="349" customFormat="1" ht="75" x14ac:dyDescent="0.2">
      <c r="A32" s="341"/>
      <c r="B32" s="343"/>
      <c r="C32" s="343" t="s">
        <v>2941</v>
      </c>
      <c r="D32" s="353" t="s">
        <v>2875</v>
      </c>
      <c r="E32" s="356" t="s">
        <v>2942</v>
      </c>
      <c r="F32" s="343" t="s">
        <v>2943</v>
      </c>
      <c r="G32" s="356" t="s">
        <v>2944</v>
      </c>
      <c r="H32" s="354">
        <v>44607</v>
      </c>
      <c r="I32" s="354">
        <v>44926</v>
      </c>
      <c r="J32" s="339">
        <v>44936</v>
      </c>
      <c r="K32" s="346">
        <v>1</v>
      </c>
      <c r="L32" s="347" t="s">
        <v>2945</v>
      </c>
      <c r="M32" s="348">
        <v>1</v>
      </c>
      <c r="N32" s="626" t="s">
        <v>2946</v>
      </c>
      <c r="O32" s="627"/>
    </row>
    <row r="33" spans="1:15" s="349" customFormat="1" ht="60" x14ac:dyDescent="0.2">
      <c r="A33" s="353" t="s">
        <v>2947</v>
      </c>
      <c r="B33" s="343" t="s">
        <v>2948</v>
      </c>
      <c r="C33" s="343" t="s">
        <v>2949</v>
      </c>
      <c r="D33" s="343" t="s">
        <v>2842</v>
      </c>
      <c r="E33" s="343" t="s">
        <v>2950</v>
      </c>
      <c r="F33" s="343" t="s">
        <v>2951</v>
      </c>
      <c r="G33" s="343" t="s">
        <v>2952</v>
      </c>
      <c r="H33" s="354">
        <v>44607</v>
      </c>
      <c r="I33" s="354">
        <v>44742</v>
      </c>
      <c r="J33" s="339">
        <v>44936</v>
      </c>
      <c r="K33" s="346">
        <v>1</v>
      </c>
      <c r="L33" s="347" t="s">
        <v>2953</v>
      </c>
      <c r="M33" s="348">
        <v>1</v>
      </c>
      <c r="N33" s="626" t="s">
        <v>2954</v>
      </c>
      <c r="O33" s="627"/>
    </row>
    <row r="34" spans="1:15" s="349" customFormat="1" ht="150" x14ac:dyDescent="0.2">
      <c r="A34" s="353" t="s">
        <v>984</v>
      </c>
      <c r="B34" s="343" t="s">
        <v>2955</v>
      </c>
      <c r="C34" s="343" t="s">
        <v>2956</v>
      </c>
      <c r="D34" s="353" t="s">
        <v>2889</v>
      </c>
      <c r="E34" s="356" t="s">
        <v>2957</v>
      </c>
      <c r="F34" s="343" t="s">
        <v>2958</v>
      </c>
      <c r="G34" s="357" t="s">
        <v>2959</v>
      </c>
      <c r="H34" s="354">
        <v>44607</v>
      </c>
      <c r="I34" s="354">
        <v>44926</v>
      </c>
      <c r="J34" s="339">
        <v>44936</v>
      </c>
      <c r="K34" s="346">
        <v>1</v>
      </c>
      <c r="L34" s="347" t="s">
        <v>2960</v>
      </c>
      <c r="M34" s="348">
        <v>1</v>
      </c>
      <c r="N34" s="626" t="s">
        <v>2961</v>
      </c>
      <c r="O34" s="627"/>
    </row>
    <row r="35" spans="1:15" s="349" customFormat="1" ht="105" customHeight="1" x14ac:dyDescent="0.2">
      <c r="A35" s="353" t="s">
        <v>1336</v>
      </c>
      <c r="B35" s="343" t="s">
        <v>2962</v>
      </c>
      <c r="C35" s="343" t="s">
        <v>2963</v>
      </c>
      <c r="D35" s="353" t="s">
        <v>2875</v>
      </c>
      <c r="E35" s="356" t="s">
        <v>2964</v>
      </c>
      <c r="F35" s="343" t="s">
        <v>2965</v>
      </c>
      <c r="G35" s="357" t="s">
        <v>2966</v>
      </c>
      <c r="H35" s="354">
        <v>44607</v>
      </c>
      <c r="I35" s="354">
        <v>44834</v>
      </c>
      <c r="J35" s="339">
        <v>44936</v>
      </c>
      <c r="K35" s="346">
        <v>1</v>
      </c>
      <c r="L35" s="347" t="s">
        <v>2967</v>
      </c>
      <c r="M35" s="348">
        <v>1</v>
      </c>
      <c r="N35" s="626" t="s">
        <v>2968</v>
      </c>
      <c r="O35" s="627"/>
    </row>
    <row r="36" spans="1:15" s="349" customFormat="1" ht="105" customHeight="1" x14ac:dyDescent="0.2">
      <c r="A36" s="75"/>
      <c r="B36" s="31" t="s">
        <v>2969</v>
      </c>
      <c r="C36" s="31" t="s">
        <v>2970</v>
      </c>
      <c r="D36" s="61" t="s">
        <v>2875</v>
      </c>
      <c r="E36" s="174" t="s">
        <v>2971</v>
      </c>
      <c r="F36" s="31" t="s">
        <v>2972</v>
      </c>
      <c r="G36" s="358" t="s">
        <v>2973</v>
      </c>
      <c r="H36" s="52">
        <v>44607</v>
      </c>
      <c r="I36" s="52">
        <v>44834</v>
      </c>
      <c r="J36" s="339">
        <v>44936</v>
      </c>
      <c r="K36" s="49">
        <v>1</v>
      </c>
      <c r="L36" s="72" t="s">
        <v>2967</v>
      </c>
      <c r="M36" s="34">
        <v>1</v>
      </c>
      <c r="N36" s="438" t="s">
        <v>2968</v>
      </c>
      <c r="O36" s="440"/>
    </row>
    <row r="37" spans="1:15" s="349" customFormat="1" ht="105" customHeight="1" x14ac:dyDescent="0.2">
      <c r="A37" s="61" t="s">
        <v>2974</v>
      </c>
      <c r="B37" s="31" t="s">
        <v>2975</v>
      </c>
      <c r="C37" s="31" t="s">
        <v>2976</v>
      </c>
      <c r="D37" s="61" t="s">
        <v>2875</v>
      </c>
      <c r="E37" s="174" t="s">
        <v>2977</v>
      </c>
      <c r="F37" s="31" t="s">
        <v>2978</v>
      </c>
      <c r="G37" s="358" t="s">
        <v>2979</v>
      </c>
      <c r="H37" s="52">
        <v>44607</v>
      </c>
      <c r="I37" s="52">
        <v>44926</v>
      </c>
      <c r="J37" s="339">
        <v>44936</v>
      </c>
      <c r="K37" s="49">
        <v>0.6</v>
      </c>
      <c r="L37" s="72" t="s">
        <v>2980</v>
      </c>
      <c r="M37" s="34">
        <v>0.6</v>
      </c>
      <c r="N37" s="438" t="s">
        <v>2981</v>
      </c>
      <c r="O37" s="440"/>
    </row>
    <row r="38" spans="1:15" s="349" customFormat="1" ht="105" customHeight="1" x14ac:dyDescent="0.2">
      <c r="A38" s="75" t="s">
        <v>2982</v>
      </c>
      <c r="B38" s="343" t="s">
        <v>2983</v>
      </c>
      <c r="C38" s="31" t="s">
        <v>2984</v>
      </c>
      <c r="D38" s="61" t="s">
        <v>2875</v>
      </c>
      <c r="E38" s="174" t="s">
        <v>2985</v>
      </c>
      <c r="F38" s="31" t="s">
        <v>2986</v>
      </c>
      <c r="G38" s="358" t="s">
        <v>2987</v>
      </c>
      <c r="H38" s="52">
        <v>44607</v>
      </c>
      <c r="I38" s="52">
        <v>44742</v>
      </c>
      <c r="J38" s="339">
        <v>44936</v>
      </c>
      <c r="K38" s="49">
        <v>1</v>
      </c>
      <c r="L38" s="72" t="s">
        <v>2988</v>
      </c>
      <c r="M38" s="34">
        <v>1</v>
      </c>
      <c r="N38" s="438" t="s">
        <v>2989</v>
      </c>
      <c r="O38" s="440"/>
    </row>
    <row r="39" spans="1:15" s="359" customFormat="1" ht="105" customHeight="1" x14ac:dyDescent="0.2">
      <c r="A39" s="61"/>
      <c r="B39" s="31"/>
      <c r="C39" s="31" t="s">
        <v>2990</v>
      </c>
      <c r="D39" s="61" t="s">
        <v>2875</v>
      </c>
      <c r="E39" s="174" t="s">
        <v>2991</v>
      </c>
      <c r="F39" s="31" t="s">
        <v>2992</v>
      </c>
      <c r="G39" s="358" t="s">
        <v>2993</v>
      </c>
      <c r="H39" s="52">
        <v>44607</v>
      </c>
      <c r="I39" s="52">
        <v>44804</v>
      </c>
      <c r="J39" s="339">
        <v>44936</v>
      </c>
      <c r="K39" s="49">
        <v>0.7</v>
      </c>
      <c r="L39" s="72" t="s">
        <v>2994</v>
      </c>
      <c r="M39" s="34">
        <v>0.7</v>
      </c>
      <c r="N39" s="438" t="s">
        <v>2995</v>
      </c>
      <c r="O39" s="440"/>
    </row>
    <row r="40" spans="1:15" s="359" customFormat="1" ht="105" customHeight="1" x14ac:dyDescent="0.2">
      <c r="A40" s="61" t="s">
        <v>2996</v>
      </c>
      <c r="B40" s="31" t="s">
        <v>2997</v>
      </c>
      <c r="C40" s="31" t="s">
        <v>2998</v>
      </c>
      <c r="D40" s="61" t="s">
        <v>2875</v>
      </c>
      <c r="E40" s="174" t="s">
        <v>2999</v>
      </c>
      <c r="F40" s="31" t="s">
        <v>1279</v>
      </c>
      <c r="G40" s="358" t="s">
        <v>3000</v>
      </c>
      <c r="H40" s="52" t="s">
        <v>757</v>
      </c>
      <c r="I40" s="52" t="s">
        <v>723</v>
      </c>
      <c r="J40" s="339">
        <v>44936</v>
      </c>
      <c r="K40" s="49">
        <v>0.3</v>
      </c>
      <c r="L40" s="72" t="s">
        <v>3001</v>
      </c>
      <c r="M40" s="34">
        <v>0.3</v>
      </c>
      <c r="N40" s="438" t="s">
        <v>3002</v>
      </c>
      <c r="O40" s="440"/>
    </row>
    <row r="41" spans="1:15" s="349" customFormat="1" ht="109.5" customHeight="1" x14ac:dyDescent="0.2">
      <c r="A41" s="258" t="s">
        <v>3003</v>
      </c>
      <c r="B41" s="31" t="s">
        <v>3004</v>
      </c>
      <c r="C41" s="31" t="s">
        <v>3005</v>
      </c>
      <c r="D41" s="61" t="s">
        <v>2875</v>
      </c>
      <c r="E41" s="174" t="s">
        <v>3006</v>
      </c>
      <c r="F41" s="31" t="s">
        <v>3007</v>
      </c>
      <c r="G41" s="358" t="s">
        <v>3008</v>
      </c>
      <c r="H41" s="52">
        <v>44607</v>
      </c>
      <c r="I41" s="52">
        <v>44757</v>
      </c>
      <c r="J41" s="339">
        <v>44936</v>
      </c>
      <c r="K41" s="49">
        <v>0</v>
      </c>
      <c r="L41" s="72" t="s">
        <v>2879</v>
      </c>
      <c r="M41" s="34">
        <v>0</v>
      </c>
      <c r="N41" s="438" t="s">
        <v>2880</v>
      </c>
      <c r="O41" s="440"/>
    </row>
    <row r="42" spans="1:15" ht="109.5" customHeight="1" x14ac:dyDescent="0.2">
      <c r="A42" s="61"/>
      <c r="B42" s="31" t="s">
        <v>3009</v>
      </c>
      <c r="C42" s="31" t="s">
        <v>3010</v>
      </c>
      <c r="D42" s="61" t="s">
        <v>2875</v>
      </c>
      <c r="E42" s="31" t="s">
        <v>3011</v>
      </c>
      <c r="F42" s="31" t="s">
        <v>2972</v>
      </c>
      <c r="G42" s="31" t="s">
        <v>2973</v>
      </c>
      <c r="H42" s="52">
        <v>44607</v>
      </c>
      <c r="I42" s="52">
        <v>44757</v>
      </c>
      <c r="J42" s="339">
        <v>44936</v>
      </c>
      <c r="K42" s="49">
        <v>0</v>
      </c>
      <c r="L42" s="72" t="s">
        <v>2879</v>
      </c>
      <c r="M42" s="76">
        <v>0</v>
      </c>
      <c r="N42" s="438" t="s">
        <v>2880</v>
      </c>
      <c r="O42" s="440"/>
    </row>
    <row r="44" spans="1:15" s="3" customFormat="1" ht="29.25" customHeight="1" thickBot="1" x14ac:dyDescent="0.3">
      <c r="A44" s="13" t="s">
        <v>156</v>
      </c>
      <c r="B44" s="397" t="s">
        <v>3012</v>
      </c>
      <c r="C44" s="397"/>
      <c r="D44" s="397"/>
      <c r="G44" s="13"/>
      <c r="H44" s="13"/>
      <c r="I44" s="14"/>
      <c r="J44" s="13"/>
      <c r="K44" s="13"/>
    </row>
    <row r="45" spans="1:15" s="3" customFormat="1" ht="18.75" customHeight="1" x14ac:dyDescent="0.2">
      <c r="I45" s="16"/>
    </row>
    <row r="46" spans="1:15" s="3" customFormat="1" ht="32.25" customHeight="1" thickBot="1" x14ac:dyDescent="0.3">
      <c r="A46" s="13" t="s">
        <v>158</v>
      </c>
      <c r="B46" s="398" t="s">
        <v>3261</v>
      </c>
      <c r="C46" s="398"/>
      <c r="D46" s="398"/>
      <c r="G46" s="13" t="s">
        <v>160</v>
      </c>
      <c r="I46" s="16"/>
      <c r="J46" s="17" t="s">
        <v>3318</v>
      </c>
      <c r="K46" s="17"/>
      <c r="L46" s="17"/>
    </row>
    <row r="47" spans="1:15" s="3" customFormat="1" ht="27" customHeight="1" x14ac:dyDescent="0.2">
      <c r="I47" s="18"/>
      <c r="J47" s="399"/>
      <c r="K47" s="399"/>
      <c r="L47" s="19"/>
    </row>
    <row r="48" spans="1:15" x14ac:dyDescent="0.2">
      <c r="O48" s="20" t="s">
        <v>162</v>
      </c>
    </row>
    <row r="49" spans="15:15" x14ac:dyDescent="0.2">
      <c r="O49" s="20" t="s">
        <v>163</v>
      </c>
    </row>
  </sheetData>
  <mergeCells count="53">
    <mergeCell ref="B44:D44"/>
    <mergeCell ref="B46:D46"/>
    <mergeCell ref="J47:K47"/>
    <mergeCell ref="N38:O38"/>
    <mergeCell ref="N39:O39"/>
    <mergeCell ref="N40:O40"/>
    <mergeCell ref="N41:O41"/>
    <mergeCell ref="N42:O42"/>
    <mergeCell ref="N37:O37"/>
    <mergeCell ref="N29:O29"/>
    <mergeCell ref="N30:O30"/>
    <mergeCell ref="N31:O31"/>
    <mergeCell ref="N32:O32"/>
    <mergeCell ref="N33:O33"/>
    <mergeCell ref="N34:O34"/>
    <mergeCell ref="N35:O35"/>
    <mergeCell ref="N36:O36"/>
    <mergeCell ref="N22:O22"/>
    <mergeCell ref="N24:O24"/>
    <mergeCell ref="N25:O25"/>
    <mergeCell ref="N27:O27"/>
    <mergeCell ref="N28:O28"/>
    <mergeCell ref="N19:O19"/>
    <mergeCell ref="N17:O17"/>
    <mergeCell ref="N18:O18"/>
    <mergeCell ref="N20:O20"/>
    <mergeCell ref="N21:O21"/>
    <mergeCell ref="C15:C16"/>
    <mergeCell ref="D15:D16"/>
    <mergeCell ref="E15:E16"/>
    <mergeCell ref="F15:F16"/>
    <mergeCell ref="A1:O3"/>
    <mergeCell ref="A11:O11"/>
    <mergeCell ref="A12:L12"/>
    <mergeCell ref="M12:O14"/>
    <mergeCell ref="A14:L14"/>
    <mergeCell ref="A15:A16"/>
    <mergeCell ref="M15:M16"/>
    <mergeCell ref="N15:O16"/>
    <mergeCell ref="B15:B16"/>
    <mergeCell ref="B29:B31"/>
    <mergeCell ref="C29:C31"/>
    <mergeCell ref="D29:D31"/>
    <mergeCell ref="E29:E31"/>
    <mergeCell ref="F29:F31"/>
    <mergeCell ref="G29:G31"/>
    <mergeCell ref="K29:K31"/>
    <mergeCell ref="L29:L31"/>
    <mergeCell ref="G15:G16"/>
    <mergeCell ref="H15:I15"/>
    <mergeCell ref="J15:J16"/>
    <mergeCell ref="K15:K16"/>
    <mergeCell ref="L15:L16"/>
  </mergeCells>
  <dataValidations count="13">
    <dataValidation allowBlank="1" showInputMessage="1" showErrorMessage="1" promptTitle="GUÍA:" prompt="Identificar la persona/cargo responsable por la ejecución de las acciones de mejoramiento." sqref="D15:D42" xr:uid="{88D67AA1-C5D9-4249-B8D8-D31D125E67FF}"/>
    <dataValidation allowBlank="1" showInputMessage="1" showErrorMessage="1" promptTitle="GUÍA: " prompt="Colocar la fecha en que se realiza el seguimiento por parte de la dependencia (i, ii, ii o iv seguimiento)_x000a_" sqref="J15:J42" xr:uid="{736D96D8-BA97-4ACA-9159-8CB9468047E1}"/>
    <dataValidation allowBlank="1" showInputMessage="1" showErrorMessage="1" promptTitle="GUÍA:" prompt="Asignar el porcentaje de avance de la meta establecida de acuerdo con la formula del indicador con corte a la fecha del seguimiento." sqref="K15:K42" xr:uid="{E869B0B7-D98D-43BA-8CD1-21CD898630D5}"/>
    <dataValidation allowBlank="1" showInputMessage="1" showErrorMessage="1" promptTitle="GUÍA:" prompt="Se deben describir los aspectos relevantes y evidencias que soportan el porcentaje de avance conseguido en el periodo evaluado._x000a__x000a_Estas evidencias deben estar disponibles para la actividad de seguimiento y presentarlas al auditor." sqref="L15:L39" xr:uid="{6BA64342-E481-4665-8CA3-9C27ACF44D5E}"/>
    <dataValidation allowBlank="1" showInputMessage="1" showErrorMessage="1" promptTitle="CONTROL INTERNO:" prompt="Incluir esta columna para medir el avance de las acciones por parte del auditor de acuerdo con las evidencias presentadas por la dependencia." sqref="M15:M42" xr:uid="{5A0475B4-8330-4547-84C3-4C9A1230AC6B}"/>
    <dataValidation allowBlank="1" showInputMessage="1" showErrorMessage="1" promptTitle="CONTROL INTERNO:" prompt="Se deben dar las conclusiones de complimiento o no de cada una de las actividades, redactar las evidencias presentadas por la dependencia que soportan y las recomendaciones cuando aplique; estas evidencias deben estar numeradas y en la carpeta electronica" sqref="N15:N42" xr:uid="{D7B82477-9ECF-404E-BC50-AB7C1AF6AEFC}"/>
    <dataValidation allowBlank="1" showInputMessage="1" showErrorMessage="1" promptTitle="GUIA:" prompt="Redactar las recomendaciones de mejoramiento a la gestión, identificadas en la dependencia para la vigencia actual." sqref="A19:A21 A15 A17 A23 A25:A28" xr:uid="{6A9FE0A9-AEC2-457F-A879-0BCC284AC9F8}"/>
    <dataValidation allowBlank="1" showInputMessage="1" showErrorMessage="1" promptTitle="GUÍA:" prompt="Se deben describir las causas, previamente identificadas por medio de las metodologías existentes, el número de causas varias de acuerdo a la recomendación y su complejidad." sqref="B29 B31 B41:B42 B15:B17 B19:B20 B24:B25 B27 B33:B38" xr:uid="{B9A3D840-80D6-48AB-B701-48BEE180E33D}"/>
    <dataValidation allowBlank="1" showInputMessage="1" showErrorMessage="1" promptTitle="GUÍA:" prompt="Para cada una de las causas identificadas se deben definir las acciones de mejoramiento necesarias." sqref="C31:C39 C15:C28" xr:uid="{32F531EF-AF44-4D1F-AB41-55B87BB9AA6F}"/>
    <dataValidation allowBlank="1" showInputMessage="1" showErrorMessage="1" promptTitle="GUÍA:" prompt="Describir la meta a ser alcanzada con la acción de mejoramiento planteada." sqref="E37:E39 E31:E34 E15:E28" xr:uid="{D4CDDD26-0A34-4C86-819A-82203FFA10F2}"/>
    <dataValidation allowBlank="1" showInputMessage="1" showErrorMessage="1" promptTitle="INSERTAR NUEVA COLUMNA:" prompt="Definir el entregable que soporta el cumplimiento como evidencia (actas, contratos, lista de asistencia, procedimientos, fotografía, videos, encuestas, etc.)" sqref="F42 F36:F39 F31:F34 F15:F28" xr:uid="{690732FD-B013-424F-9F06-62CF57E69CD4}"/>
    <dataValidation allowBlank="1" showInputMessage="1" showErrorMessage="1" promptTitle="GUÍA:" prompt="Establecer la formula matemática para medir el cumplimiento de la meta establecida a cada una de las acciones de mejoramiento definidas." sqref="G15:G28 G31:G35 G37:G39" xr:uid="{40DCBFCB-524C-40BB-9CA3-151AD94C9B1D}"/>
    <dataValidation allowBlank="1" showInputMessage="1" showErrorMessage="1" promptTitle="GUÍA:" prompt="Establecer las fechas de inicio y terminación de cada una de las actividades, según los recursos y disponibilidad de la dependencia dentro de la vigencia actual." sqref="H15:I28 H31:I42" xr:uid="{A9E1A8E4-B3B2-47FC-8E02-606AEB772FDB}"/>
  </dataValidations>
  <printOptions horizontalCentered="1"/>
  <pageMargins left="0.49" right="0.56000000000000005" top="0.39370078740157483" bottom="0.39370078740157483" header="0" footer="0"/>
  <pageSetup paperSize="281" scale="30" orientation="landscape" horizontalDpi="4294967293" verticalDpi="4294967293" r:id="rId1"/>
  <headerFooter alignWithMargins="0"/>
  <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F7FD5-30F5-4716-BD74-BC5E9FAFEAD4}">
  <sheetPr>
    <pageSetUpPr fitToPage="1"/>
  </sheetPr>
  <dimension ref="A1:O61"/>
  <sheetViews>
    <sheetView showGridLines="0" topLeftCell="A14" zoomScale="48" zoomScaleNormal="48" zoomScaleSheetLayoutView="80" zoomScalePageLayoutView="98" workbookViewId="0">
      <pane ySplit="5" topLeftCell="A19" activePane="bottomLeft" state="frozen"/>
      <selection activeCell="A14" sqref="A14"/>
      <selection pane="bottomLeft" activeCell="G71" sqref="G71"/>
    </sheetView>
  </sheetViews>
  <sheetFormatPr baseColWidth="10" defaultColWidth="11.42578125" defaultRowHeight="15" x14ac:dyDescent="0.25"/>
  <cols>
    <col min="1" max="1" width="30.7109375" customWidth="1"/>
    <col min="2" max="2" width="47.42578125" customWidth="1"/>
    <col min="3" max="3" width="44.28515625" customWidth="1"/>
    <col min="4" max="4" width="26.7109375" customWidth="1"/>
    <col min="5" max="5" width="36.85546875" customWidth="1"/>
    <col min="6" max="6" width="35" customWidth="1"/>
    <col min="7" max="7" width="42.5703125" customWidth="1"/>
    <col min="8" max="8" width="13.85546875" customWidth="1"/>
    <col min="9" max="9" width="15.42578125" customWidth="1"/>
    <col min="10" max="10" width="18.140625" customWidth="1"/>
    <col min="11" max="11" width="20.85546875" customWidth="1"/>
    <col min="12" max="12" width="60.140625" customWidth="1"/>
    <col min="13" max="13" width="20.5703125" customWidth="1"/>
    <col min="14" max="14" width="25.42578125" customWidth="1"/>
    <col min="15" max="15" width="52" customWidth="1"/>
  </cols>
  <sheetData>
    <row r="1" spans="1:15" ht="42" customHeight="1" x14ac:dyDescent="0.25">
      <c r="A1" s="1"/>
      <c r="B1" s="1"/>
      <c r="C1" s="1"/>
      <c r="D1" s="1"/>
      <c r="E1" s="1"/>
      <c r="F1" s="1"/>
      <c r="G1" s="1"/>
      <c r="H1" s="1"/>
      <c r="I1" s="1"/>
      <c r="J1" s="1"/>
      <c r="K1" s="1"/>
      <c r="L1" s="1"/>
      <c r="M1" s="1"/>
      <c r="N1" s="1"/>
      <c r="O1" s="1"/>
    </row>
    <row r="2" spans="1:15" x14ac:dyDescent="0.25">
      <c r="A2" s="1"/>
      <c r="B2" s="1"/>
      <c r="C2" s="1"/>
      <c r="D2" s="1"/>
      <c r="E2" s="1"/>
      <c r="F2" s="1"/>
      <c r="G2" s="1"/>
      <c r="H2" s="1"/>
      <c r="I2" s="1"/>
      <c r="J2" s="1"/>
      <c r="K2" s="1"/>
      <c r="L2" s="1"/>
      <c r="M2" s="1"/>
      <c r="N2" s="1"/>
      <c r="O2" s="1"/>
    </row>
    <row r="3" spans="1:15" x14ac:dyDescent="0.25">
      <c r="A3" s="1"/>
      <c r="B3" s="1"/>
      <c r="C3" s="1"/>
      <c r="D3" s="1"/>
      <c r="E3" s="1"/>
      <c r="F3" s="1"/>
      <c r="G3" s="1"/>
      <c r="H3" s="1"/>
      <c r="I3" s="1"/>
      <c r="J3" s="1"/>
      <c r="K3" s="1"/>
      <c r="L3" s="1"/>
      <c r="M3" s="1"/>
      <c r="N3" s="1"/>
      <c r="O3" s="1"/>
    </row>
    <row r="4" spans="1:15" x14ac:dyDescent="0.25">
      <c r="A4" s="2"/>
      <c r="B4" s="2"/>
      <c r="C4" s="2"/>
      <c r="D4" s="2"/>
      <c r="E4" s="2"/>
      <c r="F4" s="2"/>
      <c r="G4" s="2"/>
      <c r="H4" s="2"/>
      <c r="I4" s="2"/>
      <c r="J4" s="2"/>
      <c r="K4" s="2"/>
      <c r="L4" s="2"/>
      <c r="M4" s="2"/>
      <c r="N4" s="2"/>
      <c r="O4" s="2"/>
    </row>
    <row r="5" spans="1:15" x14ac:dyDescent="0.25">
      <c r="A5" s="2"/>
      <c r="B5" s="2"/>
      <c r="C5" s="2"/>
      <c r="D5" s="2"/>
      <c r="E5" s="2"/>
      <c r="F5" s="2"/>
      <c r="G5" s="2"/>
      <c r="H5" s="2"/>
      <c r="I5" s="2"/>
      <c r="J5" s="2"/>
      <c r="K5" s="2"/>
      <c r="L5" s="2"/>
      <c r="M5" s="2"/>
      <c r="N5" s="2"/>
      <c r="O5" s="2"/>
    </row>
    <row r="6" spans="1:15" x14ac:dyDescent="0.25">
      <c r="A6" s="2"/>
      <c r="B6" s="2"/>
      <c r="C6" s="2"/>
      <c r="D6" s="2"/>
      <c r="E6" s="2"/>
      <c r="F6" s="2"/>
      <c r="G6" s="2"/>
      <c r="H6" s="2"/>
      <c r="I6" s="2"/>
      <c r="J6" s="2"/>
      <c r="K6" s="2"/>
      <c r="L6" s="2"/>
      <c r="M6" s="2"/>
      <c r="N6" s="2"/>
      <c r="O6" s="2"/>
    </row>
    <row r="7" spans="1:15" x14ac:dyDescent="0.25">
      <c r="A7" s="2"/>
      <c r="B7" s="2"/>
      <c r="C7" s="2"/>
      <c r="D7" s="2"/>
      <c r="E7" s="2"/>
      <c r="F7" s="2"/>
      <c r="G7" s="2"/>
      <c r="H7" s="2"/>
      <c r="I7" s="2"/>
      <c r="J7" s="2"/>
      <c r="K7" s="2"/>
      <c r="L7" s="2"/>
      <c r="M7" s="2"/>
      <c r="N7" s="2"/>
      <c r="O7" s="2"/>
    </row>
    <row r="8" spans="1:15" x14ac:dyDescent="0.25">
      <c r="A8" s="2"/>
      <c r="B8" s="2"/>
      <c r="C8" s="2"/>
      <c r="D8" s="2"/>
      <c r="E8" s="2"/>
      <c r="F8" s="2"/>
      <c r="G8" s="2"/>
      <c r="H8" s="2"/>
      <c r="I8" s="2"/>
      <c r="J8" s="2"/>
      <c r="K8" s="2"/>
      <c r="L8" s="2"/>
      <c r="M8" s="2"/>
      <c r="N8" s="2"/>
      <c r="O8" s="2"/>
    </row>
    <row r="9" spans="1:15" x14ac:dyDescent="0.25">
      <c r="A9" s="2"/>
      <c r="B9" s="2"/>
      <c r="C9" s="2"/>
      <c r="D9" s="2"/>
      <c r="E9" s="2"/>
      <c r="F9" s="2"/>
      <c r="G9" s="2"/>
      <c r="H9" s="2"/>
      <c r="I9" s="2"/>
      <c r="J9" s="2"/>
      <c r="K9" s="2"/>
      <c r="L9" s="2"/>
      <c r="M9" s="2"/>
      <c r="N9" s="2"/>
      <c r="O9" s="2"/>
    </row>
    <row r="10" spans="1:15" x14ac:dyDescent="0.25">
      <c r="A10" s="2"/>
      <c r="B10" s="2"/>
      <c r="C10" s="2"/>
      <c r="D10" s="2"/>
      <c r="E10" s="2"/>
      <c r="F10" s="2"/>
      <c r="G10" s="2"/>
      <c r="H10" s="2"/>
      <c r="I10" s="2"/>
      <c r="J10" s="2"/>
      <c r="K10" s="2"/>
      <c r="L10" s="2"/>
      <c r="M10" s="2"/>
      <c r="N10" s="2"/>
      <c r="O10" s="2"/>
    </row>
    <row r="11" spans="1:15" ht="27" customHeight="1" x14ac:dyDescent="0.25">
      <c r="A11" s="650" t="s">
        <v>0</v>
      </c>
      <c r="B11" s="650"/>
      <c r="C11" s="650"/>
      <c r="D11" s="650"/>
      <c r="E11" s="650"/>
      <c r="F11" s="650"/>
      <c r="G11" s="650"/>
      <c r="H11" s="650"/>
      <c r="I11" s="650"/>
      <c r="J11" s="650"/>
      <c r="K11" s="360"/>
      <c r="L11" s="360"/>
      <c r="M11" s="360"/>
      <c r="N11" s="360"/>
      <c r="O11" s="360"/>
    </row>
    <row r="12" spans="1:15" ht="34.5" customHeight="1" x14ac:dyDescent="0.25">
      <c r="A12" s="651" t="s">
        <v>257</v>
      </c>
      <c r="B12" s="652"/>
      <c r="C12" s="652"/>
      <c r="D12" s="652"/>
      <c r="E12" s="652"/>
      <c r="F12" s="652"/>
      <c r="G12" s="652"/>
      <c r="H12" s="652"/>
      <c r="I12" s="652"/>
      <c r="J12" s="653"/>
      <c r="K12" s="361"/>
      <c r="L12" s="361"/>
      <c r="M12" s="428" t="s">
        <v>2</v>
      </c>
      <c r="N12" s="428"/>
      <c r="O12" s="428"/>
    </row>
    <row r="13" spans="1:15" ht="38.25" customHeight="1" x14ac:dyDescent="0.25">
      <c r="A13" s="651" t="s">
        <v>3013</v>
      </c>
      <c r="B13" s="652"/>
      <c r="C13" s="652"/>
      <c r="D13" s="652"/>
      <c r="E13" s="652"/>
      <c r="F13" s="652"/>
      <c r="G13" s="652"/>
      <c r="H13" s="652"/>
      <c r="I13" s="652"/>
      <c r="J13" s="653"/>
      <c r="K13" s="361"/>
      <c r="L13" s="361"/>
      <c r="M13" s="428"/>
      <c r="N13" s="428"/>
      <c r="O13" s="428"/>
    </row>
    <row r="14" spans="1:15" s="1" customFormat="1" ht="164.25" customHeight="1" x14ac:dyDescent="0.25">
      <c r="A14" s="369"/>
      <c r="B14" s="369"/>
      <c r="C14" s="369"/>
      <c r="D14" s="369"/>
      <c r="E14" s="369"/>
      <c r="F14" s="369"/>
      <c r="G14" s="369"/>
      <c r="H14" s="369"/>
      <c r="I14" s="369"/>
      <c r="J14" s="369"/>
      <c r="K14" s="369"/>
      <c r="L14" s="369"/>
      <c r="M14" s="369"/>
      <c r="N14" s="369"/>
      <c r="O14" s="369"/>
    </row>
    <row r="15" spans="1:15" s="1" customFormat="1" ht="34.5" customHeight="1" x14ac:dyDescent="0.2">
      <c r="A15" s="427" t="s">
        <v>3315</v>
      </c>
      <c r="B15" s="427"/>
      <c r="C15" s="427"/>
      <c r="D15" s="427"/>
      <c r="E15" s="427"/>
      <c r="F15" s="427"/>
      <c r="G15" s="427"/>
      <c r="H15" s="427"/>
      <c r="I15" s="427"/>
      <c r="J15" s="427"/>
      <c r="K15" s="427"/>
      <c r="L15" s="427"/>
      <c r="M15" s="428" t="s">
        <v>2</v>
      </c>
      <c r="N15" s="428"/>
      <c r="O15" s="428"/>
    </row>
    <row r="16" spans="1:15" s="1" customFormat="1" ht="38.25" customHeight="1" x14ac:dyDescent="0.2">
      <c r="A16" s="427" t="s">
        <v>3319</v>
      </c>
      <c r="B16" s="427"/>
      <c r="C16" s="427"/>
      <c r="D16" s="427"/>
      <c r="E16" s="427"/>
      <c r="F16" s="427"/>
      <c r="G16" s="427"/>
      <c r="H16" s="427"/>
      <c r="I16" s="427"/>
      <c r="J16" s="427"/>
      <c r="K16" s="427"/>
      <c r="L16" s="427"/>
      <c r="M16" s="428"/>
      <c r="N16" s="428"/>
      <c r="O16" s="428"/>
    </row>
    <row r="17" spans="1:15" ht="3.75" customHeight="1" x14ac:dyDescent="0.25">
      <c r="A17" s="380"/>
      <c r="B17" s="380"/>
      <c r="C17" s="380"/>
      <c r="D17" s="380"/>
      <c r="E17" s="378"/>
      <c r="F17" s="378"/>
      <c r="G17" s="378"/>
      <c r="H17" s="380"/>
      <c r="I17" s="380"/>
      <c r="J17" s="381"/>
      <c r="K17" s="382"/>
      <c r="L17" s="383"/>
      <c r="M17" s="376"/>
      <c r="N17" s="377"/>
      <c r="O17" s="377"/>
    </row>
    <row r="18" spans="1:15" s="3" customFormat="1" ht="68.25" customHeight="1" x14ac:dyDescent="0.2">
      <c r="A18" s="430" t="s">
        <v>4</v>
      </c>
      <c r="B18" s="432" t="s">
        <v>5</v>
      </c>
      <c r="C18" s="432" t="s">
        <v>6</v>
      </c>
      <c r="D18" s="432" t="s">
        <v>7</v>
      </c>
      <c r="E18" s="421" t="s">
        <v>8</v>
      </c>
      <c r="F18" s="421" t="s">
        <v>9</v>
      </c>
      <c r="G18" s="421" t="s">
        <v>3014</v>
      </c>
      <c r="H18" s="508" t="s">
        <v>11</v>
      </c>
      <c r="I18" s="509"/>
      <c r="J18" s="642" t="s">
        <v>12</v>
      </c>
      <c r="K18" s="642" t="s">
        <v>13</v>
      </c>
      <c r="L18" s="421" t="s">
        <v>14</v>
      </c>
      <c r="M18" s="644" t="s">
        <v>15</v>
      </c>
      <c r="N18" s="418" t="s">
        <v>16</v>
      </c>
      <c r="O18" s="419"/>
    </row>
    <row r="19" spans="1:15" s="3" customFormat="1" ht="25.5" x14ac:dyDescent="0.2">
      <c r="A19" s="429"/>
      <c r="B19" s="421"/>
      <c r="C19" s="431"/>
      <c r="D19" s="431"/>
      <c r="E19" s="431"/>
      <c r="F19" s="431"/>
      <c r="G19" s="431"/>
      <c r="H19" s="275" t="s">
        <v>17</v>
      </c>
      <c r="I19" s="275" t="s">
        <v>18</v>
      </c>
      <c r="J19" s="643"/>
      <c r="K19" s="643"/>
      <c r="L19" s="431"/>
      <c r="M19" s="645"/>
      <c r="N19" s="654"/>
      <c r="O19" s="655"/>
    </row>
    <row r="20" spans="1:15" s="30" customFormat="1" ht="105" x14ac:dyDescent="0.2">
      <c r="A20" s="415" t="s">
        <v>3015</v>
      </c>
      <c r="B20" s="32" t="s">
        <v>3016</v>
      </c>
      <c r="C20" s="31" t="s">
        <v>3017</v>
      </c>
      <c r="D20" s="31" t="s">
        <v>3018</v>
      </c>
      <c r="E20" s="23" t="s">
        <v>3019</v>
      </c>
      <c r="F20" s="27" t="s">
        <v>3020</v>
      </c>
      <c r="G20" s="23" t="s">
        <v>3021</v>
      </c>
      <c r="H20" s="24">
        <v>44621</v>
      </c>
      <c r="I20" s="52">
        <v>44650</v>
      </c>
      <c r="J20" s="25">
        <v>44650</v>
      </c>
      <c r="K20" s="49">
        <v>1</v>
      </c>
      <c r="L20" s="27" t="s">
        <v>3022</v>
      </c>
      <c r="M20" s="76">
        <v>1</v>
      </c>
      <c r="N20" s="648" t="s">
        <v>3023</v>
      </c>
      <c r="O20" s="648"/>
    </row>
    <row r="21" spans="1:15" s="30" customFormat="1" ht="60" x14ac:dyDescent="0.2">
      <c r="A21" s="649"/>
      <c r="B21" s="403" t="s">
        <v>3024</v>
      </c>
      <c r="C21" s="23" t="s">
        <v>3025</v>
      </c>
      <c r="D21" s="31" t="s">
        <v>3026</v>
      </c>
      <c r="E21" s="403" t="s">
        <v>3027</v>
      </c>
      <c r="F21" s="403" t="s">
        <v>3028</v>
      </c>
      <c r="G21" s="403" t="s">
        <v>3029</v>
      </c>
      <c r="H21" s="409">
        <v>44621</v>
      </c>
      <c r="I21" s="411">
        <v>44926</v>
      </c>
      <c r="J21" s="362">
        <v>44925</v>
      </c>
      <c r="K21" s="49">
        <v>1</v>
      </c>
      <c r="L21" s="27" t="s">
        <v>3030</v>
      </c>
      <c r="M21" s="76">
        <v>1</v>
      </c>
      <c r="N21" s="648" t="s">
        <v>3031</v>
      </c>
      <c r="O21" s="648"/>
    </row>
    <row r="22" spans="1:15" s="30" customFormat="1" ht="90" x14ac:dyDescent="0.2">
      <c r="A22" s="649"/>
      <c r="B22" s="404"/>
      <c r="C22" s="23" t="s">
        <v>3032</v>
      </c>
      <c r="D22" s="31" t="s">
        <v>3026</v>
      </c>
      <c r="E22" s="404"/>
      <c r="F22" s="404"/>
      <c r="G22" s="404"/>
      <c r="H22" s="646"/>
      <c r="I22" s="647"/>
      <c r="J22" s="362">
        <v>44925</v>
      </c>
      <c r="K22" s="49">
        <v>1</v>
      </c>
      <c r="L22" s="27" t="s">
        <v>3033</v>
      </c>
      <c r="M22" s="76">
        <v>1</v>
      </c>
      <c r="N22" s="648" t="s">
        <v>3034</v>
      </c>
      <c r="O22" s="648"/>
    </row>
    <row r="23" spans="1:15" s="30" customFormat="1" ht="45" x14ac:dyDescent="0.2">
      <c r="A23" s="649"/>
      <c r="B23" s="405"/>
      <c r="C23" s="23" t="s">
        <v>3035</v>
      </c>
      <c r="D23" s="31" t="s">
        <v>3026</v>
      </c>
      <c r="E23" s="405"/>
      <c r="F23" s="405"/>
      <c r="G23" s="405"/>
      <c r="H23" s="410"/>
      <c r="I23" s="412"/>
      <c r="J23" s="362">
        <v>44925</v>
      </c>
      <c r="K23" s="49">
        <v>1</v>
      </c>
      <c r="L23" s="27" t="s">
        <v>3036</v>
      </c>
      <c r="M23" s="76">
        <v>1</v>
      </c>
      <c r="N23" s="648" t="s">
        <v>3037</v>
      </c>
      <c r="O23" s="648"/>
    </row>
    <row r="24" spans="1:15" s="30" customFormat="1" ht="105" x14ac:dyDescent="0.2">
      <c r="A24" s="416"/>
      <c r="B24" s="61" t="s">
        <v>3038</v>
      </c>
      <c r="C24" s="23" t="s">
        <v>3039</v>
      </c>
      <c r="D24" s="31" t="s">
        <v>3040</v>
      </c>
      <c r="E24" s="31" t="s">
        <v>3041</v>
      </c>
      <c r="F24" s="27" t="s">
        <v>3042</v>
      </c>
      <c r="G24" s="23" t="s">
        <v>3043</v>
      </c>
      <c r="H24" s="24">
        <v>44621</v>
      </c>
      <c r="I24" s="52">
        <v>44926</v>
      </c>
      <c r="J24" s="362">
        <v>44925</v>
      </c>
      <c r="K24" s="49">
        <v>0.99</v>
      </c>
      <c r="L24" s="27" t="s">
        <v>3044</v>
      </c>
      <c r="M24" s="76">
        <v>0.99</v>
      </c>
      <c r="N24" s="648" t="s">
        <v>3045</v>
      </c>
      <c r="O24" s="648"/>
    </row>
    <row r="25" spans="1:15" ht="225" customHeight="1" x14ac:dyDescent="0.25">
      <c r="A25" s="437" t="s">
        <v>3046</v>
      </c>
      <c r="B25" s="363" t="s">
        <v>3047</v>
      </c>
      <c r="C25" s="364" t="s">
        <v>3048</v>
      </c>
      <c r="D25" s="363" t="s">
        <v>3049</v>
      </c>
      <c r="E25" s="363" t="s">
        <v>3050</v>
      </c>
      <c r="F25" s="363" t="s">
        <v>3051</v>
      </c>
      <c r="G25" s="363" t="s">
        <v>3052</v>
      </c>
      <c r="H25" s="24">
        <v>44593</v>
      </c>
      <c r="I25" s="25">
        <v>44926</v>
      </c>
      <c r="J25" s="362">
        <v>44925</v>
      </c>
      <c r="K25" s="49">
        <v>1</v>
      </c>
      <c r="L25" s="27" t="s">
        <v>3053</v>
      </c>
      <c r="M25" s="76">
        <v>1</v>
      </c>
      <c r="N25" s="648" t="s">
        <v>3054</v>
      </c>
      <c r="O25" s="648"/>
    </row>
    <row r="26" spans="1:15" ht="180" x14ac:dyDescent="0.25">
      <c r="A26" s="437"/>
      <c r="B26" s="363" t="s">
        <v>3055</v>
      </c>
      <c r="C26" s="363" t="s">
        <v>3056</v>
      </c>
      <c r="D26" s="343" t="s">
        <v>3049</v>
      </c>
      <c r="E26" s="363" t="s">
        <v>3057</v>
      </c>
      <c r="F26" s="189" t="s">
        <v>3058</v>
      </c>
      <c r="G26" s="363" t="s">
        <v>3059</v>
      </c>
      <c r="H26" s="24">
        <v>44593</v>
      </c>
      <c r="I26" s="25">
        <v>44926</v>
      </c>
      <c r="J26" s="362">
        <v>44925</v>
      </c>
      <c r="K26" s="49">
        <v>1</v>
      </c>
      <c r="L26" s="27" t="s">
        <v>3060</v>
      </c>
      <c r="M26" s="76">
        <v>1</v>
      </c>
      <c r="N26" s="648" t="s">
        <v>3054</v>
      </c>
      <c r="O26" s="648"/>
    </row>
    <row r="27" spans="1:15" ht="105" customHeight="1" x14ac:dyDescent="0.25">
      <c r="A27" s="437"/>
      <c r="B27" s="61" t="s">
        <v>3061</v>
      </c>
      <c r="C27" s="31" t="s">
        <v>3062</v>
      </c>
      <c r="D27" s="31" t="s">
        <v>3063</v>
      </c>
      <c r="E27" s="23" t="s">
        <v>3064</v>
      </c>
      <c r="F27" s="27" t="s">
        <v>3065</v>
      </c>
      <c r="G27" s="23" t="s">
        <v>3066</v>
      </c>
      <c r="H27" s="24">
        <v>44593</v>
      </c>
      <c r="I27" s="25">
        <v>44926</v>
      </c>
      <c r="J27" s="362">
        <v>44925</v>
      </c>
      <c r="K27" s="49">
        <v>1</v>
      </c>
      <c r="L27" s="27" t="s">
        <v>3067</v>
      </c>
      <c r="M27" s="76">
        <v>1</v>
      </c>
      <c r="N27" s="648" t="s">
        <v>3054</v>
      </c>
      <c r="O27" s="648"/>
    </row>
    <row r="28" spans="1:15" s="30" customFormat="1" ht="105" x14ac:dyDescent="0.2">
      <c r="A28" s="61" t="s">
        <v>3068</v>
      </c>
      <c r="B28" s="61" t="s">
        <v>3069</v>
      </c>
      <c r="C28" s="23" t="s">
        <v>3070</v>
      </c>
      <c r="D28" s="31" t="s">
        <v>3018</v>
      </c>
      <c r="E28" s="61" t="s">
        <v>3071</v>
      </c>
      <c r="F28" s="61" t="s">
        <v>3072</v>
      </c>
      <c r="G28" s="61" t="s">
        <v>3073</v>
      </c>
      <c r="H28" s="339">
        <v>44621</v>
      </c>
      <c r="I28" s="52">
        <v>44926</v>
      </c>
      <c r="J28" s="362">
        <v>44925</v>
      </c>
      <c r="K28" s="49">
        <v>1</v>
      </c>
      <c r="L28" s="27" t="s">
        <v>3074</v>
      </c>
      <c r="M28" s="76">
        <v>1</v>
      </c>
      <c r="N28" s="648" t="s">
        <v>3075</v>
      </c>
      <c r="O28" s="648"/>
    </row>
    <row r="29" spans="1:15" s="30" customFormat="1" ht="105" x14ac:dyDescent="0.2">
      <c r="A29" s="61" t="s">
        <v>3076</v>
      </c>
      <c r="B29" s="51" t="s">
        <v>3077</v>
      </c>
      <c r="C29" s="23" t="s">
        <v>3078</v>
      </c>
      <c r="D29" s="31" t="s">
        <v>3079</v>
      </c>
      <c r="E29" s="61" t="s">
        <v>3080</v>
      </c>
      <c r="F29" s="61" t="s">
        <v>3081</v>
      </c>
      <c r="G29" s="61" t="s">
        <v>3082</v>
      </c>
      <c r="H29" s="339">
        <v>44563</v>
      </c>
      <c r="I29" s="52">
        <v>44926</v>
      </c>
      <c r="J29" s="362">
        <v>44925</v>
      </c>
      <c r="K29" s="49">
        <v>1</v>
      </c>
      <c r="L29" s="27" t="s">
        <v>3083</v>
      </c>
      <c r="M29" s="76">
        <v>1</v>
      </c>
      <c r="N29" s="648" t="s">
        <v>3075</v>
      </c>
      <c r="O29" s="648"/>
    </row>
    <row r="30" spans="1:15" s="30" customFormat="1" ht="130.5" customHeight="1" x14ac:dyDescent="0.2">
      <c r="A30" s="61" t="s">
        <v>667</v>
      </c>
      <c r="B30" s="61" t="s">
        <v>3084</v>
      </c>
      <c r="C30" s="23" t="s">
        <v>3085</v>
      </c>
      <c r="D30" s="31" t="s">
        <v>3018</v>
      </c>
      <c r="E30" s="61" t="s">
        <v>3086</v>
      </c>
      <c r="F30" s="61" t="s">
        <v>3087</v>
      </c>
      <c r="G30" s="61" t="s">
        <v>3088</v>
      </c>
      <c r="H30" s="339">
        <v>44593</v>
      </c>
      <c r="I30" s="52">
        <v>44926</v>
      </c>
      <c r="J30" s="362">
        <v>44925</v>
      </c>
      <c r="K30" s="49">
        <v>1</v>
      </c>
      <c r="L30" s="27" t="s">
        <v>3089</v>
      </c>
      <c r="M30" s="76">
        <v>1</v>
      </c>
      <c r="N30" s="648" t="s">
        <v>3090</v>
      </c>
      <c r="O30" s="648"/>
    </row>
    <row r="31" spans="1:15" s="30" customFormat="1" ht="234" customHeight="1" x14ac:dyDescent="0.2">
      <c r="A31" s="61" t="s">
        <v>2602</v>
      </c>
      <c r="B31" s="61" t="s">
        <v>3091</v>
      </c>
      <c r="C31" s="23" t="s">
        <v>3092</v>
      </c>
      <c r="D31" s="31" t="s">
        <v>3093</v>
      </c>
      <c r="E31" s="31" t="s">
        <v>3094</v>
      </c>
      <c r="F31" s="27" t="s">
        <v>3095</v>
      </c>
      <c r="G31" s="23" t="s">
        <v>3096</v>
      </c>
      <c r="H31" s="24">
        <v>44621</v>
      </c>
      <c r="I31" s="52">
        <v>44926</v>
      </c>
      <c r="J31" s="362">
        <v>44925</v>
      </c>
      <c r="K31" s="49">
        <v>1</v>
      </c>
      <c r="L31" s="27" t="s">
        <v>3097</v>
      </c>
      <c r="M31" s="76">
        <v>1</v>
      </c>
      <c r="N31" s="648" t="s">
        <v>3098</v>
      </c>
      <c r="O31" s="648"/>
    </row>
    <row r="32" spans="1:15" s="30" customFormat="1" ht="172.5" customHeight="1" x14ac:dyDescent="0.2">
      <c r="A32" s="61" t="s">
        <v>3099</v>
      </c>
      <c r="B32" s="61" t="s">
        <v>3100</v>
      </c>
      <c r="C32" s="23" t="s">
        <v>3101</v>
      </c>
      <c r="D32" s="31" t="s">
        <v>3093</v>
      </c>
      <c r="E32" s="23" t="s">
        <v>3102</v>
      </c>
      <c r="F32" s="27" t="s">
        <v>3103</v>
      </c>
      <c r="G32" s="23" t="s">
        <v>3104</v>
      </c>
      <c r="H32" s="24">
        <v>44621</v>
      </c>
      <c r="I32" s="52">
        <v>44926</v>
      </c>
      <c r="J32" s="362">
        <v>44925</v>
      </c>
      <c r="K32" s="49">
        <v>1</v>
      </c>
      <c r="L32" s="27" t="s">
        <v>3105</v>
      </c>
      <c r="M32" s="76">
        <v>1</v>
      </c>
      <c r="N32" s="648" t="s">
        <v>3106</v>
      </c>
      <c r="O32" s="648"/>
    </row>
    <row r="33" spans="1:15" s="30" customFormat="1" ht="105" customHeight="1" x14ac:dyDescent="0.2">
      <c r="A33" s="61" t="s">
        <v>3107</v>
      </c>
      <c r="B33" s="61" t="s">
        <v>3108</v>
      </c>
      <c r="C33" s="23" t="s">
        <v>3109</v>
      </c>
      <c r="D33" s="31" t="s">
        <v>3110</v>
      </c>
      <c r="E33" s="31" t="s">
        <v>3111</v>
      </c>
      <c r="F33" s="27" t="s">
        <v>3112</v>
      </c>
      <c r="G33" s="23" t="s">
        <v>3113</v>
      </c>
      <c r="H33" s="24">
        <v>44562</v>
      </c>
      <c r="I33" s="52">
        <v>44926</v>
      </c>
      <c r="J33" s="362">
        <v>44925</v>
      </c>
      <c r="K33" s="49">
        <v>1</v>
      </c>
      <c r="L33" s="27" t="s">
        <v>3114</v>
      </c>
      <c r="M33" s="76">
        <v>1</v>
      </c>
      <c r="N33" s="648" t="s">
        <v>3115</v>
      </c>
      <c r="O33" s="648"/>
    </row>
    <row r="34" spans="1:15" s="30" customFormat="1" ht="105" x14ac:dyDescent="0.2">
      <c r="A34" s="61" t="s">
        <v>3116</v>
      </c>
      <c r="B34" s="61" t="s">
        <v>3117</v>
      </c>
      <c r="C34" s="23" t="s">
        <v>3118</v>
      </c>
      <c r="D34" s="31" t="s">
        <v>3119</v>
      </c>
      <c r="E34" s="31" t="s">
        <v>3120</v>
      </c>
      <c r="F34" s="27" t="s">
        <v>3121</v>
      </c>
      <c r="G34" s="23" t="s">
        <v>3122</v>
      </c>
      <c r="H34" s="24">
        <v>44621</v>
      </c>
      <c r="I34" s="52">
        <v>44926</v>
      </c>
      <c r="J34" s="362">
        <v>44925</v>
      </c>
      <c r="K34" s="49">
        <v>1</v>
      </c>
      <c r="L34" s="27" t="s">
        <v>3123</v>
      </c>
      <c r="M34" s="76">
        <v>1</v>
      </c>
      <c r="N34" s="648" t="s">
        <v>3124</v>
      </c>
      <c r="O34" s="648"/>
    </row>
    <row r="35" spans="1:15" s="30" customFormat="1" ht="15" hidden="1" customHeight="1" x14ac:dyDescent="0.2">
      <c r="A35" s="61"/>
      <c r="B35" s="61"/>
      <c r="C35" s="365"/>
      <c r="D35" s="31"/>
      <c r="E35" s="34"/>
      <c r="F35" s="27"/>
      <c r="G35" s="34"/>
      <c r="H35" s="24"/>
      <c r="I35" s="25"/>
      <c r="J35" s="25"/>
      <c r="K35" s="49"/>
      <c r="L35" s="27"/>
      <c r="M35" s="76"/>
      <c r="N35" s="656"/>
      <c r="O35" s="657"/>
    </row>
    <row r="36" spans="1:15" s="30" customFormat="1" ht="15" hidden="1" customHeight="1" x14ac:dyDescent="0.2">
      <c r="A36" s="61"/>
      <c r="B36" s="61"/>
      <c r="C36" s="23"/>
      <c r="D36" s="31"/>
      <c r="E36" s="34"/>
      <c r="F36" s="27"/>
      <c r="G36" s="34"/>
      <c r="H36" s="24"/>
      <c r="I36" s="52"/>
      <c r="J36" s="25"/>
      <c r="K36" s="49"/>
      <c r="L36" s="27"/>
      <c r="M36" s="76"/>
      <c r="N36" s="72"/>
      <c r="O36" s="72"/>
    </row>
    <row r="37" spans="1:15" s="30" customFormat="1" ht="135" x14ac:dyDescent="0.2">
      <c r="A37" s="61" t="s">
        <v>3125</v>
      </c>
      <c r="B37" s="61" t="s">
        <v>3126</v>
      </c>
      <c r="C37" s="23" t="s">
        <v>3127</v>
      </c>
      <c r="D37" s="31" t="s">
        <v>3119</v>
      </c>
      <c r="E37" s="34" t="s">
        <v>3128</v>
      </c>
      <c r="F37" s="27" t="s">
        <v>3129</v>
      </c>
      <c r="G37" s="34" t="s">
        <v>3130</v>
      </c>
      <c r="H37" s="52">
        <v>44593</v>
      </c>
      <c r="I37" s="52">
        <v>44926</v>
      </c>
      <c r="J37" s="362">
        <v>44925</v>
      </c>
      <c r="K37" s="49">
        <v>1</v>
      </c>
      <c r="L37" s="27" t="s">
        <v>3131</v>
      </c>
      <c r="M37" s="76">
        <v>1</v>
      </c>
      <c r="N37" s="648" t="s">
        <v>3132</v>
      </c>
      <c r="O37" s="648"/>
    </row>
    <row r="38" spans="1:15" s="30" customFormat="1" ht="90" x14ac:dyDescent="0.2">
      <c r="A38" s="61" t="s">
        <v>3133</v>
      </c>
      <c r="B38" s="61" t="s">
        <v>3134</v>
      </c>
      <c r="C38" s="23" t="s">
        <v>3135</v>
      </c>
      <c r="D38" s="31" t="s">
        <v>3136</v>
      </c>
      <c r="E38" s="34" t="s">
        <v>3137</v>
      </c>
      <c r="F38" s="27" t="s">
        <v>3138</v>
      </c>
      <c r="G38" s="34" t="s">
        <v>3073</v>
      </c>
      <c r="H38" s="52">
        <v>44621</v>
      </c>
      <c r="I38" s="52">
        <v>44926</v>
      </c>
      <c r="J38" s="362">
        <v>44925</v>
      </c>
      <c r="K38" s="49">
        <v>1</v>
      </c>
      <c r="L38" s="27" t="s">
        <v>3139</v>
      </c>
      <c r="M38" s="76">
        <v>1</v>
      </c>
      <c r="N38" s="648" t="s">
        <v>3075</v>
      </c>
      <c r="O38" s="648"/>
    </row>
    <row r="39" spans="1:15" s="30" customFormat="1" ht="84.75" customHeight="1" x14ac:dyDescent="0.2">
      <c r="A39" s="61" t="s">
        <v>3140</v>
      </c>
      <c r="B39" s="61" t="s">
        <v>3141</v>
      </c>
      <c r="C39" s="23" t="s">
        <v>3142</v>
      </c>
      <c r="D39" s="31" t="s">
        <v>2135</v>
      </c>
      <c r="E39" s="31" t="s">
        <v>3143</v>
      </c>
      <c r="F39" s="27" t="s">
        <v>3144</v>
      </c>
      <c r="G39" s="23" t="s">
        <v>3145</v>
      </c>
      <c r="H39" s="24">
        <v>44563</v>
      </c>
      <c r="I39" s="52">
        <v>44926</v>
      </c>
      <c r="J39" s="339">
        <v>44925</v>
      </c>
      <c r="K39" s="49">
        <v>1</v>
      </c>
      <c r="L39" s="27" t="s">
        <v>3146</v>
      </c>
      <c r="M39" s="76">
        <v>1</v>
      </c>
      <c r="N39" s="648" t="s">
        <v>3147</v>
      </c>
      <c r="O39" s="648"/>
    </row>
    <row r="40" spans="1:15" s="1" customFormat="1" ht="12.75" x14ac:dyDescent="0.2">
      <c r="J40" s="2"/>
    </row>
    <row r="41" spans="1:15" s="3" customFormat="1" ht="29.25" customHeight="1" thickBot="1" x14ac:dyDescent="0.3">
      <c r="A41" s="13" t="s">
        <v>156</v>
      </c>
      <c r="B41" s="397" t="s">
        <v>3334</v>
      </c>
      <c r="C41" s="397"/>
      <c r="D41" s="397"/>
      <c r="G41" s="13"/>
      <c r="H41" s="13"/>
      <c r="I41" s="14"/>
      <c r="J41" s="13"/>
      <c r="K41" s="13"/>
    </row>
    <row r="42" spans="1:15" s="3" customFormat="1" ht="18.75" customHeight="1" x14ac:dyDescent="0.2">
      <c r="I42" s="16"/>
    </row>
    <row r="43" spans="1:15" s="3" customFormat="1" ht="32.25" customHeight="1" thickBot="1" x14ac:dyDescent="0.3">
      <c r="A43" s="13" t="s">
        <v>158</v>
      </c>
      <c r="B43" s="398" t="s">
        <v>3335</v>
      </c>
      <c r="C43" s="398"/>
      <c r="D43" s="398"/>
      <c r="G43" s="13" t="s">
        <v>160</v>
      </c>
      <c r="I43" s="16"/>
      <c r="J43" s="17" t="s">
        <v>3318</v>
      </c>
      <c r="K43" s="17"/>
      <c r="L43" s="17"/>
    </row>
    <row r="44" spans="1:15" s="3" customFormat="1" ht="27" customHeight="1" x14ac:dyDescent="0.2">
      <c r="I44" s="18"/>
      <c r="J44" s="399"/>
      <c r="K44" s="399"/>
      <c r="L44" s="19"/>
    </row>
    <row r="45" spans="1:15" s="1" customFormat="1" ht="12.75" x14ac:dyDescent="0.2">
      <c r="J45" s="2"/>
      <c r="O45" s="20" t="s">
        <v>162</v>
      </c>
    </row>
    <row r="46" spans="1:15" s="1" customFormat="1" ht="12.75" x14ac:dyDescent="0.2">
      <c r="J46" s="2"/>
      <c r="O46" s="20" t="s">
        <v>163</v>
      </c>
    </row>
    <row r="47" spans="1:15" s="1" customFormat="1" ht="12.75" x14ac:dyDescent="0.2">
      <c r="J47" s="2"/>
    </row>
    <row r="48" spans="1:15" s="1" customFormat="1" ht="12.75" x14ac:dyDescent="0.2">
      <c r="J48" s="2"/>
    </row>
    <row r="49" spans="10:10" s="1" customFormat="1" ht="12.75" x14ac:dyDescent="0.2">
      <c r="J49" s="2"/>
    </row>
    <row r="50" spans="10:10" s="1" customFormat="1" ht="12.75" x14ac:dyDescent="0.2">
      <c r="J50" s="2"/>
    </row>
    <row r="51" spans="10:10" s="1" customFormat="1" ht="12.75" x14ac:dyDescent="0.2">
      <c r="J51" s="2"/>
    </row>
    <row r="52" spans="10:10" s="1" customFormat="1" ht="12.75" x14ac:dyDescent="0.2">
      <c r="J52" s="2"/>
    </row>
    <row r="53" spans="10:10" s="1" customFormat="1" ht="12.75" x14ac:dyDescent="0.2">
      <c r="J53" s="2"/>
    </row>
    <row r="54" spans="10:10" s="1" customFormat="1" ht="12.75" x14ac:dyDescent="0.2">
      <c r="J54" s="2"/>
    </row>
    <row r="55" spans="10:10" s="1" customFormat="1" ht="12.75" x14ac:dyDescent="0.2">
      <c r="J55" s="2"/>
    </row>
    <row r="56" spans="10:10" s="1" customFormat="1" ht="12.75" x14ac:dyDescent="0.2">
      <c r="J56" s="2"/>
    </row>
    <row r="57" spans="10:10" s="1" customFormat="1" ht="12.75" x14ac:dyDescent="0.2">
      <c r="J57" s="2"/>
    </row>
    <row r="58" spans="10:10" s="1" customFormat="1" ht="12.75" x14ac:dyDescent="0.2">
      <c r="J58" s="2"/>
    </row>
    <row r="59" spans="10:10" s="1" customFormat="1" ht="12.75" x14ac:dyDescent="0.2">
      <c r="J59" s="2"/>
    </row>
    <row r="60" spans="10:10" s="1" customFormat="1" ht="12.75" x14ac:dyDescent="0.2">
      <c r="J60" s="2"/>
    </row>
    <row r="61" spans="10:10" s="1" customFormat="1" ht="12.75" x14ac:dyDescent="0.2">
      <c r="J61" s="2"/>
    </row>
  </sheetData>
  <mergeCells count="50">
    <mergeCell ref="N34:O34"/>
    <mergeCell ref="N35:O35"/>
    <mergeCell ref="N37:O37"/>
    <mergeCell ref="N38:O38"/>
    <mergeCell ref="N28:O28"/>
    <mergeCell ref="N29:O29"/>
    <mergeCell ref="N30:O30"/>
    <mergeCell ref="N31:O31"/>
    <mergeCell ref="N32:O32"/>
    <mergeCell ref="A11:J11"/>
    <mergeCell ref="A12:J12"/>
    <mergeCell ref="N22:O22"/>
    <mergeCell ref="N23:O23"/>
    <mergeCell ref="N24:O24"/>
    <mergeCell ref="M12:O13"/>
    <mergeCell ref="A13:J13"/>
    <mergeCell ref="A18:A19"/>
    <mergeCell ref="B18:B19"/>
    <mergeCell ref="C18:C19"/>
    <mergeCell ref="D18:D19"/>
    <mergeCell ref="E18:E19"/>
    <mergeCell ref="F18:F19"/>
    <mergeCell ref="N18:O19"/>
    <mergeCell ref="G18:G19"/>
    <mergeCell ref="H18:I18"/>
    <mergeCell ref="A15:L15"/>
    <mergeCell ref="M15:O16"/>
    <mergeCell ref="A16:L16"/>
    <mergeCell ref="B43:D43"/>
    <mergeCell ref="B41:D41"/>
    <mergeCell ref="N21:O21"/>
    <mergeCell ref="A25:A27"/>
    <mergeCell ref="N25:O25"/>
    <mergeCell ref="N26:O26"/>
    <mergeCell ref="N27:O27"/>
    <mergeCell ref="A20:A24"/>
    <mergeCell ref="N20:O20"/>
    <mergeCell ref="B21:B23"/>
    <mergeCell ref="N39:O39"/>
    <mergeCell ref="E21:E23"/>
    <mergeCell ref="N33:O33"/>
    <mergeCell ref="J44:K44"/>
    <mergeCell ref="K18:K19"/>
    <mergeCell ref="M18:M19"/>
    <mergeCell ref="L18:L19"/>
    <mergeCell ref="F21:F23"/>
    <mergeCell ref="G21:G23"/>
    <mergeCell ref="H21:H23"/>
    <mergeCell ref="I21:I23"/>
    <mergeCell ref="J18:J19"/>
  </mergeCells>
  <dataValidations count="13">
    <dataValidation allowBlank="1" showInputMessage="1" showErrorMessage="1" promptTitle="GUÍA: " prompt="Colocar la fecha en que se realiza el seguimiento por parte de la dependencia (i, ii, ii o iv seguimiento)_x000a_" sqref="J20:J39" xr:uid="{2727AD8D-E1C8-4E08-8713-2531A2521A4C}"/>
    <dataValidation allowBlank="1" showInputMessage="1" showErrorMessage="1" promptTitle="GUÍA:" prompt="Asignar el porcentaje de avance de la meta establecida de acuerdo con la formula del indicador con corte a la fecha del seguimiento." sqref="K20:K39" xr:uid="{F1931FD9-18B6-49D4-A6C3-0B9F769C98AB}"/>
    <dataValidation allowBlank="1" showInputMessage="1" showErrorMessage="1" promptTitle="CONTROL INTERNO:" prompt="Incluir esta columna para medir el avance de las acciones por parte del auditor de acuerdo con las evidencias presentadas por la dependencia." sqref="M20:M39" xr:uid="{604A1F96-0492-4F39-849C-52C36E851CE8}"/>
    <dataValidation allowBlank="1" showInputMessage="1" showErrorMessage="1" promptTitle="CONTROL INTERNO:" prompt="Se deben dar las conclusiones de complimiento o no de cada una de las actividades, redactar las evidencias presentadas por la dependencia que soportan y las recomendaciones cuando aplique; estas evidencias deben estar numeradas y en la carpeta electronica" sqref="N20:O39" xr:uid="{A03459CC-634D-4305-AC3C-CBFB965800A2}"/>
    <dataValidation allowBlank="1" showInputMessage="1" showErrorMessage="1" promptTitle="GUÍA:" prompt="Para cada una de las causas identificadas se deben definir las acciones de mejoramiento necesarias." sqref="C36:C39 C20:C34 L37" xr:uid="{C42AA88F-78BB-477B-8D49-10DEA2E91504}"/>
    <dataValidation allowBlank="1" showInputMessage="1" showErrorMessage="1" promptTitle="GUIA:" prompt="Redactar las recomendaciones de mejoramiento a la gestión, identificadas en la dependencia para la vigencia actual." sqref="A25" xr:uid="{FDE9AF7E-6915-4185-9EC7-0426CBAB50CA}"/>
    <dataValidation allowBlank="1" showInputMessage="1" showErrorMessage="1" promptTitle="GUÍA:" prompt="Se deben describir las causas, previamente identificadas por medio de las metodologías existentes, el número de causas varias de acuerdo a la recomendación y su complejidad." sqref="B24:B28 B31:B39 B20:B21" xr:uid="{B5F737DC-A5FD-4A26-ADF6-63DCF093F242}"/>
    <dataValidation allowBlank="1" showInputMessage="1" showErrorMessage="1" promptTitle="GUÍA:" prompt="Identificar la persona/cargo responsable por la ejecución de las acciones de mejoramiento." sqref="E33:E34 E39 E24 E28 E31 E21 D20:D39" xr:uid="{5434DCD6-AD21-4375-ABD2-1BA4221A2C44}"/>
    <dataValidation allowBlank="1" showInputMessage="1" showErrorMessage="1" promptTitle="GUÍA:" prompt="Describir la meta a ser alcanzada con la acción de mejoramiento planteada." sqref="E32 E25:E27 E35:E38 E20" xr:uid="{35861F33-FDD6-45B5-9E44-CDAABF39A34C}"/>
    <dataValidation allowBlank="1" showInputMessage="1" showErrorMessage="1" promptTitle="INSERTAR NUEVA COLUMNA:" prompt="Definir el entregable que soporta el cumplimiento como evidencia (actas, contratos, lista de asistencia, procedimientos, fotografía, videos, encuestas, etc.)" sqref="F24:F28 F31:F39 F20:F21" xr:uid="{DC7BB7BE-CCA4-4E7D-890A-AB79EA8A279B}"/>
    <dataValidation allowBlank="1" showInputMessage="1" showErrorMessage="1" promptTitle="GUÍA:" prompt="Establecer la formula matemática para medir el cumplimiento de la meta establecida a cada una de las acciones de mejoramiento definidas." sqref="G24:G28 G31:G39 G20:G21" xr:uid="{68D1427A-20A8-4440-9AA0-89ED536B0DD6}"/>
    <dataValidation allowBlank="1" showInputMessage="1" showErrorMessage="1" promptTitle="GUÍA:" prompt="Establecer las fechas de inicio y terminación de cada una de las actividades, según los recursos y disponibilidad de la dependencia dentro de la vigencia actual." sqref="H24:I28 H31:I39 H20:I21" xr:uid="{6CE9A533-37D6-4F1A-BFA8-05BD05C1E6EB}"/>
    <dataValidation allowBlank="1" showInputMessage="1" showErrorMessage="1" promptTitle="GUÍA:" prompt="Se deben describir los aspectos relevantes y evidencias que soportan el porcentaje de avance conseguido en el periodo evaluado._x000a__x000a_Estas evidencias deben estar disponibles para la actividad de seguimiento y presentarlas al auditor." sqref="L38:L39 L20:L25 L27:L36" xr:uid="{F388197E-DA56-4F62-B235-CDC1192A570B}"/>
  </dataValidations>
  <printOptions horizontalCentered="1"/>
  <pageMargins left="0.23622047244094491" right="0.27559055118110237" top="0.94488188976377963" bottom="0.23622047244094491" header="0.43307086614173229" footer="0.15748031496062992"/>
  <pageSetup paperSize="5" scale="44" orientation="landscape" r:id="rId1"/>
  <headerFooter alignWithMargins="0">
    <oddHeader>&amp;C&amp;14SECRETARÍA DISTRITAL DE SALUD
Plan de Mejoramiento a la Gestión 2022</oddHeader>
  </headerFooter>
  <rowBreaks count="1" manualBreakCount="1">
    <brk id="33" max="9"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5F1FE-FC3F-4790-84DE-26AE3E45131A}">
  <dimension ref="A1:O45"/>
  <sheetViews>
    <sheetView showGridLines="0" zoomScale="55" zoomScaleNormal="55" zoomScaleSheetLayoutView="100" zoomScalePageLayoutView="98" workbookViewId="0">
      <selection activeCell="F20" sqref="F20"/>
    </sheetView>
  </sheetViews>
  <sheetFormatPr baseColWidth="10" defaultColWidth="11.42578125" defaultRowHeight="12.75" x14ac:dyDescent="0.2"/>
  <cols>
    <col min="1" max="1" width="39.7109375" style="1" customWidth="1"/>
    <col min="2" max="2" width="28.28515625" style="1" customWidth="1"/>
    <col min="3" max="3" width="36.140625" style="1" customWidth="1"/>
    <col min="4" max="4" width="30.140625" style="1" customWidth="1"/>
    <col min="5" max="5" width="28.7109375" style="1" customWidth="1"/>
    <col min="6" max="6" width="40.7109375" style="1" customWidth="1"/>
    <col min="7" max="7" width="25.140625" style="1" customWidth="1"/>
    <col min="8" max="8" width="13.85546875" style="1" customWidth="1"/>
    <col min="9" max="9" width="18" style="1" customWidth="1"/>
    <col min="10" max="10" width="15" style="2" customWidth="1"/>
    <col min="11" max="11" width="13.7109375" style="1" customWidth="1"/>
    <col min="12" max="12" width="50.85546875" style="1" customWidth="1"/>
    <col min="13" max="13" width="17.140625" style="1" customWidth="1"/>
    <col min="14" max="14" width="25.42578125" style="1" customWidth="1"/>
    <col min="15" max="15" width="52" style="1" customWidth="1"/>
    <col min="16" max="16384" width="11.42578125" style="1"/>
  </cols>
  <sheetData>
    <row r="1" spans="1:15" ht="42" customHeight="1" x14ac:dyDescent="0.2">
      <c r="A1" s="425"/>
      <c r="B1" s="425"/>
      <c r="C1" s="425"/>
      <c r="D1" s="425"/>
      <c r="E1" s="425"/>
      <c r="F1" s="425"/>
      <c r="G1" s="425"/>
      <c r="H1" s="425"/>
      <c r="I1" s="425"/>
      <c r="J1" s="425"/>
      <c r="K1" s="425"/>
      <c r="L1" s="425"/>
      <c r="M1" s="425"/>
      <c r="N1" s="425"/>
      <c r="O1" s="425"/>
    </row>
    <row r="2" spans="1:15" x14ac:dyDescent="0.2">
      <c r="A2" s="425"/>
      <c r="B2" s="425"/>
      <c r="C2" s="425"/>
      <c r="D2" s="425"/>
      <c r="E2" s="425"/>
      <c r="F2" s="425"/>
      <c r="G2" s="425"/>
      <c r="H2" s="425"/>
      <c r="I2" s="425"/>
      <c r="J2" s="425"/>
      <c r="K2" s="425"/>
      <c r="L2" s="425"/>
      <c r="M2" s="425"/>
      <c r="N2" s="425"/>
      <c r="O2" s="425"/>
    </row>
    <row r="3" spans="1:15" x14ac:dyDescent="0.2">
      <c r="A3" s="425"/>
      <c r="B3" s="425"/>
      <c r="C3" s="425"/>
      <c r="D3" s="425"/>
      <c r="E3" s="425"/>
      <c r="F3" s="425"/>
      <c r="G3" s="425"/>
      <c r="H3" s="425"/>
      <c r="I3" s="425"/>
      <c r="J3" s="425"/>
      <c r="K3" s="425"/>
      <c r="L3" s="425"/>
      <c r="M3" s="425"/>
      <c r="N3" s="425"/>
      <c r="O3" s="425"/>
    </row>
    <row r="4" spans="1:15" x14ac:dyDescent="0.2">
      <c r="A4" s="2"/>
      <c r="B4" s="2"/>
      <c r="C4" s="2"/>
      <c r="D4" s="2"/>
      <c r="E4" s="2"/>
      <c r="F4" s="2"/>
      <c r="G4" s="2"/>
      <c r="H4" s="2"/>
      <c r="I4" s="2"/>
      <c r="K4" s="2"/>
      <c r="L4" s="2"/>
      <c r="M4" s="2"/>
      <c r="N4" s="2"/>
      <c r="O4" s="2"/>
    </row>
    <row r="5" spans="1:15" x14ac:dyDescent="0.2">
      <c r="A5" s="2"/>
      <c r="B5" s="2"/>
      <c r="C5" s="2"/>
      <c r="D5" s="2"/>
      <c r="E5" s="2"/>
      <c r="F5" s="2"/>
      <c r="G5" s="2"/>
      <c r="H5" s="2"/>
      <c r="I5" s="2"/>
      <c r="K5" s="2"/>
      <c r="L5" s="2"/>
      <c r="M5" s="2"/>
      <c r="N5" s="2"/>
      <c r="O5" s="2"/>
    </row>
    <row r="6" spans="1:15" x14ac:dyDescent="0.2">
      <c r="A6" s="2"/>
      <c r="B6" s="2"/>
      <c r="C6" s="2"/>
      <c r="D6" s="2"/>
      <c r="E6" s="2"/>
      <c r="F6" s="2"/>
      <c r="G6" s="2"/>
      <c r="H6" s="2"/>
      <c r="I6" s="2"/>
      <c r="K6" s="2"/>
      <c r="L6" s="2"/>
      <c r="M6" s="2"/>
      <c r="N6" s="2"/>
      <c r="O6" s="2"/>
    </row>
    <row r="7" spans="1:15" x14ac:dyDescent="0.2">
      <c r="A7" s="2"/>
      <c r="B7" s="2"/>
      <c r="C7" s="2"/>
      <c r="D7" s="2"/>
      <c r="E7" s="2"/>
      <c r="F7" s="2"/>
      <c r="G7" s="2"/>
      <c r="H7" s="2"/>
      <c r="I7" s="2"/>
      <c r="K7" s="2"/>
      <c r="L7" s="2"/>
      <c r="M7" s="2"/>
      <c r="N7" s="2"/>
      <c r="O7" s="2"/>
    </row>
    <row r="8" spans="1:15" x14ac:dyDescent="0.2">
      <c r="A8" s="2"/>
      <c r="B8" s="2"/>
      <c r="C8" s="2"/>
      <c r="D8" s="2"/>
      <c r="E8" s="2"/>
      <c r="F8" s="2"/>
      <c r="G8" s="2"/>
      <c r="H8" s="2"/>
      <c r="I8" s="2"/>
      <c r="K8" s="2"/>
      <c r="L8" s="2"/>
      <c r="M8" s="2"/>
      <c r="N8" s="2"/>
      <c r="O8" s="2"/>
    </row>
    <row r="9" spans="1:15" x14ac:dyDescent="0.2">
      <c r="A9" s="2"/>
      <c r="B9" s="2"/>
      <c r="C9" s="2"/>
      <c r="D9" s="2"/>
      <c r="E9" s="2"/>
      <c r="F9" s="2"/>
      <c r="G9" s="2"/>
      <c r="H9" s="2"/>
      <c r="I9" s="2"/>
      <c r="K9" s="2"/>
      <c r="L9" s="2"/>
      <c r="M9" s="2"/>
      <c r="N9" s="2"/>
      <c r="O9" s="2"/>
    </row>
    <row r="10" spans="1:15" x14ac:dyDescent="0.2">
      <c r="A10" s="2"/>
      <c r="B10" s="2"/>
      <c r="C10" s="2"/>
      <c r="D10" s="2"/>
      <c r="E10" s="2"/>
      <c r="F10" s="2"/>
      <c r="G10" s="2"/>
      <c r="H10" s="2"/>
      <c r="I10" s="2"/>
      <c r="K10" s="2"/>
      <c r="L10" s="2"/>
      <c r="M10" s="2"/>
      <c r="N10" s="2"/>
      <c r="O10" s="2"/>
    </row>
    <row r="11" spans="1:15" ht="27" customHeight="1" x14ac:dyDescent="0.25">
      <c r="A11" s="426" t="s">
        <v>0</v>
      </c>
      <c r="B11" s="426"/>
      <c r="C11" s="426"/>
      <c r="D11" s="426"/>
      <c r="E11" s="426"/>
      <c r="F11" s="426"/>
      <c r="G11" s="426"/>
      <c r="H11" s="426"/>
      <c r="I11" s="426"/>
      <c r="J11" s="426"/>
      <c r="K11" s="426"/>
      <c r="L11" s="426"/>
      <c r="M11" s="426"/>
      <c r="N11" s="426"/>
      <c r="O11" s="426"/>
    </row>
    <row r="12" spans="1:15" ht="34.5" customHeight="1" x14ac:dyDescent="0.2">
      <c r="A12" s="427" t="s">
        <v>1</v>
      </c>
      <c r="B12" s="427"/>
      <c r="C12" s="427"/>
      <c r="D12" s="427"/>
      <c r="E12" s="427"/>
      <c r="F12" s="427"/>
      <c r="G12" s="427"/>
      <c r="H12" s="427"/>
      <c r="I12" s="427"/>
      <c r="J12" s="427"/>
      <c r="K12" s="427"/>
      <c r="L12" s="427"/>
      <c r="M12" s="428" t="s">
        <v>2</v>
      </c>
      <c r="N12" s="428"/>
      <c r="O12" s="428"/>
    </row>
    <row r="13" spans="1:15" ht="38.25" customHeight="1" x14ac:dyDescent="0.2">
      <c r="A13" s="427" t="s">
        <v>3</v>
      </c>
      <c r="B13" s="427"/>
      <c r="C13" s="427"/>
      <c r="D13" s="427"/>
      <c r="E13" s="427"/>
      <c r="F13" s="427"/>
      <c r="G13" s="427"/>
      <c r="H13" s="427"/>
      <c r="I13" s="427"/>
      <c r="J13" s="427"/>
      <c r="K13" s="427"/>
      <c r="L13" s="427"/>
      <c r="M13" s="428"/>
      <c r="N13" s="428"/>
      <c r="O13" s="428"/>
    </row>
    <row r="14" spans="1:15" s="3" customFormat="1" ht="40.5" customHeight="1" x14ac:dyDescent="0.2">
      <c r="A14" s="429" t="s">
        <v>4</v>
      </c>
      <c r="B14" s="431" t="s">
        <v>5</v>
      </c>
      <c r="C14" s="431" t="s">
        <v>6</v>
      </c>
      <c r="D14" s="431" t="s">
        <v>7</v>
      </c>
      <c r="E14" s="421" t="s">
        <v>8</v>
      </c>
      <c r="F14" s="421" t="s">
        <v>9</v>
      </c>
      <c r="G14" s="421" t="s">
        <v>10</v>
      </c>
      <c r="H14" s="422" t="s">
        <v>11</v>
      </c>
      <c r="I14" s="423"/>
      <c r="J14" s="421" t="s">
        <v>12</v>
      </c>
      <c r="K14" s="421" t="s">
        <v>13</v>
      </c>
      <c r="L14" s="424" t="s">
        <v>14</v>
      </c>
      <c r="M14" s="417" t="s">
        <v>15</v>
      </c>
      <c r="N14" s="418" t="s">
        <v>16</v>
      </c>
      <c r="O14" s="419"/>
    </row>
    <row r="15" spans="1:15" s="3" customFormat="1" ht="31.5" x14ac:dyDescent="0.2">
      <c r="A15" s="430"/>
      <c r="B15" s="432"/>
      <c r="C15" s="432"/>
      <c r="D15" s="432"/>
      <c r="E15" s="421"/>
      <c r="F15" s="421"/>
      <c r="G15" s="421"/>
      <c r="H15" s="4" t="s">
        <v>17</v>
      </c>
      <c r="I15" s="4" t="s">
        <v>18</v>
      </c>
      <c r="J15" s="421"/>
      <c r="K15" s="421"/>
      <c r="L15" s="424"/>
      <c r="M15" s="417"/>
      <c r="N15" s="418"/>
      <c r="O15" s="419"/>
    </row>
    <row r="16" spans="1:15" s="9" customFormat="1" ht="66.75" customHeight="1" x14ac:dyDescent="0.25">
      <c r="A16" s="450" t="s">
        <v>19</v>
      </c>
      <c r="B16" s="450" t="s">
        <v>20</v>
      </c>
      <c r="C16" s="5" t="s">
        <v>21</v>
      </c>
      <c r="D16" s="456" t="s">
        <v>22</v>
      </c>
      <c r="E16" s="5" t="s">
        <v>23</v>
      </c>
      <c r="F16" s="5" t="s">
        <v>24</v>
      </c>
      <c r="G16" s="6" t="s">
        <v>25</v>
      </c>
      <c r="H16" s="7">
        <v>44564</v>
      </c>
      <c r="I16" s="7">
        <v>44620</v>
      </c>
      <c r="J16" s="7">
        <v>44624</v>
      </c>
      <c r="K16" s="8">
        <v>1</v>
      </c>
      <c r="L16" s="5" t="s">
        <v>26</v>
      </c>
      <c r="M16" s="453">
        <v>1</v>
      </c>
      <c r="N16" s="444" t="s">
        <v>27</v>
      </c>
      <c r="O16" s="445"/>
    </row>
    <row r="17" spans="1:15" s="9" customFormat="1" ht="94.5" x14ac:dyDescent="0.25">
      <c r="A17" s="451"/>
      <c r="B17" s="451"/>
      <c r="C17" s="5" t="s">
        <v>28</v>
      </c>
      <c r="D17" s="457"/>
      <c r="E17" s="5" t="s">
        <v>29</v>
      </c>
      <c r="F17" s="5" t="s">
        <v>30</v>
      </c>
      <c r="G17" s="6" t="s">
        <v>31</v>
      </c>
      <c r="H17" s="10">
        <v>44564</v>
      </c>
      <c r="I17" s="7">
        <v>44748</v>
      </c>
      <c r="J17" s="7">
        <v>44750</v>
      </c>
      <c r="K17" s="8">
        <v>1</v>
      </c>
      <c r="L17" s="5" t="s">
        <v>32</v>
      </c>
      <c r="M17" s="454"/>
      <c r="N17" s="446"/>
      <c r="O17" s="447"/>
    </row>
    <row r="18" spans="1:15" s="9" customFormat="1" ht="94.5" x14ac:dyDescent="0.25">
      <c r="A18" s="452"/>
      <c r="B18" s="452"/>
      <c r="C18" s="5" t="s">
        <v>33</v>
      </c>
      <c r="D18" s="458"/>
      <c r="E18" s="5" t="s">
        <v>34</v>
      </c>
      <c r="F18" s="5" t="s">
        <v>35</v>
      </c>
      <c r="G18" s="6" t="s">
        <v>36</v>
      </c>
      <c r="H18" s="10">
        <v>44564</v>
      </c>
      <c r="I18" s="7">
        <v>44748</v>
      </c>
      <c r="J18" s="7">
        <v>44750</v>
      </c>
      <c r="K18" s="8">
        <v>1</v>
      </c>
      <c r="L18" s="5" t="s">
        <v>37</v>
      </c>
      <c r="M18" s="455"/>
      <c r="N18" s="448"/>
      <c r="O18" s="449"/>
    </row>
    <row r="19" spans="1:15" s="9" customFormat="1" ht="63" x14ac:dyDescent="0.25">
      <c r="A19" s="450" t="s">
        <v>38</v>
      </c>
      <c r="B19" s="450" t="s">
        <v>39</v>
      </c>
      <c r="C19" s="5" t="s">
        <v>40</v>
      </c>
      <c r="D19" s="11" t="s">
        <v>22</v>
      </c>
      <c r="E19" s="5" t="s">
        <v>41</v>
      </c>
      <c r="F19" s="5" t="s">
        <v>42</v>
      </c>
      <c r="G19" s="6" t="s">
        <v>43</v>
      </c>
      <c r="H19" s="7">
        <v>44564</v>
      </c>
      <c r="I19" s="7">
        <v>44620</v>
      </c>
      <c r="J19" s="7">
        <v>44624</v>
      </c>
      <c r="K19" s="8">
        <v>1</v>
      </c>
      <c r="L19" s="5" t="s">
        <v>44</v>
      </c>
      <c r="M19" s="453">
        <v>1</v>
      </c>
      <c r="N19" s="444" t="s">
        <v>45</v>
      </c>
      <c r="O19" s="445"/>
    </row>
    <row r="20" spans="1:15" s="9" customFormat="1" ht="78.75" x14ac:dyDescent="0.25">
      <c r="A20" s="451"/>
      <c r="B20" s="451"/>
      <c r="C20" s="5" t="s">
        <v>46</v>
      </c>
      <c r="D20" s="11" t="s">
        <v>22</v>
      </c>
      <c r="E20" s="5" t="s">
        <v>47</v>
      </c>
      <c r="F20" s="5" t="s">
        <v>48</v>
      </c>
      <c r="G20" s="6" t="s">
        <v>49</v>
      </c>
      <c r="H20" s="10">
        <v>44564</v>
      </c>
      <c r="I20" s="7">
        <v>44748</v>
      </c>
      <c r="J20" s="7">
        <v>44750</v>
      </c>
      <c r="K20" s="8">
        <v>1</v>
      </c>
      <c r="L20" s="5" t="s">
        <v>50</v>
      </c>
      <c r="M20" s="454"/>
      <c r="N20" s="446"/>
      <c r="O20" s="447"/>
    </row>
    <row r="21" spans="1:15" s="9" customFormat="1" ht="54.75" customHeight="1" x14ac:dyDescent="0.25">
      <c r="A21" s="451"/>
      <c r="B21" s="451"/>
      <c r="C21" s="5" t="s">
        <v>51</v>
      </c>
      <c r="D21" s="11" t="s">
        <v>22</v>
      </c>
      <c r="E21" s="5" t="s">
        <v>52</v>
      </c>
      <c r="F21" s="5" t="s">
        <v>53</v>
      </c>
      <c r="G21" s="6" t="s">
        <v>54</v>
      </c>
      <c r="H21" s="10">
        <v>44564</v>
      </c>
      <c r="I21" s="10">
        <v>44926</v>
      </c>
      <c r="J21" s="10" t="s">
        <v>55</v>
      </c>
      <c r="K21" s="8">
        <v>1</v>
      </c>
      <c r="L21" s="5" t="s">
        <v>56</v>
      </c>
      <c r="M21" s="454"/>
      <c r="N21" s="446"/>
      <c r="O21" s="447"/>
    </row>
    <row r="22" spans="1:15" s="9" customFormat="1" ht="78.75" x14ac:dyDescent="0.25">
      <c r="A22" s="451"/>
      <c r="B22" s="451"/>
      <c r="C22" s="5" t="s">
        <v>57</v>
      </c>
      <c r="D22" s="11" t="s">
        <v>22</v>
      </c>
      <c r="E22" s="5" t="s">
        <v>58</v>
      </c>
      <c r="F22" s="5" t="s">
        <v>59</v>
      </c>
      <c r="G22" s="6" t="s">
        <v>60</v>
      </c>
      <c r="H22" s="10">
        <v>44564</v>
      </c>
      <c r="I22" s="10">
        <v>44926</v>
      </c>
      <c r="J22" s="10" t="s">
        <v>61</v>
      </c>
      <c r="K22" s="8">
        <v>1</v>
      </c>
      <c r="L22" s="5" t="s">
        <v>62</v>
      </c>
      <c r="M22" s="454"/>
      <c r="N22" s="446"/>
      <c r="O22" s="447"/>
    </row>
    <row r="23" spans="1:15" s="9" customFormat="1" ht="63" x14ac:dyDescent="0.25">
      <c r="A23" s="452"/>
      <c r="B23" s="452"/>
      <c r="C23" s="5" t="s">
        <v>63</v>
      </c>
      <c r="D23" s="11" t="s">
        <v>22</v>
      </c>
      <c r="E23" s="5" t="s">
        <v>64</v>
      </c>
      <c r="F23" s="5" t="s">
        <v>65</v>
      </c>
      <c r="G23" s="6" t="s">
        <v>66</v>
      </c>
      <c r="H23" s="10">
        <v>44564</v>
      </c>
      <c r="I23" s="10">
        <v>44926</v>
      </c>
      <c r="J23" s="10" t="s">
        <v>67</v>
      </c>
      <c r="K23" s="8">
        <v>1</v>
      </c>
      <c r="L23" s="5" t="s">
        <v>68</v>
      </c>
      <c r="M23" s="455"/>
      <c r="N23" s="448"/>
      <c r="O23" s="449"/>
    </row>
    <row r="24" spans="1:15" s="12" customFormat="1" ht="78.75" x14ac:dyDescent="0.25">
      <c r="A24" s="450" t="s">
        <v>69</v>
      </c>
      <c r="B24" s="450" t="s">
        <v>70</v>
      </c>
      <c r="C24" s="5" t="s">
        <v>71</v>
      </c>
      <c r="D24" s="6" t="s">
        <v>72</v>
      </c>
      <c r="E24" s="5" t="s">
        <v>73</v>
      </c>
      <c r="F24" s="5" t="s">
        <v>74</v>
      </c>
      <c r="G24" s="6" t="s">
        <v>75</v>
      </c>
      <c r="H24" s="7">
        <v>44564</v>
      </c>
      <c r="I24" s="7">
        <v>44620</v>
      </c>
      <c r="J24" s="7">
        <v>44624</v>
      </c>
      <c r="K24" s="8">
        <v>1</v>
      </c>
      <c r="L24" s="5" t="s">
        <v>76</v>
      </c>
      <c r="M24" s="453">
        <v>1</v>
      </c>
      <c r="N24" s="444" t="s">
        <v>77</v>
      </c>
      <c r="O24" s="445"/>
    </row>
    <row r="25" spans="1:15" s="12" customFormat="1" ht="63" x14ac:dyDescent="0.25">
      <c r="A25" s="451"/>
      <c r="B25" s="451"/>
      <c r="C25" s="5" t="s">
        <v>78</v>
      </c>
      <c r="D25" s="6" t="s">
        <v>22</v>
      </c>
      <c r="E25" s="5" t="s">
        <v>79</v>
      </c>
      <c r="F25" s="5" t="s">
        <v>80</v>
      </c>
      <c r="G25" s="6" t="s">
        <v>81</v>
      </c>
      <c r="H25" s="10">
        <v>44564</v>
      </c>
      <c r="I25" s="10">
        <v>44926</v>
      </c>
      <c r="J25" s="7">
        <v>44624</v>
      </c>
      <c r="K25" s="8">
        <v>1</v>
      </c>
      <c r="L25" s="5" t="s">
        <v>82</v>
      </c>
      <c r="M25" s="454"/>
      <c r="N25" s="446"/>
      <c r="O25" s="447"/>
    </row>
    <row r="26" spans="1:15" s="12" customFormat="1" ht="63" x14ac:dyDescent="0.25">
      <c r="A26" s="452"/>
      <c r="B26" s="452"/>
      <c r="C26" s="5" t="s">
        <v>83</v>
      </c>
      <c r="D26" s="6" t="s">
        <v>84</v>
      </c>
      <c r="E26" s="5" t="s">
        <v>85</v>
      </c>
      <c r="F26" s="5" t="s">
        <v>86</v>
      </c>
      <c r="G26" s="6" t="s">
        <v>87</v>
      </c>
      <c r="H26" s="10">
        <v>44564</v>
      </c>
      <c r="I26" s="10">
        <v>44926</v>
      </c>
      <c r="J26" s="10" t="s">
        <v>55</v>
      </c>
      <c r="K26" s="8">
        <v>1</v>
      </c>
      <c r="L26" s="5" t="s">
        <v>88</v>
      </c>
      <c r="M26" s="455"/>
      <c r="N26" s="448"/>
      <c r="O26" s="449"/>
    </row>
    <row r="27" spans="1:15" s="9" customFormat="1" ht="63" customHeight="1" x14ac:dyDescent="0.25">
      <c r="A27" s="450" t="s">
        <v>89</v>
      </c>
      <c r="B27" s="450" t="s">
        <v>90</v>
      </c>
      <c r="C27" s="5" t="s">
        <v>91</v>
      </c>
      <c r="D27" s="6" t="s">
        <v>22</v>
      </c>
      <c r="E27" s="5" t="s">
        <v>92</v>
      </c>
      <c r="F27" s="5" t="s">
        <v>93</v>
      </c>
      <c r="G27" s="6" t="s">
        <v>94</v>
      </c>
      <c r="H27" s="7">
        <v>44564</v>
      </c>
      <c r="I27" s="7">
        <v>44620</v>
      </c>
      <c r="J27" s="7">
        <v>44625</v>
      </c>
      <c r="K27" s="8">
        <v>1</v>
      </c>
      <c r="L27" s="5" t="s">
        <v>95</v>
      </c>
      <c r="M27" s="453">
        <v>1</v>
      </c>
      <c r="N27" s="444" t="s">
        <v>96</v>
      </c>
      <c r="O27" s="445"/>
    </row>
    <row r="28" spans="1:15" s="9" customFormat="1" ht="47.25" x14ac:dyDescent="0.25">
      <c r="A28" s="451"/>
      <c r="B28" s="451"/>
      <c r="C28" s="5" t="s">
        <v>97</v>
      </c>
      <c r="D28" s="6" t="s">
        <v>22</v>
      </c>
      <c r="E28" s="5" t="s">
        <v>98</v>
      </c>
      <c r="F28" s="5" t="s">
        <v>99</v>
      </c>
      <c r="G28" s="6" t="s">
        <v>100</v>
      </c>
      <c r="H28" s="10">
        <v>44621</v>
      </c>
      <c r="I28" s="10">
        <v>44638</v>
      </c>
      <c r="J28" s="7">
        <v>44651</v>
      </c>
      <c r="K28" s="8">
        <v>1</v>
      </c>
      <c r="L28" s="5" t="s">
        <v>101</v>
      </c>
      <c r="M28" s="454"/>
      <c r="N28" s="446"/>
      <c r="O28" s="447"/>
    </row>
    <row r="29" spans="1:15" s="9" customFormat="1" ht="78.75" x14ac:dyDescent="0.25">
      <c r="A29" s="451"/>
      <c r="B29" s="451"/>
      <c r="C29" s="5" t="s">
        <v>102</v>
      </c>
      <c r="D29" s="6" t="s">
        <v>22</v>
      </c>
      <c r="E29" s="5" t="s">
        <v>103</v>
      </c>
      <c r="F29" s="5" t="s">
        <v>104</v>
      </c>
      <c r="G29" s="6" t="s">
        <v>105</v>
      </c>
      <c r="H29" s="10">
        <v>44564</v>
      </c>
      <c r="I29" s="10">
        <v>44926</v>
      </c>
      <c r="J29" s="10" t="s">
        <v>55</v>
      </c>
      <c r="K29" s="8">
        <v>1</v>
      </c>
      <c r="L29" s="5" t="s">
        <v>106</v>
      </c>
      <c r="M29" s="454"/>
      <c r="N29" s="446"/>
      <c r="O29" s="447"/>
    </row>
    <row r="30" spans="1:15" s="9" customFormat="1" ht="63" customHeight="1" x14ac:dyDescent="0.25">
      <c r="A30" s="452"/>
      <c r="B30" s="452"/>
      <c r="C30" s="5" t="s">
        <v>107</v>
      </c>
      <c r="D30" s="6" t="s">
        <v>22</v>
      </c>
      <c r="E30" s="5" t="s">
        <v>108</v>
      </c>
      <c r="F30" s="5" t="s">
        <v>109</v>
      </c>
      <c r="G30" s="6" t="s">
        <v>110</v>
      </c>
      <c r="H30" s="10">
        <v>44564</v>
      </c>
      <c r="I30" s="10">
        <v>44926</v>
      </c>
      <c r="J30" s="10" t="s">
        <v>55</v>
      </c>
      <c r="K30" s="8">
        <v>1</v>
      </c>
      <c r="L30" s="5" t="s">
        <v>111</v>
      </c>
      <c r="M30" s="455"/>
      <c r="N30" s="448"/>
      <c r="O30" s="449"/>
    </row>
    <row r="31" spans="1:15" s="9" customFormat="1" ht="79.5" customHeight="1" x14ac:dyDescent="0.25">
      <c r="A31" s="459" t="s">
        <v>112</v>
      </c>
      <c r="B31" s="450" t="s">
        <v>113</v>
      </c>
      <c r="C31" s="5" t="s">
        <v>114</v>
      </c>
      <c r="D31" s="6" t="s">
        <v>22</v>
      </c>
      <c r="E31" s="5" t="s">
        <v>115</v>
      </c>
      <c r="F31" s="5" t="s">
        <v>86</v>
      </c>
      <c r="G31" s="6" t="s">
        <v>116</v>
      </c>
      <c r="H31" s="7">
        <v>44564</v>
      </c>
      <c r="I31" s="7">
        <v>44620</v>
      </c>
      <c r="J31" s="7">
        <v>44624</v>
      </c>
      <c r="K31" s="8">
        <v>1</v>
      </c>
      <c r="L31" s="5" t="s">
        <v>117</v>
      </c>
      <c r="M31" s="453">
        <v>1</v>
      </c>
      <c r="N31" s="444" t="s">
        <v>118</v>
      </c>
      <c r="O31" s="445"/>
    </row>
    <row r="32" spans="1:15" s="9" customFormat="1" ht="93.75" customHeight="1" x14ac:dyDescent="0.25">
      <c r="A32" s="459"/>
      <c r="B32" s="451"/>
      <c r="C32" s="5" t="s">
        <v>119</v>
      </c>
      <c r="D32" s="6" t="s">
        <v>22</v>
      </c>
      <c r="E32" s="5" t="s">
        <v>120</v>
      </c>
      <c r="F32" s="5" t="s">
        <v>121</v>
      </c>
      <c r="G32" s="6" t="s">
        <v>122</v>
      </c>
      <c r="H32" s="10">
        <v>44621</v>
      </c>
      <c r="I32" s="10">
        <v>44650</v>
      </c>
      <c r="J32" s="7">
        <v>44656</v>
      </c>
      <c r="K32" s="8">
        <v>1</v>
      </c>
      <c r="L32" s="5" t="s">
        <v>123</v>
      </c>
      <c r="M32" s="454"/>
      <c r="N32" s="446"/>
      <c r="O32" s="447"/>
    </row>
    <row r="33" spans="1:15" s="9" customFormat="1" ht="71.25" customHeight="1" x14ac:dyDescent="0.25">
      <c r="A33" s="459"/>
      <c r="B33" s="451"/>
      <c r="C33" s="5" t="s">
        <v>124</v>
      </c>
      <c r="D33" s="6" t="s">
        <v>22</v>
      </c>
      <c r="E33" s="5" t="s">
        <v>125</v>
      </c>
      <c r="F33" s="5" t="s">
        <v>126</v>
      </c>
      <c r="G33" s="6" t="s">
        <v>127</v>
      </c>
      <c r="H33" s="10">
        <v>44564</v>
      </c>
      <c r="I33" s="10">
        <v>44926</v>
      </c>
      <c r="J33" s="10" t="s">
        <v>55</v>
      </c>
      <c r="K33" s="8">
        <v>1</v>
      </c>
      <c r="L33" s="5" t="s">
        <v>128</v>
      </c>
      <c r="M33" s="454"/>
      <c r="N33" s="446"/>
      <c r="O33" s="447"/>
    </row>
    <row r="34" spans="1:15" s="9" customFormat="1" ht="84.75" customHeight="1" x14ac:dyDescent="0.25">
      <c r="A34" s="459"/>
      <c r="B34" s="452"/>
      <c r="C34" s="5" t="s">
        <v>129</v>
      </c>
      <c r="D34" s="6" t="s">
        <v>22</v>
      </c>
      <c r="E34" s="5" t="s">
        <v>130</v>
      </c>
      <c r="F34" s="5" t="s">
        <v>131</v>
      </c>
      <c r="G34" s="6" t="s">
        <v>132</v>
      </c>
      <c r="H34" s="10">
        <v>44564</v>
      </c>
      <c r="I34" s="10">
        <v>44926</v>
      </c>
      <c r="J34" s="10" t="s">
        <v>55</v>
      </c>
      <c r="K34" s="8">
        <v>1</v>
      </c>
      <c r="L34" s="5" t="s">
        <v>133</v>
      </c>
      <c r="M34" s="455"/>
      <c r="N34" s="448"/>
      <c r="O34" s="449"/>
    </row>
    <row r="35" spans="1:15" s="9" customFormat="1" ht="90" customHeight="1" x14ac:dyDescent="0.25">
      <c r="A35" s="459" t="s">
        <v>134</v>
      </c>
      <c r="B35" s="450" t="s">
        <v>135</v>
      </c>
      <c r="C35" s="5" t="s">
        <v>136</v>
      </c>
      <c r="D35" s="6" t="s">
        <v>22</v>
      </c>
      <c r="E35" s="5" t="s">
        <v>137</v>
      </c>
      <c r="F35" s="5" t="s">
        <v>86</v>
      </c>
      <c r="G35" s="6" t="s">
        <v>138</v>
      </c>
      <c r="H35" s="7">
        <v>44564</v>
      </c>
      <c r="I35" s="7">
        <v>44620</v>
      </c>
      <c r="J35" s="7">
        <v>44625</v>
      </c>
      <c r="K35" s="8">
        <v>1</v>
      </c>
      <c r="L35" s="5" t="s">
        <v>139</v>
      </c>
      <c r="M35" s="453">
        <v>1</v>
      </c>
      <c r="N35" s="444" t="s">
        <v>140</v>
      </c>
      <c r="O35" s="445"/>
    </row>
    <row r="36" spans="1:15" s="9" customFormat="1" ht="111.75" customHeight="1" x14ac:dyDescent="0.25">
      <c r="A36" s="459"/>
      <c r="B36" s="451"/>
      <c r="C36" s="5" t="s">
        <v>141</v>
      </c>
      <c r="D36" s="6" t="s">
        <v>142</v>
      </c>
      <c r="E36" s="5" t="s">
        <v>143</v>
      </c>
      <c r="F36" s="5" t="s">
        <v>86</v>
      </c>
      <c r="G36" s="6" t="s">
        <v>144</v>
      </c>
      <c r="H36" s="10">
        <v>44621</v>
      </c>
      <c r="I36" s="10">
        <v>44644</v>
      </c>
      <c r="J36" s="7">
        <v>44650</v>
      </c>
      <c r="K36" s="8">
        <v>1</v>
      </c>
      <c r="L36" s="5" t="s">
        <v>145</v>
      </c>
      <c r="M36" s="454"/>
      <c r="N36" s="446"/>
      <c r="O36" s="447"/>
    </row>
    <row r="37" spans="1:15" s="9" customFormat="1" ht="86.25" customHeight="1" x14ac:dyDescent="0.25">
      <c r="A37" s="459"/>
      <c r="B37" s="451"/>
      <c r="C37" s="5" t="s">
        <v>146</v>
      </c>
      <c r="D37" s="6" t="s">
        <v>147</v>
      </c>
      <c r="E37" s="5" t="s">
        <v>148</v>
      </c>
      <c r="F37" s="5" t="s">
        <v>149</v>
      </c>
      <c r="G37" s="6" t="s">
        <v>150</v>
      </c>
      <c r="H37" s="10">
        <v>44564</v>
      </c>
      <c r="I37" s="10">
        <v>44926</v>
      </c>
      <c r="J37" s="10" t="s">
        <v>55</v>
      </c>
      <c r="K37" s="8">
        <v>1</v>
      </c>
      <c r="L37" s="5" t="s">
        <v>151</v>
      </c>
      <c r="M37" s="454"/>
      <c r="N37" s="446"/>
      <c r="O37" s="447"/>
    </row>
    <row r="38" spans="1:15" s="9" customFormat="1" ht="81.75" customHeight="1" x14ac:dyDescent="0.25">
      <c r="A38" s="459"/>
      <c r="B38" s="452"/>
      <c r="C38" s="5" t="s">
        <v>152</v>
      </c>
      <c r="D38" s="6" t="s">
        <v>147</v>
      </c>
      <c r="E38" s="5" t="s">
        <v>153</v>
      </c>
      <c r="F38" s="5" t="s">
        <v>109</v>
      </c>
      <c r="G38" s="6" t="s">
        <v>154</v>
      </c>
      <c r="H38" s="10">
        <v>44564</v>
      </c>
      <c r="I38" s="10">
        <v>44926</v>
      </c>
      <c r="J38" s="10" t="s">
        <v>55</v>
      </c>
      <c r="K38" s="8">
        <v>1</v>
      </c>
      <c r="L38" s="5" t="s">
        <v>155</v>
      </c>
      <c r="M38" s="455"/>
      <c r="N38" s="448"/>
      <c r="O38" s="449"/>
    </row>
    <row r="40" spans="1:15" s="3" customFormat="1" ht="29.25" customHeight="1" thickBot="1" x14ac:dyDescent="0.3">
      <c r="A40" s="13" t="s">
        <v>156</v>
      </c>
      <c r="B40" s="397" t="s">
        <v>157</v>
      </c>
      <c r="C40" s="397"/>
      <c r="D40" s="397"/>
      <c r="G40" s="13"/>
      <c r="H40" s="13"/>
      <c r="I40" s="14"/>
      <c r="J40" s="13"/>
      <c r="K40" s="13"/>
      <c r="L40" s="3" t="s">
        <v>3271</v>
      </c>
      <c r="M40" s="15">
        <f>SUM(M16:M38)/6</f>
        <v>1</v>
      </c>
    </row>
    <row r="41" spans="1:15" s="3" customFormat="1" ht="18.75" customHeight="1" x14ac:dyDescent="0.2">
      <c r="I41" s="16"/>
    </row>
    <row r="42" spans="1:15" s="3" customFormat="1" ht="32.25" customHeight="1" thickBot="1" x14ac:dyDescent="0.3">
      <c r="A42" s="13" t="s">
        <v>158</v>
      </c>
      <c r="B42" s="398" t="s">
        <v>159</v>
      </c>
      <c r="C42" s="398"/>
      <c r="D42" s="398"/>
      <c r="G42" s="13" t="s">
        <v>160</v>
      </c>
      <c r="I42" s="16"/>
      <c r="J42" s="17" t="s">
        <v>161</v>
      </c>
      <c r="K42" s="17"/>
      <c r="L42" s="17"/>
    </row>
    <row r="43" spans="1:15" s="3" customFormat="1" ht="27" customHeight="1" x14ac:dyDescent="0.2">
      <c r="I43" s="18"/>
      <c r="J43" s="399"/>
      <c r="K43" s="399"/>
      <c r="L43" s="19"/>
    </row>
    <row r="44" spans="1:15" x14ac:dyDescent="0.2">
      <c r="O44" s="20" t="s">
        <v>162</v>
      </c>
    </row>
    <row r="45" spans="1:15" x14ac:dyDescent="0.2">
      <c r="O45" s="20" t="s">
        <v>163</v>
      </c>
    </row>
  </sheetData>
  <mergeCells count="46">
    <mergeCell ref="J43:K43"/>
    <mergeCell ref="A35:A38"/>
    <mergeCell ref="B35:B38"/>
    <mergeCell ref="M35:M38"/>
    <mergeCell ref="N35:O38"/>
    <mergeCell ref="B40:D40"/>
    <mergeCell ref="B42:D42"/>
    <mergeCell ref="A27:A30"/>
    <mergeCell ref="B27:B30"/>
    <mergeCell ref="M27:M30"/>
    <mergeCell ref="N27:O30"/>
    <mergeCell ref="A31:A34"/>
    <mergeCell ref="B31:B34"/>
    <mergeCell ref="M31:M34"/>
    <mergeCell ref="N31:O34"/>
    <mergeCell ref="N19:O23"/>
    <mergeCell ref="A24:A26"/>
    <mergeCell ref="B24:B26"/>
    <mergeCell ref="M24:M26"/>
    <mergeCell ref="N24:O26"/>
    <mergeCell ref="B14:B15"/>
    <mergeCell ref="C14:C15"/>
    <mergeCell ref="A19:A23"/>
    <mergeCell ref="B19:B23"/>
    <mergeCell ref="M19:M23"/>
    <mergeCell ref="A16:A18"/>
    <mergeCell ref="B16:B18"/>
    <mergeCell ref="D16:D18"/>
    <mergeCell ref="M16:M18"/>
    <mergeCell ref="A14:A15"/>
    <mergeCell ref="N16:O18"/>
    <mergeCell ref="D14:D15"/>
    <mergeCell ref="E14:E15"/>
    <mergeCell ref="A1:O3"/>
    <mergeCell ref="A11:O11"/>
    <mergeCell ref="A12:L12"/>
    <mergeCell ref="M12:O13"/>
    <mergeCell ref="A13:L13"/>
    <mergeCell ref="M14:M15"/>
    <mergeCell ref="N14:O15"/>
    <mergeCell ref="F14:F15"/>
    <mergeCell ref="G14:G15"/>
    <mergeCell ref="H14:I14"/>
    <mergeCell ref="J14:J15"/>
    <mergeCell ref="K14:K15"/>
    <mergeCell ref="L14:L15"/>
  </mergeCells>
  <dataValidations count="12">
    <dataValidation allowBlank="1" showInputMessage="1" showErrorMessage="1" promptTitle="INSERTAR NUEVA COLUMNA:" prompt="Definir el entregable que soporta el cumplimiento como evidencia (actas, contratos, lista de asistencia, procedimientos, fotografía, videos, encuestas, etc.)" sqref="F16:F38" xr:uid="{0B8E1CC6-C80D-458B-B091-C966F23C8076}"/>
    <dataValidation allowBlank="1" showInputMessage="1" showErrorMessage="1" promptTitle="GUÍA:" prompt="Establecer la formula matemática para medir el cumplimiento de la meta establecida a cada una de las acciones de mejoramiento definidas." sqref="G16:G38" xr:uid="{45C86757-73D5-4793-A8C4-E9765BE9CDF4}"/>
    <dataValidation allowBlank="1" showInputMessage="1" showErrorMessage="1" promptTitle="GUÍA:" prompt="Establecer las fechas de inicio y terminación de cada una de las actividades, según los recursos y disponibilidad de la dependencia dentro de la vigencia actual." sqref="H16:I38" xr:uid="{2B440B92-DCB9-4584-86D0-0855D92EBF12}"/>
    <dataValidation allowBlank="1" showInputMessage="1" showErrorMessage="1" promptTitle="GUÍA: " prompt="Colocar la fecha en que se realiza el seguimiento por parte de la dependencia (i, ii, ii o iv seguimiento)_x000a_" sqref="J16:J38" xr:uid="{7F7D6607-ACE5-40ED-896C-97BD3E4696A8}"/>
    <dataValidation allowBlank="1" showInputMessage="1" showErrorMessage="1" promptTitle="GUÍA:" prompt="Asignar el porcentaje de avance de la meta establecida de acuerdo con la formula del indicador con corte a la fecha del seguimiento." sqref="K16:K38" xr:uid="{7286E1A9-6850-4E1B-A2FE-E7E3184A5FB5}"/>
    <dataValidation allowBlank="1" showInputMessage="1" showErrorMessage="1" promptTitle="GUÍA:" prompt="Se deben describir los aspectos relevantes y evidencias que soportan el porcentaje de avance conseguido en el periodo evaluado._x000a__x000a_Estas evidencias deben estar disponibles para la actividad de seguimiento y presentarlas al auditor." sqref="L16:L38" xr:uid="{4EE6376B-463F-4006-ABD6-3B2FD7B66625}"/>
    <dataValidation allowBlank="1" showInputMessage="1" showErrorMessage="1" promptTitle="CONTROL INTERNO:" prompt="Incluir esta columna para medir el avance de las acciones por parte del auditor de acuerdo con las evidencias presentadas por la dependencia." sqref="M16 M19 M24 M27 M31 M35" xr:uid="{38B108A7-65FC-4075-8B99-6F33FBB546DC}"/>
    <dataValidation allowBlank="1" showInputMessage="1" showErrorMessage="1" promptTitle="CONTROL INTERNO:" prompt="Se deben dar las conclusiones de complimiento o no de cada una de las actividades, redactar las evidencias presentadas por la dependencia que soportan y las recomendaciones cuando aplique; estas evidencias deben estar numeradas y en la carpeta electronica" sqref="N19 N16 N24 N27 N31 N35" xr:uid="{95333747-9C45-482D-801B-1D4056C00565}"/>
    <dataValidation allowBlank="1" showInputMessage="1" showErrorMessage="1" promptTitle="GUÍA:" prompt="Describir la meta a ser alcanzada con la acción de mejoramiento planteada." sqref="E16:E19 E21:E38" xr:uid="{47F78BC5-A93F-4C09-B396-E739CF49AFB5}"/>
    <dataValidation allowBlank="1" showInputMessage="1" showErrorMessage="1" promptTitle="GUÍA:" prompt="Identificar la persona/cargo responsable por la ejecución de las acciones de mejoramiento." sqref="D19:D38" xr:uid="{66F641DC-050E-4DFD-AA15-CBDAEF7BAA04}"/>
    <dataValidation allowBlank="1" showInputMessage="1" showErrorMessage="1" promptTitle="GUÍA:" prompt="Se deben describir las causas, previamente identificadas por medio de las metodologías existentes, el número de causas varias de acuerdo a la recomendación y su complejidad." sqref="B19 C28:C29 B16 B27 B24" xr:uid="{369153E5-91C6-485B-B49E-403B6C788852}"/>
    <dataValidation allowBlank="1" showInputMessage="1" showErrorMessage="1" promptTitle="GUÍA:" prompt="Para cada una de las causas identificadas se deben definir las acciones de mejoramiento necesarias." sqref="C30:C38 C21:C27 C16:C19" xr:uid="{C63B3682-E9D2-4DF8-A7AE-DEFE3EB3D892}"/>
  </dataValidations>
  <printOptions horizontalCentered="1"/>
  <pageMargins left="0.49" right="0.56000000000000005" top="0.39370078740157483" bottom="0.39370078740157483" header="0" footer="0"/>
  <pageSetup paperSize="120" scale="60" orientation="landscape" horizontalDpi="4294967293" verticalDpi="4294967293" r:id="rId1"/>
  <headerFooter alignWithMargins="0"/>
  <drawing r:id="rId2"/>
  <legacyDrawing r:id="rId3"/>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F887F-A038-4146-A7B2-063C3A936F13}">
  <sheetPr>
    <pageSetUpPr fitToPage="1"/>
  </sheetPr>
  <dimension ref="A1:O45"/>
  <sheetViews>
    <sheetView showGridLines="0" tabSelected="1" topLeftCell="C1" zoomScale="68" zoomScaleNormal="68" zoomScaleSheetLayoutView="100" zoomScalePageLayoutView="98" workbookViewId="0">
      <selection activeCell="AB12" sqref="AB12"/>
    </sheetView>
  </sheetViews>
  <sheetFormatPr baseColWidth="10" defaultColWidth="11.42578125" defaultRowHeight="12.75" x14ac:dyDescent="0.2"/>
  <cols>
    <col min="1" max="1" width="49.85546875" style="1" customWidth="1"/>
    <col min="2" max="2" width="64.85546875" style="1" customWidth="1"/>
    <col min="3" max="3" width="49" style="1" customWidth="1"/>
    <col min="4" max="4" width="26.7109375" style="1" customWidth="1"/>
    <col min="5" max="5" width="32" style="1" customWidth="1"/>
    <col min="6" max="6" width="40.7109375" style="1" customWidth="1"/>
    <col min="7" max="7" width="40.28515625" style="1" customWidth="1"/>
    <col min="8" max="8" width="13.85546875" style="1" customWidth="1"/>
    <col min="9" max="9" width="15.42578125" style="1" customWidth="1"/>
    <col min="10" max="10" width="18.28515625" style="2" customWidth="1"/>
    <col min="11" max="11" width="13.7109375" style="1" customWidth="1"/>
    <col min="12" max="12" width="55.42578125" style="1" customWidth="1"/>
    <col min="13" max="13" width="24.42578125" style="1" customWidth="1"/>
    <col min="14" max="14" width="25.42578125" style="1" customWidth="1"/>
    <col min="15" max="15" width="52" style="1" customWidth="1"/>
    <col min="16" max="16384" width="11.42578125" style="1"/>
  </cols>
  <sheetData>
    <row r="1" spans="1:15" ht="94.5" customHeight="1" x14ac:dyDescent="0.2">
      <c r="A1" s="2"/>
      <c r="B1" s="2"/>
      <c r="C1" s="2"/>
      <c r="D1" s="2"/>
      <c r="E1" s="2"/>
      <c r="F1" s="2"/>
      <c r="G1" s="2"/>
      <c r="H1" s="2"/>
      <c r="I1" s="2"/>
      <c r="K1" s="2"/>
      <c r="L1" s="2"/>
      <c r="M1" s="2"/>
      <c r="N1" s="2"/>
      <c r="O1" s="2"/>
    </row>
    <row r="2" spans="1:15" x14ac:dyDescent="0.2">
      <c r="A2" s="2"/>
      <c r="B2" s="2"/>
      <c r="C2" s="2"/>
      <c r="D2" s="2"/>
      <c r="E2" s="2"/>
      <c r="F2" s="2"/>
      <c r="G2" s="2"/>
      <c r="H2" s="2"/>
      <c r="I2" s="2"/>
      <c r="K2" s="2"/>
      <c r="L2" s="2"/>
      <c r="M2" s="2"/>
      <c r="N2" s="2"/>
      <c r="O2" s="2"/>
    </row>
    <row r="3" spans="1:15" ht="27" customHeight="1" x14ac:dyDescent="0.25">
      <c r="A3" s="426" t="s">
        <v>0</v>
      </c>
      <c r="B3" s="426"/>
      <c r="C3" s="426"/>
      <c r="D3" s="426"/>
      <c r="E3" s="426"/>
      <c r="F3" s="426"/>
      <c r="G3" s="426"/>
      <c r="H3" s="426"/>
      <c r="I3" s="426"/>
      <c r="J3" s="426"/>
      <c r="K3" s="426"/>
      <c r="L3" s="426"/>
      <c r="M3" s="426"/>
      <c r="N3" s="426"/>
      <c r="O3" s="426"/>
    </row>
    <row r="4" spans="1:15" ht="34.5" customHeight="1" x14ac:dyDescent="0.2">
      <c r="A4" s="427" t="s">
        <v>1168</v>
      </c>
      <c r="B4" s="427"/>
      <c r="C4" s="427"/>
      <c r="D4" s="427"/>
      <c r="E4" s="427"/>
      <c r="F4" s="427"/>
      <c r="G4" s="427"/>
      <c r="H4" s="427"/>
      <c r="I4" s="427"/>
      <c r="J4" s="427"/>
      <c r="K4" s="427"/>
      <c r="L4" s="427"/>
      <c r="M4" s="428" t="s">
        <v>2</v>
      </c>
      <c r="N4" s="428"/>
      <c r="O4" s="428"/>
    </row>
    <row r="5" spans="1:15" ht="38.25" customHeight="1" x14ac:dyDescent="0.2">
      <c r="A5" s="427" t="s">
        <v>3148</v>
      </c>
      <c r="B5" s="427"/>
      <c r="C5" s="427"/>
      <c r="D5" s="427"/>
      <c r="E5" s="427"/>
      <c r="F5" s="427"/>
      <c r="G5" s="427"/>
      <c r="H5" s="427"/>
      <c r="I5" s="427"/>
      <c r="J5" s="427"/>
      <c r="K5" s="427"/>
      <c r="L5" s="427"/>
      <c r="M5" s="428"/>
      <c r="N5" s="428"/>
      <c r="O5" s="428"/>
    </row>
    <row r="6" spans="1:15" s="3" customFormat="1" ht="40.5" customHeight="1" x14ac:dyDescent="0.2">
      <c r="A6" s="429" t="s">
        <v>4</v>
      </c>
      <c r="B6" s="431" t="s">
        <v>5</v>
      </c>
      <c r="C6" s="431" t="s">
        <v>6</v>
      </c>
      <c r="D6" s="431" t="s">
        <v>7</v>
      </c>
      <c r="E6" s="421" t="s">
        <v>8</v>
      </c>
      <c r="F6" s="421" t="s">
        <v>9</v>
      </c>
      <c r="G6" s="421" t="s">
        <v>10</v>
      </c>
      <c r="H6" s="422" t="s">
        <v>11</v>
      </c>
      <c r="I6" s="423"/>
      <c r="J6" s="421" t="s">
        <v>12</v>
      </c>
      <c r="K6" s="421" t="s">
        <v>13</v>
      </c>
      <c r="L6" s="424" t="s">
        <v>14</v>
      </c>
      <c r="M6" s="417" t="s">
        <v>15</v>
      </c>
      <c r="N6" s="418" t="s">
        <v>16</v>
      </c>
      <c r="O6" s="419"/>
    </row>
    <row r="7" spans="1:15" s="3" customFormat="1" ht="47.25" x14ac:dyDescent="0.2">
      <c r="A7" s="430"/>
      <c r="B7" s="432"/>
      <c r="C7" s="432"/>
      <c r="D7" s="432"/>
      <c r="E7" s="421"/>
      <c r="F7" s="421"/>
      <c r="G7" s="421"/>
      <c r="H7" s="4" t="s">
        <v>17</v>
      </c>
      <c r="I7" s="4" t="s">
        <v>18</v>
      </c>
      <c r="J7" s="421"/>
      <c r="K7" s="421"/>
      <c r="L7" s="424"/>
      <c r="M7" s="417"/>
      <c r="N7" s="418"/>
      <c r="O7" s="419"/>
    </row>
    <row r="8" spans="1:15" ht="156" customHeight="1" x14ac:dyDescent="0.2">
      <c r="A8" s="403" t="s">
        <v>3149</v>
      </c>
      <c r="B8" s="384" t="s">
        <v>3320</v>
      </c>
      <c r="C8" s="27" t="s">
        <v>3150</v>
      </c>
      <c r="D8" s="31" t="s">
        <v>3151</v>
      </c>
      <c r="E8" s="23" t="s">
        <v>3152</v>
      </c>
      <c r="F8" s="27" t="s">
        <v>3153</v>
      </c>
      <c r="G8" s="23" t="s">
        <v>3154</v>
      </c>
      <c r="H8" s="25" t="s">
        <v>838</v>
      </c>
      <c r="I8" s="52" t="s">
        <v>723</v>
      </c>
      <c r="J8" s="25" t="s">
        <v>3155</v>
      </c>
      <c r="K8" s="34" t="s">
        <v>3156</v>
      </c>
      <c r="L8" s="27" t="s">
        <v>3157</v>
      </c>
      <c r="M8" s="33">
        <v>1</v>
      </c>
      <c r="N8" s="420" t="s">
        <v>3158</v>
      </c>
      <c r="O8" s="420"/>
    </row>
    <row r="9" spans="1:15" s="30" customFormat="1" ht="111" customHeight="1" x14ac:dyDescent="0.2">
      <c r="A9" s="404"/>
      <c r="B9" s="384" t="s">
        <v>3321</v>
      </c>
      <c r="C9" s="27" t="s">
        <v>3159</v>
      </c>
      <c r="D9" s="31" t="s">
        <v>3160</v>
      </c>
      <c r="E9" s="23" t="s">
        <v>3161</v>
      </c>
      <c r="F9" s="27" t="s">
        <v>3162</v>
      </c>
      <c r="G9" s="23" t="s">
        <v>3163</v>
      </c>
      <c r="H9" s="25" t="s">
        <v>710</v>
      </c>
      <c r="I9" s="52" t="s">
        <v>723</v>
      </c>
      <c r="J9" s="25" t="s">
        <v>3155</v>
      </c>
      <c r="K9" s="49">
        <v>1</v>
      </c>
      <c r="L9" s="27" t="s">
        <v>3164</v>
      </c>
      <c r="M9" s="33">
        <v>1</v>
      </c>
      <c r="N9" s="420" t="s">
        <v>3165</v>
      </c>
      <c r="O9" s="420"/>
    </row>
    <row r="10" spans="1:15" s="30" customFormat="1" ht="142.5" customHeight="1" x14ac:dyDescent="0.2">
      <c r="A10" s="404"/>
      <c r="B10" s="384" t="s">
        <v>3322</v>
      </c>
      <c r="C10" s="23" t="s">
        <v>3166</v>
      </c>
      <c r="D10" s="31" t="s">
        <v>3167</v>
      </c>
      <c r="E10" s="23" t="s">
        <v>3168</v>
      </c>
      <c r="F10" s="27" t="s">
        <v>3169</v>
      </c>
      <c r="G10" s="23" t="s">
        <v>3170</v>
      </c>
      <c r="H10" s="54" t="s">
        <v>3171</v>
      </c>
      <c r="I10" s="52" t="s">
        <v>723</v>
      </c>
      <c r="J10" s="25" t="s">
        <v>3155</v>
      </c>
      <c r="K10" s="26">
        <v>1</v>
      </c>
      <c r="L10" s="366" t="s">
        <v>3172</v>
      </c>
      <c r="M10" s="33">
        <v>1</v>
      </c>
      <c r="N10" s="420" t="s">
        <v>3173</v>
      </c>
      <c r="O10" s="420"/>
    </row>
    <row r="11" spans="1:15" s="30" customFormat="1" ht="98.25" customHeight="1" x14ac:dyDescent="0.2">
      <c r="A11" s="405"/>
      <c r="B11" s="384" t="s">
        <v>3323</v>
      </c>
      <c r="C11" s="23" t="s">
        <v>3174</v>
      </c>
      <c r="D11" s="31" t="s">
        <v>3175</v>
      </c>
      <c r="E11" s="23" t="s">
        <v>3176</v>
      </c>
      <c r="F11" s="27" t="s">
        <v>3177</v>
      </c>
      <c r="G11" s="23" t="s">
        <v>3178</v>
      </c>
      <c r="H11" s="54" t="s">
        <v>3179</v>
      </c>
      <c r="I11" s="52" t="s">
        <v>723</v>
      </c>
      <c r="J11" s="25" t="s">
        <v>3155</v>
      </c>
      <c r="K11" s="49">
        <v>0.5</v>
      </c>
      <c r="L11" s="34" t="s">
        <v>3180</v>
      </c>
      <c r="M11" s="33">
        <v>0.5</v>
      </c>
      <c r="N11" s="420" t="s">
        <v>3181</v>
      </c>
      <c r="O11" s="420"/>
    </row>
    <row r="12" spans="1:15" s="30" customFormat="1" ht="96" customHeight="1" x14ac:dyDescent="0.2">
      <c r="A12" s="61" t="s">
        <v>3182</v>
      </c>
      <c r="B12" s="658" t="s">
        <v>3324</v>
      </c>
      <c r="C12" s="23" t="s">
        <v>3183</v>
      </c>
      <c r="D12" s="31" t="s">
        <v>3184</v>
      </c>
      <c r="E12" s="61" t="s">
        <v>3185</v>
      </c>
      <c r="F12" s="403" t="s">
        <v>3186</v>
      </c>
      <c r="G12" s="61" t="s">
        <v>3187</v>
      </c>
      <c r="H12" s="411" t="s">
        <v>758</v>
      </c>
      <c r="I12" s="409" t="s">
        <v>723</v>
      </c>
      <c r="J12" s="25" t="s">
        <v>3155</v>
      </c>
      <c r="K12" s="49">
        <v>0.75</v>
      </c>
      <c r="L12" s="27" t="s">
        <v>3188</v>
      </c>
      <c r="M12" s="33">
        <v>0.75</v>
      </c>
      <c r="N12" s="420" t="s">
        <v>3189</v>
      </c>
      <c r="O12" s="420"/>
    </row>
    <row r="13" spans="1:15" s="30" customFormat="1" ht="102" customHeight="1" x14ac:dyDescent="0.2">
      <c r="A13" s="61" t="s">
        <v>3190</v>
      </c>
      <c r="B13" s="659"/>
      <c r="C13" s="23" t="s">
        <v>3191</v>
      </c>
      <c r="D13" s="31" t="s">
        <v>3184</v>
      </c>
      <c r="E13" s="61" t="s">
        <v>3192</v>
      </c>
      <c r="F13" s="405"/>
      <c r="G13" s="61" t="s">
        <v>3193</v>
      </c>
      <c r="H13" s="412"/>
      <c r="I13" s="410"/>
      <c r="J13" s="25" t="s">
        <v>3155</v>
      </c>
      <c r="K13" s="49">
        <v>0.5</v>
      </c>
      <c r="L13" s="27" t="s">
        <v>3194</v>
      </c>
      <c r="M13" s="33">
        <v>0.5</v>
      </c>
      <c r="N13" s="420" t="s">
        <v>3189</v>
      </c>
      <c r="O13" s="420"/>
    </row>
    <row r="14" spans="1:15" s="30" customFormat="1" ht="83.25" customHeight="1" x14ac:dyDescent="0.2">
      <c r="A14" s="61" t="s">
        <v>3195</v>
      </c>
      <c r="B14" s="384" t="s">
        <v>3325</v>
      </c>
      <c r="C14" s="23" t="s">
        <v>3196</v>
      </c>
      <c r="D14" s="31" t="s">
        <v>3184</v>
      </c>
      <c r="E14" s="23" t="s">
        <v>3197</v>
      </c>
      <c r="F14" s="27" t="s">
        <v>3198</v>
      </c>
      <c r="G14" s="23" t="s">
        <v>3199</v>
      </c>
      <c r="H14" s="54" t="s">
        <v>3200</v>
      </c>
      <c r="I14" s="52" t="s">
        <v>723</v>
      </c>
      <c r="J14" s="25" t="s">
        <v>3155</v>
      </c>
      <c r="K14" s="49">
        <v>1</v>
      </c>
      <c r="L14" s="27" t="s">
        <v>3201</v>
      </c>
      <c r="M14" s="33">
        <v>1</v>
      </c>
      <c r="N14" s="420" t="s">
        <v>3202</v>
      </c>
      <c r="O14" s="420"/>
    </row>
    <row r="15" spans="1:15" ht="45" x14ac:dyDescent="0.2">
      <c r="A15" s="61" t="s">
        <v>3203</v>
      </c>
      <c r="B15" s="384" t="s">
        <v>3326</v>
      </c>
      <c r="C15" s="23" t="s">
        <v>3204</v>
      </c>
      <c r="D15" s="31" t="s">
        <v>3184</v>
      </c>
      <c r="E15" s="23" t="s">
        <v>3205</v>
      </c>
      <c r="F15" s="27" t="s">
        <v>3206</v>
      </c>
      <c r="G15" s="23" t="s">
        <v>3207</v>
      </c>
      <c r="H15" s="54" t="s">
        <v>795</v>
      </c>
      <c r="I15" s="52" t="s">
        <v>723</v>
      </c>
      <c r="J15" s="25" t="s">
        <v>3155</v>
      </c>
      <c r="K15" s="49">
        <v>1</v>
      </c>
      <c r="L15" s="27" t="s">
        <v>3208</v>
      </c>
      <c r="M15" s="33">
        <v>1</v>
      </c>
      <c r="N15" s="420" t="s">
        <v>3209</v>
      </c>
      <c r="O15" s="420"/>
    </row>
    <row r="16" spans="1:15" s="3" customFormat="1" ht="96" customHeight="1" x14ac:dyDescent="0.2">
      <c r="A16" s="61" t="s">
        <v>3210</v>
      </c>
      <c r="B16" s="384" t="s">
        <v>3327</v>
      </c>
      <c r="C16" s="23" t="s">
        <v>3211</v>
      </c>
      <c r="D16" s="31" t="s">
        <v>3184</v>
      </c>
      <c r="E16" s="23" t="s">
        <v>3212</v>
      </c>
      <c r="F16" s="27" t="s">
        <v>3213</v>
      </c>
      <c r="G16" s="23" t="s">
        <v>3214</v>
      </c>
      <c r="H16" s="54" t="s">
        <v>3215</v>
      </c>
      <c r="I16" s="52" t="s">
        <v>723</v>
      </c>
      <c r="J16" s="25" t="s">
        <v>3155</v>
      </c>
      <c r="K16" s="49">
        <v>1</v>
      </c>
      <c r="L16" s="27" t="s">
        <v>3216</v>
      </c>
      <c r="M16" s="33">
        <v>1</v>
      </c>
      <c r="N16" s="420" t="s">
        <v>3217</v>
      </c>
      <c r="O16" s="420"/>
    </row>
    <row r="17" spans="1:15" s="3" customFormat="1" ht="118.5" customHeight="1" x14ac:dyDescent="0.2">
      <c r="A17" s="61" t="s">
        <v>3218</v>
      </c>
      <c r="B17" s="384" t="s">
        <v>3328</v>
      </c>
      <c r="C17" s="23" t="s">
        <v>3219</v>
      </c>
      <c r="D17" s="31" t="s">
        <v>3220</v>
      </c>
      <c r="E17" s="23" t="s">
        <v>3221</v>
      </c>
      <c r="F17" s="27" t="s">
        <v>3222</v>
      </c>
      <c r="G17" s="23" t="s">
        <v>3223</v>
      </c>
      <c r="H17" s="54" t="s">
        <v>3224</v>
      </c>
      <c r="I17" s="52" t="s">
        <v>723</v>
      </c>
      <c r="J17" s="25" t="s">
        <v>3155</v>
      </c>
      <c r="K17" s="49">
        <v>0.25</v>
      </c>
      <c r="L17" s="27" t="s">
        <v>3225</v>
      </c>
      <c r="M17" s="33">
        <v>0.25</v>
      </c>
      <c r="N17" s="420" t="s">
        <v>3226</v>
      </c>
      <c r="O17" s="420"/>
    </row>
    <row r="18" spans="1:15" s="3" customFormat="1" ht="76.5" customHeight="1" x14ac:dyDescent="0.2">
      <c r="A18" s="61" t="s">
        <v>134</v>
      </c>
      <c r="B18" s="384" t="s">
        <v>3329</v>
      </c>
      <c r="C18" s="23" t="s">
        <v>3227</v>
      </c>
      <c r="D18" s="31" t="s">
        <v>3220</v>
      </c>
      <c r="E18" s="23" t="s">
        <v>2056</v>
      </c>
      <c r="F18" s="27" t="s">
        <v>3228</v>
      </c>
      <c r="G18" s="23" t="s">
        <v>3229</v>
      </c>
      <c r="H18" s="367" t="s">
        <v>795</v>
      </c>
      <c r="I18" s="368" t="s">
        <v>838</v>
      </c>
      <c r="J18" s="25" t="s">
        <v>3155</v>
      </c>
      <c r="K18" s="49">
        <v>1</v>
      </c>
      <c r="L18" s="27" t="s">
        <v>3230</v>
      </c>
      <c r="M18" s="33">
        <v>1</v>
      </c>
      <c r="N18" s="420" t="s">
        <v>3231</v>
      </c>
      <c r="O18" s="420"/>
    </row>
    <row r="19" spans="1:15" s="3" customFormat="1" ht="76.5" customHeight="1" x14ac:dyDescent="0.2">
      <c r="A19" s="61" t="s">
        <v>984</v>
      </c>
      <c r="B19" s="384" t="s">
        <v>3330</v>
      </c>
      <c r="C19" s="23" t="s">
        <v>3232</v>
      </c>
      <c r="D19" s="31" t="s">
        <v>3233</v>
      </c>
      <c r="E19" s="23" t="s">
        <v>3234</v>
      </c>
      <c r="F19" s="27" t="s">
        <v>3235</v>
      </c>
      <c r="G19" s="23" t="s">
        <v>3236</v>
      </c>
      <c r="H19" s="54" t="s">
        <v>757</v>
      </c>
      <c r="I19" s="52" t="s">
        <v>723</v>
      </c>
      <c r="J19" s="25" t="s">
        <v>3155</v>
      </c>
      <c r="K19" s="49">
        <v>1</v>
      </c>
      <c r="L19" s="27" t="s">
        <v>3237</v>
      </c>
      <c r="M19" s="33">
        <v>1</v>
      </c>
      <c r="N19" s="420" t="s">
        <v>3238</v>
      </c>
      <c r="O19" s="420"/>
    </row>
    <row r="20" spans="1:15" ht="60" x14ac:dyDescent="0.2">
      <c r="A20" s="61" t="s">
        <v>992</v>
      </c>
      <c r="B20" s="384" t="s">
        <v>3331</v>
      </c>
      <c r="C20" s="23" t="s">
        <v>3239</v>
      </c>
      <c r="D20" s="31" t="s">
        <v>3240</v>
      </c>
      <c r="E20" s="23" t="s">
        <v>3241</v>
      </c>
      <c r="F20" s="27" t="s">
        <v>3242</v>
      </c>
      <c r="G20" s="23" t="s">
        <v>3243</v>
      </c>
      <c r="H20" s="54" t="s">
        <v>795</v>
      </c>
      <c r="I20" s="52">
        <v>44926</v>
      </c>
      <c r="J20" s="25" t="s">
        <v>3155</v>
      </c>
      <c r="K20" s="49">
        <v>1</v>
      </c>
      <c r="L20" s="27" t="s">
        <v>3244</v>
      </c>
      <c r="M20" s="33">
        <v>1</v>
      </c>
      <c r="N20" s="420" t="s">
        <v>3245</v>
      </c>
      <c r="O20" s="420" t="s">
        <v>2088</v>
      </c>
    </row>
    <row r="21" spans="1:15" ht="90" x14ac:dyDescent="0.2">
      <c r="A21" s="61" t="s">
        <v>2974</v>
      </c>
      <c r="B21" s="384" t="s">
        <v>3332</v>
      </c>
      <c r="C21" s="23" t="s">
        <v>3246</v>
      </c>
      <c r="D21" s="31" t="s">
        <v>3247</v>
      </c>
      <c r="E21" s="23" t="s">
        <v>3248</v>
      </c>
      <c r="F21" s="27" t="s">
        <v>3249</v>
      </c>
      <c r="G21" s="23" t="s">
        <v>3250</v>
      </c>
      <c r="H21" s="54" t="s">
        <v>3251</v>
      </c>
      <c r="I21" s="52">
        <v>44926</v>
      </c>
      <c r="J21" s="25" t="s">
        <v>3155</v>
      </c>
      <c r="K21" s="49">
        <v>1</v>
      </c>
      <c r="L21" s="27" t="s">
        <v>3252</v>
      </c>
      <c r="M21" s="33">
        <v>1</v>
      </c>
      <c r="N21" s="420" t="s">
        <v>3253</v>
      </c>
      <c r="O21" s="420" t="s">
        <v>2089</v>
      </c>
    </row>
    <row r="22" spans="1:15" ht="45" x14ac:dyDescent="0.2">
      <c r="A22" s="61" t="s">
        <v>1006</v>
      </c>
      <c r="B22" s="384" t="s">
        <v>3333</v>
      </c>
      <c r="C22" s="23" t="s">
        <v>3254</v>
      </c>
      <c r="D22" s="31" t="s">
        <v>3184</v>
      </c>
      <c r="E22" s="34" t="s">
        <v>3255</v>
      </c>
      <c r="F22" s="27" t="s">
        <v>3256</v>
      </c>
      <c r="G22" s="34" t="s">
        <v>3257</v>
      </c>
      <c r="H22" s="54" t="s">
        <v>3251</v>
      </c>
      <c r="I22" s="52">
        <v>44926</v>
      </c>
      <c r="J22" s="25" t="s">
        <v>3155</v>
      </c>
      <c r="K22" s="49">
        <v>1</v>
      </c>
      <c r="L22" s="27" t="s">
        <v>3258</v>
      </c>
      <c r="M22" s="33">
        <v>1</v>
      </c>
      <c r="N22" s="420" t="s">
        <v>3259</v>
      </c>
      <c r="O22" s="420"/>
    </row>
    <row r="24" spans="1:15" s="3" customFormat="1" ht="29.25" customHeight="1" thickBot="1" x14ac:dyDescent="0.3">
      <c r="A24" s="13" t="s">
        <v>156</v>
      </c>
      <c r="B24" s="397" t="s">
        <v>3336</v>
      </c>
      <c r="C24" s="397"/>
      <c r="D24" s="397"/>
      <c r="G24" s="13"/>
      <c r="H24" s="13"/>
      <c r="I24" s="14"/>
      <c r="J24" s="13"/>
      <c r="K24" s="13"/>
    </row>
    <row r="25" spans="1:15" s="3" customFormat="1" ht="18.75" customHeight="1" x14ac:dyDescent="0.2">
      <c r="I25" s="16"/>
    </row>
    <row r="26" spans="1:15" s="3" customFormat="1" ht="32.25" customHeight="1" thickBot="1" x14ac:dyDescent="0.3">
      <c r="A26" s="13" t="s">
        <v>158</v>
      </c>
      <c r="B26" s="398" t="s">
        <v>3337</v>
      </c>
      <c r="C26" s="398"/>
      <c r="D26" s="398"/>
      <c r="G26" s="13" t="s">
        <v>160</v>
      </c>
      <c r="I26" s="16"/>
      <c r="J26" s="17" t="s">
        <v>3260</v>
      </c>
      <c r="K26" s="17"/>
      <c r="L26" s="17"/>
    </row>
    <row r="27" spans="1:15" s="3" customFormat="1" ht="27" customHeight="1" x14ac:dyDescent="0.2">
      <c r="I27" s="18"/>
      <c r="J27" s="399"/>
      <c r="K27" s="399"/>
      <c r="L27" s="19"/>
    </row>
    <row r="28" spans="1:15" x14ac:dyDescent="0.2">
      <c r="O28" s="20" t="s">
        <v>162</v>
      </c>
    </row>
    <row r="29" spans="1:15" x14ac:dyDescent="0.2">
      <c r="O29" s="20" t="s">
        <v>163</v>
      </c>
    </row>
    <row r="45" customFormat="1" ht="15" x14ac:dyDescent="0.25"/>
  </sheetData>
  <mergeCells count="40">
    <mergeCell ref="N20:O20"/>
    <mergeCell ref="N21:O21"/>
    <mergeCell ref="N22:O22"/>
    <mergeCell ref="N14:O14"/>
    <mergeCell ref="N15:O15"/>
    <mergeCell ref="N16:O16"/>
    <mergeCell ref="N17:O17"/>
    <mergeCell ref="N18:O18"/>
    <mergeCell ref="N19:O19"/>
    <mergeCell ref="B12:B13"/>
    <mergeCell ref="F12:F13"/>
    <mergeCell ref="H12:H13"/>
    <mergeCell ref="I12:I13"/>
    <mergeCell ref="N12:O12"/>
    <mergeCell ref="N13:O13"/>
    <mergeCell ref="J6:J7"/>
    <mergeCell ref="K6:K7"/>
    <mergeCell ref="L6:L7"/>
    <mergeCell ref="A8:A11"/>
    <mergeCell ref="N8:O8"/>
    <mergeCell ref="N9:O9"/>
    <mergeCell ref="N10:O10"/>
    <mergeCell ref="N11:O11"/>
    <mergeCell ref="M6:M7"/>
    <mergeCell ref="B26:D26"/>
    <mergeCell ref="J27:K27"/>
    <mergeCell ref="B24:D24"/>
    <mergeCell ref="A3:O3"/>
    <mergeCell ref="A4:L4"/>
    <mergeCell ref="M4:O5"/>
    <mergeCell ref="A5:L5"/>
    <mergeCell ref="A6:A7"/>
    <mergeCell ref="B6:B7"/>
    <mergeCell ref="C6:C7"/>
    <mergeCell ref="D6:D7"/>
    <mergeCell ref="E6:E7"/>
    <mergeCell ref="F6:F7"/>
    <mergeCell ref="N6:O7"/>
    <mergeCell ref="G6:G7"/>
    <mergeCell ref="H6:I6"/>
  </mergeCells>
  <dataValidations count="13">
    <dataValidation allowBlank="1" showInputMessage="1" showErrorMessage="1" promptTitle="GUIA:" prompt="Redactar las recomendaciones de mejoramiento a la gestión, identificadas en la dependencia para la vigencia actual." sqref="A8" xr:uid="{69134C3E-2CCF-418C-9062-01DA4B7F4CED}"/>
    <dataValidation allowBlank="1" showInputMessage="1" showErrorMessage="1" promptTitle="GUÍA:" prompt="Se deben describir las causas, previamente identificadas por medio de las metodologías existentes, el número de causas varias de acuerdo a la recomendación y su complejidad." sqref="B8:B12 B14:B22" xr:uid="{E0B76999-F517-4C60-8850-C7421724F574}"/>
    <dataValidation allowBlank="1" showInputMessage="1" showErrorMessage="1" promptTitle="GUÍA:" prompt="Para cada una de las causas identificadas se deben definir las acciones de mejoramiento necesarias." sqref="C8:C22" xr:uid="{117B135E-F811-4CFD-A70E-EA34A5C4C0B6}"/>
    <dataValidation allowBlank="1" showInputMessage="1" showErrorMessage="1" promptTitle="GUÍA:" prompt="Identificar la persona/cargo responsable por la ejecución de las acciones de mejoramiento." sqref="D8:D22" xr:uid="{29F45076-B795-4317-91F4-D9804F890E89}"/>
    <dataValidation allowBlank="1" showInputMessage="1" showErrorMessage="1" promptTitle="GUÍA:" prompt="Describir la meta a ser alcanzada con la acción de mejoramiento planteada." sqref="G8 E8:E12 E14:E22" xr:uid="{C50053A3-FAB3-4F4F-BB12-8956AE9C827F}"/>
    <dataValidation allowBlank="1" showInputMessage="1" showErrorMessage="1" promptTitle="INSERTAR NUEVA COLUMNA:" prompt="Definir el entregable que soporta el cumplimiento como evidencia (actas, contratos, lista de asistencia, procedimientos, fotografía, videos, encuestas, etc.)" sqref="F8:F12 F14:F22" xr:uid="{1201B69C-9851-4F36-A58C-9D929FD51407}"/>
    <dataValidation allowBlank="1" showInputMessage="1" showErrorMessage="1" promptTitle="GUÍA:" prompt="Establecer la formula matemática para medir el cumplimiento de la meta establecida a cada una de las acciones de mejoramiento definidas." sqref="G9:G12 G14:G22" xr:uid="{91D517DD-5687-4D44-924B-CF793C589058}"/>
    <dataValidation allowBlank="1" showInputMessage="1" showErrorMessage="1" promptTitle="GUÍA:" prompt="Establecer las fechas de inicio y terminación de cada una de las actividades, según los recursos y disponibilidad de la dependencia dentro de la vigencia actual." sqref="H8:I12 H14:I22" xr:uid="{B4C23350-CBF2-4909-BE76-37B5AB88C83B}"/>
    <dataValidation allowBlank="1" showInputMessage="1" showErrorMessage="1" promptTitle="GUÍA: " prompt="Colocar la fecha en que se realiza el seguimiento por parte de la dependencia (i, ii, ii o iv seguimiento)_x000a_" sqref="J8:J22" xr:uid="{7AE409EF-1934-4071-AD6F-633C2FAA93D5}"/>
    <dataValidation allowBlank="1" showInputMessage="1" showErrorMessage="1" promptTitle="GUÍA:" prompt="Asignar el porcentaje de avance de la meta establecida de acuerdo con la formula del indicador con corte a la fecha del seguimiento." sqref="L11 K8:K22" xr:uid="{542C5D8F-CC02-4342-B3DD-1BBF8314188D}"/>
    <dataValidation allowBlank="1" showInputMessage="1" showErrorMessage="1" promptTitle="GUÍA:" prompt="Se deben describir los aspectos relevantes y evidencias que soportan el porcentaje de avance conseguido en el periodo evaluado._x000a__x000a_Estas evidencias deben estar disponibles para la actividad de seguimiento y presentarlas al auditor." sqref="L8:L10 L12:L22" xr:uid="{6A578AFF-8717-48C4-A9D8-C076A97A4B7C}"/>
    <dataValidation allowBlank="1" showInputMessage="1" showErrorMessage="1" promptTitle="CONTROL INTERNO:" prompt="Incluir esta columna para medir el avance de las acciones por parte del auditor de acuerdo con las evidencias presentadas por la dependencia." sqref="M8:M14" xr:uid="{A5C84654-0A71-4193-B9FB-2ECA7BBA05A1}"/>
    <dataValidation allowBlank="1" showInputMessage="1" showErrorMessage="1" promptTitle="CONTROL INTERNO:" prompt="Se deben dar las conclusiones de complimiento o no de cada una de las actividades, redactar las evidencias presentadas por la dependencia que soportan y las recomendaciones cuando aplique; estas evidencias deben estar numeradas y en la carpeta electronica" sqref="N8:O14" xr:uid="{BA9A7556-57CB-4981-8C3F-1D5EC6DE0192}"/>
  </dataValidations>
  <printOptions horizontalCentered="1"/>
  <pageMargins left="0.47244094488188981" right="0.55118110236220474" top="1.5354330708661419" bottom="0.94488188976377963" header="0" footer="0"/>
  <pageSetup paperSize="9" scale="32" fitToHeight="0" pageOrder="overThenDown" orientation="landscape" horizontalDpi="1200" verticalDpi="1200" r:id="rId1"/>
  <headerFooter alignWithMargins="0">
    <oddHeader>&amp;C&amp;G</oddHeader>
    <oddFooter>&amp;R&amp;G</oddFooter>
  </headerFooter>
  <drawing r:id="rId2"/>
  <legacyDrawing r:id="rId3"/>
  <legacyDrawingHF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5B27F-E35B-4D55-A26C-A28DA53C07BF}">
  <dimension ref="A1:O42"/>
  <sheetViews>
    <sheetView showGridLines="0" zoomScale="75" zoomScaleNormal="75" zoomScaleSheetLayoutView="100" zoomScalePageLayoutView="98" workbookViewId="0">
      <selection activeCell="K20" sqref="K20"/>
    </sheetView>
  </sheetViews>
  <sheetFormatPr baseColWidth="10" defaultColWidth="11.42578125" defaultRowHeight="18" x14ac:dyDescent="0.25"/>
  <cols>
    <col min="1" max="1" width="39.7109375" style="60" customWidth="1"/>
    <col min="2" max="2" width="28.28515625" style="1" customWidth="1"/>
    <col min="3" max="3" width="29.42578125" style="1" customWidth="1"/>
    <col min="4" max="4" width="26.7109375" style="1" customWidth="1"/>
    <col min="5" max="5" width="24" style="1" customWidth="1"/>
    <col min="6" max="6" width="40.7109375" style="1" customWidth="1"/>
    <col min="7" max="7" width="33.28515625" style="1" customWidth="1"/>
    <col min="8" max="8" width="13.85546875" style="1" customWidth="1"/>
    <col min="9" max="9" width="15.42578125" style="1" customWidth="1"/>
    <col min="10" max="10" width="15" style="2" customWidth="1"/>
    <col min="11" max="11" width="13.7109375" style="1" customWidth="1"/>
    <col min="12" max="12" width="50.85546875" style="1" customWidth="1"/>
    <col min="13" max="13" width="19.140625" style="1" customWidth="1"/>
    <col min="14" max="14" width="25.42578125" style="1" customWidth="1"/>
    <col min="15" max="15" width="52" style="1" customWidth="1"/>
    <col min="16" max="16384" width="11.42578125" style="1"/>
  </cols>
  <sheetData>
    <row r="1" spans="1:15" ht="42" customHeight="1" x14ac:dyDescent="0.2">
      <c r="A1" s="425"/>
      <c r="B1" s="425"/>
      <c r="C1" s="425"/>
      <c r="D1" s="425"/>
      <c r="E1" s="425"/>
      <c r="F1" s="425"/>
      <c r="G1" s="425"/>
      <c r="H1" s="425"/>
      <c r="I1" s="425"/>
      <c r="J1" s="425"/>
      <c r="K1" s="425"/>
      <c r="L1" s="425"/>
      <c r="M1" s="425"/>
      <c r="N1" s="425"/>
      <c r="O1" s="425"/>
    </row>
    <row r="2" spans="1:15" ht="12.75" x14ac:dyDescent="0.2">
      <c r="A2" s="425"/>
      <c r="B2" s="425"/>
      <c r="C2" s="425"/>
      <c r="D2" s="425"/>
      <c r="E2" s="425"/>
      <c r="F2" s="425"/>
      <c r="G2" s="425"/>
      <c r="H2" s="425"/>
      <c r="I2" s="425"/>
      <c r="J2" s="425"/>
      <c r="K2" s="425"/>
      <c r="L2" s="425"/>
      <c r="M2" s="425"/>
      <c r="N2" s="425"/>
      <c r="O2" s="425"/>
    </row>
    <row r="3" spans="1:15" ht="12.75" x14ac:dyDescent="0.2">
      <c r="A3" s="425"/>
      <c r="B3" s="425"/>
      <c r="C3" s="425"/>
      <c r="D3" s="425"/>
      <c r="E3" s="425"/>
      <c r="F3" s="425"/>
      <c r="G3" s="425"/>
      <c r="H3" s="425"/>
      <c r="I3" s="425"/>
      <c r="J3" s="425"/>
      <c r="K3" s="425"/>
      <c r="L3" s="425"/>
      <c r="M3" s="425"/>
      <c r="N3" s="425"/>
      <c r="O3" s="425"/>
    </row>
    <row r="4" spans="1:15" x14ac:dyDescent="0.25">
      <c r="A4" s="48"/>
      <c r="B4" s="2"/>
      <c r="C4" s="2"/>
      <c r="D4" s="2"/>
      <c r="E4" s="2"/>
      <c r="F4" s="2"/>
      <c r="G4" s="2"/>
      <c r="H4" s="2"/>
      <c r="I4" s="2"/>
      <c r="K4" s="2"/>
      <c r="L4" s="2"/>
      <c r="M4" s="2"/>
      <c r="N4" s="2"/>
      <c r="O4" s="2"/>
    </row>
    <row r="5" spans="1:15" x14ac:dyDescent="0.25">
      <c r="A5" s="48"/>
      <c r="B5" s="2"/>
      <c r="C5" s="2"/>
      <c r="D5" s="2"/>
      <c r="E5" s="2"/>
      <c r="F5" s="2"/>
      <c r="G5" s="2"/>
      <c r="H5" s="2"/>
      <c r="I5" s="2"/>
      <c r="K5" s="2"/>
      <c r="L5" s="2"/>
      <c r="M5" s="2"/>
      <c r="N5" s="2"/>
      <c r="O5" s="2"/>
    </row>
    <row r="6" spans="1:15" x14ac:dyDescent="0.25">
      <c r="A6" s="48"/>
      <c r="B6" s="2"/>
      <c r="C6" s="2"/>
      <c r="D6" s="2"/>
      <c r="E6" s="2"/>
      <c r="F6" s="2"/>
      <c r="G6" s="2"/>
      <c r="H6" s="2"/>
      <c r="I6" s="2"/>
      <c r="K6" s="2"/>
      <c r="L6" s="2"/>
      <c r="M6" s="2"/>
      <c r="N6" s="2"/>
      <c r="O6" s="2"/>
    </row>
    <row r="7" spans="1:15" x14ac:dyDescent="0.25">
      <c r="A7" s="48"/>
      <c r="B7" s="2"/>
      <c r="C7" s="2"/>
      <c r="D7" s="2"/>
      <c r="E7" s="2"/>
      <c r="F7" s="2"/>
      <c r="G7" s="2"/>
      <c r="H7" s="2"/>
      <c r="I7" s="2"/>
      <c r="K7" s="2"/>
      <c r="L7" s="2"/>
      <c r="M7" s="2"/>
      <c r="N7" s="2"/>
      <c r="O7" s="2"/>
    </row>
    <row r="8" spans="1:15" ht="3" customHeight="1" x14ac:dyDescent="0.25">
      <c r="A8" s="48"/>
      <c r="B8" s="2"/>
      <c r="C8" s="2"/>
      <c r="D8" s="2"/>
      <c r="E8" s="2"/>
      <c r="F8" s="2"/>
      <c r="G8" s="2"/>
      <c r="H8" s="2"/>
      <c r="I8" s="2"/>
      <c r="K8" s="2"/>
      <c r="L8" s="2"/>
      <c r="M8" s="2"/>
      <c r="N8" s="2"/>
      <c r="O8" s="2"/>
    </row>
    <row r="9" spans="1:15" hidden="1" x14ac:dyDescent="0.25">
      <c r="A9" s="48"/>
      <c r="B9" s="2"/>
      <c r="C9" s="2"/>
      <c r="D9" s="2"/>
      <c r="E9" s="2"/>
      <c r="F9" s="2"/>
      <c r="G9" s="2"/>
      <c r="H9" s="2"/>
      <c r="I9" s="2"/>
      <c r="K9" s="2"/>
      <c r="L9" s="2"/>
      <c r="M9" s="2"/>
      <c r="N9" s="2"/>
      <c r="O9" s="2"/>
    </row>
    <row r="10" spans="1:15" hidden="1" x14ac:dyDescent="0.25">
      <c r="A10" s="48"/>
      <c r="B10" s="2"/>
      <c r="C10" s="2"/>
      <c r="D10" s="2"/>
      <c r="E10" s="2"/>
      <c r="F10" s="2"/>
      <c r="G10" s="2"/>
      <c r="H10" s="2"/>
      <c r="I10" s="2"/>
      <c r="K10" s="2"/>
      <c r="L10" s="2"/>
      <c r="M10" s="2"/>
      <c r="N10" s="2"/>
      <c r="O10" s="2"/>
    </row>
    <row r="11" spans="1:15" ht="27" hidden="1" customHeight="1" x14ac:dyDescent="0.25">
      <c r="A11" s="426" t="s">
        <v>0</v>
      </c>
      <c r="B11" s="426"/>
      <c r="C11" s="426"/>
      <c r="D11" s="426"/>
      <c r="E11" s="426"/>
      <c r="F11" s="426"/>
      <c r="G11" s="426"/>
      <c r="H11" s="426"/>
      <c r="I11" s="426"/>
      <c r="J11" s="426"/>
      <c r="K11" s="426"/>
      <c r="L11" s="426"/>
      <c r="M11" s="426"/>
      <c r="N11" s="426"/>
      <c r="O11" s="426"/>
    </row>
    <row r="12" spans="1:15" ht="34.5" customHeight="1" x14ac:dyDescent="0.2">
      <c r="A12" s="427" t="s">
        <v>257</v>
      </c>
      <c r="B12" s="427"/>
      <c r="C12" s="427"/>
      <c r="D12" s="427"/>
      <c r="E12" s="427"/>
      <c r="F12" s="427"/>
      <c r="G12" s="427"/>
      <c r="H12" s="427"/>
      <c r="I12" s="427"/>
      <c r="J12" s="427"/>
      <c r="K12" s="427"/>
      <c r="L12" s="427"/>
      <c r="M12" s="428" t="s">
        <v>2</v>
      </c>
      <c r="N12" s="428"/>
      <c r="O12" s="428"/>
    </row>
    <row r="13" spans="1:15" ht="38.25" customHeight="1" x14ac:dyDescent="0.2">
      <c r="A13" s="427" t="s">
        <v>258</v>
      </c>
      <c r="B13" s="427"/>
      <c r="C13" s="427"/>
      <c r="D13" s="427"/>
      <c r="E13" s="427"/>
      <c r="F13" s="427"/>
      <c r="G13" s="427"/>
      <c r="H13" s="427"/>
      <c r="I13" s="427"/>
      <c r="J13" s="427"/>
      <c r="K13" s="427"/>
      <c r="L13" s="427"/>
      <c r="M13" s="428"/>
      <c r="N13" s="428"/>
      <c r="O13" s="428"/>
    </row>
    <row r="14" spans="1:15" s="3" customFormat="1" ht="40.5" customHeight="1" x14ac:dyDescent="0.2">
      <c r="A14" s="470" t="s">
        <v>4</v>
      </c>
      <c r="B14" s="431" t="s">
        <v>5</v>
      </c>
      <c r="C14" s="431" t="s">
        <v>6</v>
      </c>
      <c r="D14" s="431" t="s">
        <v>7</v>
      </c>
      <c r="E14" s="421" t="s">
        <v>8</v>
      </c>
      <c r="F14" s="421" t="s">
        <v>9</v>
      </c>
      <c r="G14" s="421" t="s">
        <v>10</v>
      </c>
      <c r="H14" s="422" t="s">
        <v>11</v>
      </c>
      <c r="I14" s="423"/>
      <c r="J14" s="421" t="s">
        <v>12</v>
      </c>
      <c r="K14" s="421" t="s">
        <v>13</v>
      </c>
      <c r="L14" s="424" t="s">
        <v>14</v>
      </c>
      <c r="M14" s="417" t="s">
        <v>15</v>
      </c>
      <c r="N14" s="418" t="s">
        <v>16</v>
      </c>
      <c r="O14" s="419"/>
    </row>
    <row r="15" spans="1:15" s="3" customFormat="1" ht="47.25" x14ac:dyDescent="0.2">
      <c r="A15" s="471"/>
      <c r="B15" s="432"/>
      <c r="C15" s="432"/>
      <c r="D15" s="432"/>
      <c r="E15" s="421"/>
      <c r="F15" s="421"/>
      <c r="G15" s="421"/>
      <c r="H15" s="4" t="s">
        <v>17</v>
      </c>
      <c r="I15" s="4" t="s">
        <v>18</v>
      </c>
      <c r="J15" s="421"/>
      <c r="K15" s="421"/>
      <c r="L15" s="424"/>
      <c r="M15" s="417"/>
      <c r="N15" s="418"/>
      <c r="O15" s="419"/>
    </row>
    <row r="16" spans="1:15" ht="120" customHeight="1" x14ac:dyDescent="0.2">
      <c r="A16" s="461" t="s">
        <v>259</v>
      </c>
      <c r="B16" s="403" t="s">
        <v>260</v>
      </c>
      <c r="C16" s="23" t="s">
        <v>261</v>
      </c>
      <c r="D16" s="31" t="s">
        <v>262</v>
      </c>
      <c r="E16" s="23" t="s">
        <v>263</v>
      </c>
      <c r="F16" s="23" t="s">
        <v>264</v>
      </c>
      <c r="G16" s="23" t="s">
        <v>265</v>
      </c>
      <c r="H16" s="24">
        <v>44562</v>
      </c>
      <c r="I16" s="25">
        <v>44592</v>
      </c>
      <c r="J16" s="25">
        <v>44597</v>
      </c>
      <c r="K16" s="49">
        <v>1</v>
      </c>
      <c r="L16" s="403" t="s">
        <v>266</v>
      </c>
      <c r="M16" s="406">
        <v>1</v>
      </c>
      <c r="N16" s="464" t="s">
        <v>267</v>
      </c>
      <c r="O16" s="465"/>
    </row>
    <row r="17" spans="1:15" ht="102" customHeight="1" x14ac:dyDescent="0.2">
      <c r="A17" s="462"/>
      <c r="B17" s="404"/>
      <c r="C17" s="23" t="s">
        <v>268</v>
      </c>
      <c r="D17" s="31" t="s">
        <v>262</v>
      </c>
      <c r="E17" s="23" t="s">
        <v>269</v>
      </c>
      <c r="F17" s="23" t="s">
        <v>264</v>
      </c>
      <c r="G17" s="23" t="s">
        <v>265</v>
      </c>
      <c r="H17" s="24">
        <v>44562</v>
      </c>
      <c r="I17" s="25">
        <v>44592</v>
      </c>
      <c r="J17" s="25">
        <v>44597</v>
      </c>
      <c r="K17" s="49">
        <v>1</v>
      </c>
      <c r="L17" s="405"/>
      <c r="M17" s="407"/>
      <c r="N17" s="466"/>
      <c r="O17" s="467"/>
    </row>
    <row r="18" spans="1:15" ht="114.75" customHeight="1" x14ac:dyDescent="0.2">
      <c r="A18" s="462"/>
      <c r="B18" s="404"/>
      <c r="C18" s="23" t="s">
        <v>270</v>
      </c>
      <c r="D18" s="31" t="s">
        <v>262</v>
      </c>
      <c r="E18" s="23" t="s">
        <v>271</v>
      </c>
      <c r="F18" s="23" t="s">
        <v>272</v>
      </c>
      <c r="G18" s="23" t="s">
        <v>273</v>
      </c>
      <c r="H18" s="24">
        <v>44652</v>
      </c>
      <c r="I18" s="25">
        <v>44926</v>
      </c>
      <c r="J18" s="25">
        <v>44925</v>
      </c>
      <c r="K18" s="49">
        <v>1</v>
      </c>
      <c r="L18" s="403" t="s">
        <v>274</v>
      </c>
      <c r="M18" s="407"/>
      <c r="N18" s="466"/>
      <c r="O18" s="467"/>
    </row>
    <row r="19" spans="1:15" ht="130.5" customHeight="1" x14ac:dyDescent="0.2">
      <c r="A19" s="463"/>
      <c r="B19" s="405"/>
      <c r="C19" s="23" t="s">
        <v>275</v>
      </c>
      <c r="D19" s="31" t="s">
        <v>262</v>
      </c>
      <c r="E19" s="23" t="s">
        <v>276</v>
      </c>
      <c r="F19" s="23" t="s">
        <v>277</v>
      </c>
      <c r="G19" s="23" t="s">
        <v>278</v>
      </c>
      <c r="H19" s="24">
        <v>44652</v>
      </c>
      <c r="I19" s="25">
        <v>44926</v>
      </c>
      <c r="J19" s="25">
        <v>44925</v>
      </c>
      <c r="K19" s="49">
        <v>1</v>
      </c>
      <c r="L19" s="405"/>
      <c r="M19" s="408"/>
      <c r="N19" s="468"/>
      <c r="O19" s="469"/>
    </row>
    <row r="20" spans="1:15" s="30" customFormat="1" ht="195" x14ac:dyDescent="0.2">
      <c r="A20" s="50" t="s">
        <v>186</v>
      </c>
      <c r="B20" s="51" t="s">
        <v>279</v>
      </c>
      <c r="C20" s="51" t="s">
        <v>280</v>
      </c>
      <c r="D20" s="31" t="s">
        <v>262</v>
      </c>
      <c r="E20" s="51" t="s">
        <v>281</v>
      </c>
      <c r="F20" s="23" t="s">
        <v>282</v>
      </c>
      <c r="G20" s="23" t="s">
        <v>283</v>
      </c>
      <c r="H20" s="52">
        <v>44562</v>
      </c>
      <c r="I20" s="52">
        <v>44926</v>
      </c>
      <c r="J20" s="25">
        <v>44652</v>
      </c>
      <c r="K20" s="49">
        <v>1</v>
      </c>
      <c r="L20" s="27" t="s">
        <v>284</v>
      </c>
      <c r="M20" s="33">
        <v>1</v>
      </c>
      <c r="N20" s="420" t="s">
        <v>45</v>
      </c>
      <c r="O20" s="420"/>
    </row>
    <row r="21" spans="1:15" s="30" customFormat="1" ht="135" x14ac:dyDescent="0.2">
      <c r="A21" s="461" t="s">
        <v>134</v>
      </c>
      <c r="B21" s="403" t="s">
        <v>285</v>
      </c>
      <c r="C21" s="23" t="s">
        <v>286</v>
      </c>
      <c r="D21" s="31" t="s">
        <v>287</v>
      </c>
      <c r="E21" s="23" t="s">
        <v>288</v>
      </c>
      <c r="F21" s="27" t="s">
        <v>289</v>
      </c>
      <c r="G21" s="23" t="s">
        <v>290</v>
      </c>
      <c r="H21" s="52">
        <v>44607</v>
      </c>
      <c r="I21" s="52">
        <v>44635</v>
      </c>
      <c r="J21" s="25">
        <v>44636</v>
      </c>
      <c r="K21" s="49">
        <v>1</v>
      </c>
      <c r="L21" s="27" t="s">
        <v>291</v>
      </c>
      <c r="M21" s="406">
        <v>1</v>
      </c>
      <c r="N21" s="391" t="s">
        <v>292</v>
      </c>
      <c r="O21" s="392"/>
    </row>
    <row r="22" spans="1:15" s="30" customFormat="1" ht="103.5" customHeight="1" x14ac:dyDescent="0.2">
      <c r="A22" s="462"/>
      <c r="B22" s="404"/>
      <c r="C22" s="23" t="s">
        <v>293</v>
      </c>
      <c r="D22" s="31" t="s">
        <v>287</v>
      </c>
      <c r="E22" s="23" t="s">
        <v>294</v>
      </c>
      <c r="F22" s="27" t="s">
        <v>295</v>
      </c>
      <c r="G22" s="23" t="s">
        <v>296</v>
      </c>
      <c r="H22" s="52">
        <v>44636</v>
      </c>
      <c r="I22" s="52">
        <v>44651</v>
      </c>
      <c r="J22" s="25">
        <v>44652</v>
      </c>
      <c r="K22" s="49">
        <v>1</v>
      </c>
      <c r="L22" s="27" t="s">
        <v>297</v>
      </c>
      <c r="M22" s="407"/>
      <c r="N22" s="393"/>
      <c r="O22" s="394"/>
    </row>
    <row r="23" spans="1:15" s="30" customFormat="1" ht="103.5" customHeight="1" x14ac:dyDescent="0.2">
      <c r="A23" s="462"/>
      <c r="B23" s="404"/>
      <c r="C23" s="23" t="s">
        <v>298</v>
      </c>
      <c r="D23" s="31" t="s">
        <v>262</v>
      </c>
      <c r="E23" s="23" t="s">
        <v>299</v>
      </c>
      <c r="F23" s="27" t="s">
        <v>300</v>
      </c>
      <c r="G23" s="23" t="s">
        <v>301</v>
      </c>
      <c r="H23" s="52">
        <v>44652</v>
      </c>
      <c r="I23" s="52">
        <v>44926</v>
      </c>
      <c r="J23" s="25">
        <v>44666</v>
      </c>
      <c r="K23" s="49">
        <v>1</v>
      </c>
      <c r="L23" s="27" t="s">
        <v>302</v>
      </c>
      <c r="M23" s="407"/>
      <c r="N23" s="393"/>
      <c r="O23" s="394"/>
    </row>
    <row r="24" spans="1:15" s="30" customFormat="1" ht="103.5" customHeight="1" x14ac:dyDescent="0.2">
      <c r="A24" s="463"/>
      <c r="B24" s="405"/>
      <c r="C24" s="23" t="s">
        <v>303</v>
      </c>
      <c r="D24" s="31" t="s">
        <v>262</v>
      </c>
      <c r="E24" s="23" t="s">
        <v>304</v>
      </c>
      <c r="F24" s="27" t="s">
        <v>305</v>
      </c>
      <c r="G24" s="23" t="s">
        <v>306</v>
      </c>
      <c r="H24" s="52">
        <v>44652</v>
      </c>
      <c r="I24" s="52">
        <v>44926</v>
      </c>
      <c r="J24" s="25">
        <v>44666</v>
      </c>
      <c r="K24" s="49">
        <v>1</v>
      </c>
      <c r="L24" s="27" t="s">
        <v>307</v>
      </c>
      <c r="M24" s="408"/>
      <c r="N24" s="395"/>
      <c r="O24" s="396"/>
    </row>
    <row r="25" spans="1:15" s="30" customFormat="1" ht="180" x14ac:dyDescent="0.2">
      <c r="A25" s="53" t="s">
        <v>211</v>
      </c>
      <c r="B25" s="23" t="s">
        <v>308</v>
      </c>
      <c r="C25" s="23" t="s">
        <v>308</v>
      </c>
      <c r="D25" s="23" t="s">
        <v>308</v>
      </c>
      <c r="E25" s="23" t="s">
        <v>308</v>
      </c>
      <c r="F25" s="23" t="s">
        <v>309</v>
      </c>
      <c r="G25" s="23" t="s">
        <v>308</v>
      </c>
      <c r="H25" s="54" t="s">
        <v>308</v>
      </c>
      <c r="I25" s="54" t="s">
        <v>308</v>
      </c>
      <c r="J25" s="25" t="s">
        <v>308</v>
      </c>
      <c r="K25" s="49" t="s">
        <v>308</v>
      </c>
      <c r="L25" s="27" t="s">
        <v>310</v>
      </c>
      <c r="M25" s="33" t="s">
        <v>213</v>
      </c>
      <c r="N25" s="420" t="s">
        <v>214</v>
      </c>
      <c r="O25" s="420"/>
    </row>
    <row r="26" spans="1:15" s="30" customFormat="1" ht="105" x14ac:dyDescent="0.2">
      <c r="A26" s="461" t="s">
        <v>112</v>
      </c>
      <c r="B26" s="403" t="s">
        <v>311</v>
      </c>
      <c r="C26" s="51" t="s">
        <v>312</v>
      </c>
      <c r="D26" s="31" t="s">
        <v>313</v>
      </c>
      <c r="E26" s="51" t="s">
        <v>314</v>
      </c>
      <c r="F26" s="23" t="s">
        <v>315</v>
      </c>
      <c r="G26" s="23" t="s">
        <v>316</v>
      </c>
      <c r="H26" s="52">
        <v>44607</v>
      </c>
      <c r="I26" s="52">
        <v>44635</v>
      </c>
      <c r="J26" s="25">
        <v>44651</v>
      </c>
      <c r="K26" s="49">
        <v>1</v>
      </c>
      <c r="L26" s="27" t="s">
        <v>317</v>
      </c>
      <c r="M26" s="406">
        <v>1</v>
      </c>
      <c r="N26" s="391" t="s">
        <v>318</v>
      </c>
      <c r="O26" s="392"/>
    </row>
    <row r="27" spans="1:15" s="30" customFormat="1" ht="143.25" customHeight="1" x14ac:dyDescent="0.2">
      <c r="A27" s="462"/>
      <c r="B27" s="404"/>
      <c r="C27" s="51" t="s">
        <v>319</v>
      </c>
      <c r="D27" s="31" t="s">
        <v>313</v>
      </c>
      <c r="E27" s="51" t="s">
        <v>320</v>
      </c>
      <c r="F27" s="23" t="s">
        <v>321</v>
      </c>
      <c r="G27" s="23" t="s">
        <v>322</v>
      </c>
      <c r="H27" s="54">
        <v>44636</v>
      </c>
      <c r="I27" s="54">
        <v>44651</v>
      </c>
      <c r="J27" s="25">
        <v>44652</v>
      </c>
      <c r="K27" s="49">
        <v>1</v>
      </c>
      <c r="L27" s="27" t="s">
        <v>323</v>
      </c>
      <c r="M27" s="407"/>
      <c r="N27" s="393"/>
      <c r="O27" s="394"/>
    </row>
    <row r="28" spans="1:15" s="30" customFormat="1" ht="135" x14ac:dyDescent="0.2">
      <c r="A28" s="462"/>
      <c r="B28" s="404"/>
      <c r="C28" s="51" t="s">
        <v>324</v>
      </c>
      <c r="D28" s="31" t="s">
        <v>313</v>
      </c>
      <c r="E28" s="51" t="s">
        <v>325</v>
      </c>
      <c r="F28" s="23" t="s">
        <v>326</v>
      </c>
      <c r="G28" s="23" t="s">
        <v>327</v>
      </c>
      <c r="H28" s="52">
        <v>44621</v>
      </c>
      <c r="I28" s="52">
        <v>44926</v>
      </c>
      <c r="J28" s="25">
        <v>44743</v>
      </c>
      <c r="K28" s="49">
        <v>1</v>
      </c>
      <c r="L28" s="27" t="s">
        <v>328</v>
      </c>
      <c r="M28" s="408"/>
      <c r="N28" s="395"/>
      <c r="O28" s="396"/>
    </row>
    <row r="29" spans="1:15" s="30" customFormat="1" ht="129.75" customHeight="1" x14ac:dyDescent="0.2">
      <c r="A29" s="461" t="s">
        <v>69</v>
      </c>
      <c r="B29" s="403" t="s">
        <v>329</v>
      </c>
      <c r="C29" s="23" t="s">
        <v>330</v>
      </c>
      <c r="D29" s="31" t="s">
        <v>331</v>
      </c>
      <c r="E29" s="34" t="s">
        <v>332</v>
      </c>
      <c r="F29" s="27" t="s">
        <v>333</v>
      </c>
      <c r="G29" s="34" t="s">
        <v>334</v>
      </c>
      <c r="H29" s="52">
        <v>44607</v>
      </c>
      <c r="I29" s="54">
        <v>44621</v>
      </c>
      <c r="J29" s="25">
        <v>44626</v>
      </c>
      <c r="K29" s="49">
        <v>1</v>
      </c>
      <c r="L29" s="27" t="s">
        <v>335</v>
      </c>
      <c r="M29" s="406">
        <v>1</v>
      </c>
      <c r="N29" s="391" t="s">
        <v>336</v>
      </c>
      <c r="O29" s="392"/>
    </row>
    <row r="30" spans="1:15" s="30" customFormat="1" ht="149.25" customHeight="1" x14ac:dyDescent="0.2">
      <c r="A30" s="462"/>
      <c r="B30" s="404"/>
      <c r="C30" s="23" t="s">
        <v>337</v>
      </c>
      <c r="D30" s="31" t="s">
        <v>338</v>
      </c>
      <c r="E30" s="51" t="s">
        <v>339</v>
      </c>
      <c r="F30" s="23" t="s">
        <v>315</v>
      </c>
      <c r="G30" s="23" t="s">
        <v>340</v>
      </c>
      <c r="H30" s="52">
        <v>44621</v>
      </c>
      <c r="I30" s="54">
        <v>44651</v>
      </c>
      <c r="J30" s="25">
        <v>44652</v>
      </c>
      <c r="K30" s="49">
        <v>1</v>
      </c>
      <c r="L30" s="27" t="s">
        <v>341</v>
      </c>
      <c r="M30" s="407"/>
      <c r="N30" s="393"/>
      <c r="O30" s="394"/>
    </row>
    <row r="31" spans="1:15" s="30" customFormat="1" ht="234" customHeight="1" x14ac:dyDescent="0.2">
      <c r="A31" s="462"/>
      <c r="B31" s="404"/>
      <c r="C31" s="23" t="s">
        <v>342</v>
      </c>
      <c r="D31" s="31" t="s">
        <v>343</v>
      </c>
      <c r="E31" s="51" t="s">
        <v>344</v>
      </c>
      <c r="F31" s="23" t="s">
        <v>345</v>
      </c>
      <c r="G31" s="23" t="s">
        <v>346</v>
      </c>
      <c r="H31" s="52">
        <v>44652</v>
      </c>
      <c r="I31" s="52">
        <v>44712</v>
      </c>
      <c r="J31" s="25">
        <v>44713</v>
      </c>
      <c r="K31" s="49">
        <v>1</v>
      </c>
      <c r="L31" s="27" t="s">
        <v>347</v>
      </c>
      <c r="M31" s="407"/>
      <c r="N31" s="393"/>
      <c r="O31" s="394"/>
    </row>
    <row r="32" spans="1:15" s="30" customFormat="1" ht="234" customHeight="1" x14ac:dyDescent="0.2">
      <c r="A32" s="463"/>
      <c r="B32" s="405"/>
      <c r="C32" s="23" t="s">
        <v>348</v>
      </c>
      <c r="D32" s="23" t="s">
        <v>331</v>
      </c>
      <c r="E32" s="34" t="s">
        <v>349</v>
      </c>
      <c r="F32" s="27" t="s">
        <v>350</v>
      </c>
      <c r="G32" s="34" t="s">
        <v>351</v>
      </c>
      <c r="H32" s="52">
        <v>44562</v>
      </c>
      <c r="I32" s="52">
        <v>44926</v>
      </c>
      <c r="J32" s="25">
        <v>44925</v>
      </c>
      <c r="K32" s="55">
        <v>1</v>
      </c>
      <c r="L32" s="27" t="s">
        <v>352</v>
      </c>
      <c r="M32" s="408"/>
      <c r="N32" s="395"/>
      <c r="O32" s="396"/>
    </row>
    <row r="33" spans="1:15" s="30" customFormat="1" ht="180" x14ac:dyDescent="0.2">
      <c r="A33" s="53" t="s">
        <v>353</v>
      </c>
      <c r="B33" s="23" t="s">
        <v>354</v>
      </c>
      <c r="C33" s="23" t="s">
        <v>355</v>
      </c>
      <c r="D33" s="31" t="s">
        <v>262</v>
      </c>
      <c r="E33" s="23" t="s">
        <v>356</v>
      </c>
      <c r="F33" s="23" t="s">
        <v>357</v>
      </c>
      <c r="G33" s="23" t="s">
        <v>358</v>
      </c>
      <c r="H33" s="52">
        <v>44562</v>
      </c>
      <c r="I33" s="52">
        <v>44926</v>
      </c>
      <c r="J33" s="25">
        <v>44925</v>
      </c>
      <c r="K33" s="49">
        <v>1</v>
      </c>
      <c r="L33" s="27" t="s">
        <v>359</v>
      </c>
      <c r="M33" s="33">
        <v>1</v>
      </c>
      <c r="N33" s="441" t="s">
        <v>360</v>
      </c>
      <c r="O33" s="442"/>
    </row>
    <row r="35" spans="1:15" s="3" customFormat="1" ht="29.25" customHeight="1" thickBot="1" x14ac:dyDescent="0.45">
      <c r="A35" s="56" t="s">
        <v>156</v>
      </c>
      <c r="B35" s="460" t="s">
        <v>361</v>
      </c>
      <c r="C35" s="460"/>
      <c r="D35" s="460"/>
      <c r="G35" s="13"/>
      <c r="H35" s="13"/>
      <c r="I35" s="14"/>
      <c r="J35" s="13"/>
      <c r="K35" s="13"/>
      <c r="L35" s="57" t="s">
        <v>3271</v>
      </c>
      <c r="M35" s="58">
        <f>(M33+M29+M26+M21+M20+M16)/6</f>
        <v>1</v>
      </c>
    </row>
    <row r="36" spans="1:15" s="3" customFormat="1" ht="29.25" customHeight="1" x14ac:dyDescent="0.25">
      <c r="A36" s="56"/>
      <c r="B36" s="59"/>
      <c r="C36" s="59"/>
      <c r="D36" s="59"/>
      <c r="G36" s="13"/>
      <c r="H36" s="13"/>
      <c r="I36" s="14"/>
      <c r="J36" s="13"/>
      <c r="K36" s="13"/>
    </row>
    <row r="37" spans="1:15" s="3" customFormat="1" ht="29.25" customHeight="1" x14ac:dyDescent="0.25">
      <c r="A37" s="56"/>
      <c r="B37" s="59"/>
      <c r="C37" s="59"/>
      <c r="D37" s="59"/>
      <c r="G37" s="13"/>
      <c r="H37" s="13"/>
      <c r="I37" s="14"/>
      <c r="J37" s="13"/>
      <c r="K37" s="13"/>
    </row>
    <row r="38" spans="1:15" s="3" customFormat="1" ht="18.75" customHeight="1" x14ac:dyDescent="0.25">
      <c r="A38" s="60"/>
      <c r="I38" s="16"/>
    </row>
    <row r="39" spans="1:15" s="3" customFormat="1" ht="32.25" customHeight="1" thickBot="1" x14ac:dyDescent="0.3">
      <c r="A39" s="56" t="s">
        <v>158</v>
      </c>
      <c r="B39" s="398" t="s">
        <v>3272</v>
      </c>
      <c r="C39" s="398"/>
      <c r="D39" s="398"/>
      <c r="G39" s="13" t="s">
        <v>160</v>
      </c>
      <c r="I39" s="16"/>
      <c r="J39" s="17"/>
      <c r="K39" s="17" t="s">
        <v>161</v>
      </c>
      <c r="L39" s="17"/>
    </row>
    <row r="40" spans="1:15" s="3" customFormat="1" ht="27" customHeight="1" x14ac:dyDescent="0.25">
      <c r="A40" s="60"/>
      <c r="I40" s="18"/>
      <c r="J40" s="399"/>
      <c r="K40" s="399"/>
      <c r="L40" s="19"/>
    </row>
    <row r="41" spans="1:15" x14ac:dyDescent="0.25">
      <c r="O41" s="20" t="s">
        <v>162</v>
      </c>
    </row>
    <row r="42" spans="1:15" x14ac:dyDescent="0.25">
      <c r="O42" s="20" t="s">
        <v>163</v>
      </c>
    </row>
  </sheetData>
  <mergeCells count="42">
    <mergeCell ref="N14:O15"/>
    <mergeCell ref="F14:F15"/>
    <mergeCell ref="G14:G15"/>
    <mergeCell ref="H14:I14"/>
    <mergeCell ref="J14:J15"/>
    <mergeCell ref="K14:K15"/>
    <mergeCell ref="L14:L15"/>
    <mergeCell ref="A1:O3"/>
    <mergeCell ref="A11:O11"/>
    <mergeCell ref="A12:L12"/>
    <mergeCell ref="M12:O13"/>
    <mergeCell ref="A13:L13"/>
    <mergeCell ref="B14:B15"/>
    <mergeCell ref="C14:C15"/>
    <mergeCell ref="A21:A24"/>
    <mergeCell ref="B21:B24"/>
    <mergeCell ref="M21:M24"/>
    <mergeCell ref="A16:A19"/>
    <mergeCell ref="B16:B19"/>
    <mergeCell ref="L16:L17"/>
    <mergeCell ref="M16:M19"/>
    <mergeCell ref="D14:D15"/>
    <mergeCell ref="E14:E15"/>
    <mergeCell ref="M14:M15"/>
    <mergeCell ref="A14:A15"/>
    <mergeCell ref="A29:A32"/>
    <mergeCell ref="B29:B32"/>
    <mergeCell ref="M29:M32"/>
    <mergeCell ref="N29:O32"/>
    <mergeCell ref="L18:L19"/>
    <mergeCell ref="N21:O24"/>
    <mergeCell ref="N25:O25"/>
    <mergeCell ref="A26:A28"/>
    <mergeCell ref="B26:B28"/>
    <mergeCell ref="M26:M28"/>
    <mergeCell ref="N26:O28"/>
    <mergeCell ref="N16:O19"/>
    <mergeCell ref="N33:O33"/>
    <mergeCell ref="B35:D35"/>
    <mergeCell ref="B39:D39"/>
    <mergeCell ref="J40:K40"/>
    <mergeCell ref="N20:O20"/>
  </mergeCells>
  <dataValidations count="13">
    <dataValidation allowBlank="1" showInputMessage="1" showErrorMessage="1" promptTitle="GUÍA:" prompt="Identificar la persona/cargo responsable por la ejecución de las acciones de mejoramiento." sqref="D16:D33" xr:uid="{82689F46-17A6-47F7-BF20-F6A68F0FA133}"/>
    <dataValidation allowBlank="1" showInputMessage="1" showErrorMessage="1" promptTitle="INSERTAR NUEVA COLUMNA:" prompt="Definir el entregable que soporta el cumplimiento como evidencia (actas, contratos, lista de asistencia, procedimientos, fotografía, videos, encuestas, etc.)" sqref="F16:F33" xr:uid="{AE57921B-B203-4252-AE8C-95EC0347B805}"/>
    <dataValidation allowBlank="1" showInputMessage="1" showErrorMessage="1" promptTitle="GUÍA:" prompt="Establecer la formula matemática para medir el cumplimiento de la meta establecida a cada una de las acciones de mejoramiento definidas." sqref="G16:G33" xr:uid="{EBE802F1-6EED-4831-9CD3-B3EAFB42195D}"/>
    <dataValidation allowBlank="1" showInputMessage="1" showErrorMessage="1" promptTitle="GUÍA:" prompt="Establecer las fechas de inicio y terminación de cada una de las actividades, según los recursos y disponibilidad de la dependencia dentro de la vigencia actual." sqref="H16:I33" xr:uid="{5050D089-8D5A-443F-8D3B-DBC4A274B722}"/>
    <dataValidation allowBlank="1" showInputMessage="1" showErrorMessage="1" promptTitle="GUÍA: " prompt="Colocar la fecha en que se realiza el seguimiento por parte de la dependencia (i, ii, ii o iv seguimiento)_x000a_" sqref="J16:J33" xr:uid="{E881EC8B-D70E-40AF-A9E6-1C73E34117A3}"/>
    <dataValidation allowBlank="1" showInputMessage="1" showErrorMessage="1" promptTitle="GUÍA:" prompt="Asignar el porcentaje de avance de la meta establecida de acuerdo con la formula del indicador con corte a la fecha del seguimiento." sqref="K16:K33" xr:uid="{DE95DCF0-CF65-46C6-9823-3C4ADCE95328}"/>
    <dataValidation allowBlank="1" showInputMessage="1" showErrorMessage="1" promptTitle="CONTROL INTERNO:" prompt="Incluir esta columna para medir el avance de las acciones por parte del auditor de acuerdo con las evidencias presentadas por la dependencia." sqref="M16 M20:M21 M25:M26 M29 M33" xr:uid="{ED409552-133B-42C7-9FB6-ABBFDF8BFCC8}"/>
    <dataValidation allowBlank="1" showInputMessage="1" showErrorMessage="1" promptTitle="CONTROL INTERNO:" prompt="Se deben dar las conclusiones de complimiento o no de cada una de las actividades, redactar las evidencias presentadas por la dependencia que soportan y las recomendaciones cuando aplique; estas evidencias deben estar numeradas y en la carpeta electronica" sqref="N33 N16 O20 N20:N21 O25 N25:N26 N29" xr:uid="{9CB5195C-77B0-474D-9DC5-3703C05A721D}"/>
    <dataValidation allowBlank="1" showInputMessage="1" showErrorMessage="1" promptTitle="GUÍA:" prompt="Para cada una de las causas identificadas se deben definir las acciones de mejoramiento necesarias." sqref="C16:C33" xr:uid="{2B2FF842-3F0C-4D2F-BB6A-881DD4D6FD22}"/>
    <dataValidation allowBlank="1" showInputMessage="1" showErrorMessage="1" promptTitle="GUÍA:" prompt="Describir la meta a ser alcanzada con la acción de mejoramiento planteada." sqref="E16:E33" xr:uid="{5DCA30E6-8A3C-436A-946A-0783E6AFD5EB}"/>
    <dataValidation allowBlank="1" showInputMessage="1" showErrorMessage="1" promptTitle="GUIA:" prompt="Redactar las recomendaciones de mejoramiento a la gestión, identificadas en la dependencia para la vigencia actual." sqref="A16" xr:uid="{99D929A5-92BA-4E71-AAE8-FB71A45084E5}"/>
    <dataValidation allowBlank="1" showInputMessage="1" showErrorMessage="1" promptTitle="GUÍA:" prompt="Se deben describir las causas, previamente identificadas por medio de las metodologías existentes, el número de causas varias de acuerdo a la recomendación y su complejidad." sqref="B16 B20:B21 B25:B26 B29 B33" xr:uid="{500891FA-CAAF-4EBF-9188-6FA0A9A2B321}"/>
    <dataValidation allowBlank="1" showInputMessage="1" showErrorMessage="1" promptTitle="GUÍA:" prompt="Se deben describir los aspectos relevantes y evidencias que soportan el porcentaje de avance conseguido en el periodo evaluado._x000a__x000a_Estas evidencias deben estar disponibles para la actividad de seguimiento y presentarlas al auditor." sqref="L16 L18 L20:L33" xr:uid="{B60E257C-A3C1-4FFC-A985-1733481D3932}"/>
  </dataValidations>
  <printOptions horizontalCentered="1"/>
  <pageMargins left="0.49" right="0.56000000000000005" top="0.39370078740157483" bottom="0.39370078740157483" header="0" footer="0"/>
  <pageSetup paperSize="120" scale="60" orientation="landscape" horizontalDpi="4294967293" verticalDpi="4294967293"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FC553-459B-471A-9976-572C3E8A5DC7}">
  <sheetPr>
    <pageSetUpPr fitToPage="1"/>
  </sheetPr>
  <dimension ref="A1:O32"/>
  <sheetViews>
    <sheetView showGridLines="0" zoomScale="60" zoomScaleNormal="60" zoomScaleSheetLayoutView="100" zoomScalePageLayoutView="98" workbookViewId="0">
      <selection activeCell="F19" sqref="F19"/>
    </sheetView>
  </sheetViews>
  <sheetFormatPr baseColWidth="10" defaultColWidth="11.42578125" defaultRowHeight="12.75" x14ac:dyDescent="0.2"/>
  <cols>
    <col min="1" max="1" width="39.7109375" style="1" customWidth="1"/>
    <col min="2" max="2" width="28.28515625" style="1" customWidth="1"/>
    <col min="3" max="3" width="38.140625" style="1" customWidth="1"/>
    <col min="4" max="4" width="26.7109375" style="1" customWidth="1"/>
    <col min="5" max="5" width="24" style="1" customWidth="1"/>
    <col min="6" max="6" width="40.7109375" style="1" customWidth="1"/>
    <col min="7" max="7" width="26.85546875" style="1" customWidth="1"/>
    <col min="8" max="8" width="13.85546875" style="1" customWidth="1"/>
    <col min="9" max="9" width="15.42578125" style="1" customWidth="1"/>
    <col min="10" max="10" width="15" style="2" customWidth="1"/>
    <col min="11" max="11" width="13.7109375" style="1" customWidth="1"/>
    <col min="12" max="12" width="50.85546875" style="1" customWidth="1"/>
    <col min="13" max="13" width="19.140625" style="1" customWidth="1"/>
    <col min="14" max="14" width="25.42578125" style="1" customWidth="1"/>
    <col min="15" max="15" width="52" style="1" customWidth="1"/>
    <col min="16" max="16384" width="11.42578125" style="1"/>
  </cols>
  <sheetData>
    <row r="1" spans="1:15" ht="42" customHeight="1" x14ac:dyDescent="0.2">
      <c r="A1" s="425"/>
      <c r="B1" s="425"/>
      <c r="C1" s="425"/>
      <c r="D1" s="425"/>
      <c r="E1" s="425"/>
      <c r="F1" s="425"/>
      <c r="G1" s="425"/>
      <c r="H1" s="425"/>
      <c r="I1" s="425"/>
      <c r="J1" s="425"/>
      <c r="K1" s="425"/>
      <c r="L1" s="425"/>
      <c r="M1" s="425"/>
      <c r="N1" s="425"/>
      <c r="O1" s="425"/>
    </row>
    <row r="2" spans="1:15" x14ac:dyDescent="0.2">
      <c r="A2" s="425"/>
      <c r="B2" s="425"/>
      <c r="C2" s="425"/>
      <c r="D2" s="425"/>
      <c r="E2" s="425"/>
      <c r="F2" s="425"/>
      <c r="G2" s="425"/>
      <c r="H2" s="425"/>
      <c r="I2" s="425"/>
      <c r="J2" s="425"/>
      <c r="K2" s="425"/>
      <c r="L2" s="425"/>
      <c r="M2" s="425"/>
      <c r="N2" s="425"/>
      <c r="O2" s="425"/>
    </row>
    <row r="3" spans="1:15" x14ac:dyDescent="0.2">
      <c r="A3" s="425"/>
      <c r="B3" s="425"/>
      <c r="C3" s="425"/>
      <c r="D3" s="425"/>
      <c r="E3" s="425"/>
      <c r="F3" s="425"/>
      <c r="G3" s="425"/>
      <c r="H3" s="425"/>
      <c r="I3" s="425"/>
      <c r="J3" s="425"/>
      <c r="K3" s="425"/>
      <c r="L3" s="425"/>
      <c r="M3" s="425"/>
      <c r="N3" s="425"/>
      <c r="O3" s="425"/>
    </row>
    <row r="4" spans="1:15" x14ac:dyDescent="0.2">
      <c r="A4" s="2"/>
      <c r="B4" s="2"/>
      <c r="C4" s="2"/>
      <c r="D4" s="2"/>
      <c r="E4" s="2"/>
      <c r="F4" s="2"/>
      <c r="G4" s="2"/>
      <c r="H4" s="2"/>
      <c r="I4" s="2"/>
      <c r="K4" s="2"/>
      <c r="L4" s="2"/>
      <c r="M4" s="2"/>
      <c r="N4" s="2"/>
      <c r="O4" s="2"/>
    </row>
    <row r="5" spans="1:15" x14ac:dyDescent="0.2">
      <c r="A5" s="2"/>
      <c r="B5" s="2"/>
      <c r="C5" s="2"/>
      <c r="D5" s="2"/>
      <c r="E5" s="2"/>
      <c r="F5" s="2"/>
      <c r="G5" s="2"/>
      <c r="H5" s="2"/>
      <c r="I5" s="2"/>
      <c r="K5" s="2"/>
      <c r="L5" s="2"/>
      <c r="M5" s="2"/>
      <c r="N5" s="2"/>
      <c r="O5" s="2"/>
    </row>
    <row r="6" spans="1:15" x14ac:dyDescent="0.2">
      <c r="A6" s="2"/>
      <c r="B6" s="2"/>
      <c r="C6" s="2"/>
      <c r="D6" s="2"/>
      <c r="E6" s="2"/>
      <c r="F6" s="2"/>
      <c r="G6" s="2"/>
      <c r="H6" s="2"/>
      <c r="I6" s="2"/>
      <c r="K6" s="2"/>
      <c r="L6" s="2"/>
      <c r="M6" s="2"/>
      <c r="N6" s="2"/>
      <c r="O6" s="2"/>
    </row>
    <row r="7" spans="1:15" x14ac:dyDescent="0.2">
      <c r="A7" s="2"/>
      <c r="B7" s="2"/>
      <c r="C7" s="2"/>
      <c r="D7" s="2"/>
      <c r="E7" s="2"/>
      <c r="F7" s="2"/>
      <c r="G7" s="2"/>
      <c r="H7" s="2"/>
      <c r="I7" s="2"/>
      <c r="K7" s="2"/>
      <c r="L7" s="2"/>
      <c r="M7" s="2"/>
      <c r="N7" s="2"/>
      <c r="O7" s="2"/>
    </row>
    <row r="8" spans="1:15" x14ac:dyDescent="0.2">
      <c r="A8" s="2"/>
      <c r="B8" s="2"/>
      <c r="C8" s="2"/>
      <c r="D8" s="2"/>
      <c r="E8" s="2"/>
      <c r="F8" s="2"/>
      <c r="G8" s="2"/>
      <c r="H8" s="2"/>
      <c r="I8" s="2"/>
      <c r="K8" s="2"/>
      <c r="L8" s="2"/>
      <c r="M8" s="2"/>
      <c r="N8" s="2"/>
      <c r="O8" s="2"/>
    </row>
    <row r="9" spans="1:15" x14ac:dyDescent="0.2">
      <c r="A9" s="2"/>
      <c r="B9" s="2"/>
      <c r="C9" s="2"/>
      <c r="D9" s="2"/>
      <c r="E9" s="2"/>
      <c r="F9" s="2"/>
      <c r="G9" s="2"/>
      <c r="H9" s="2"/>
      <c r="I9" s="2"/>
      <c r="K9" s="2"/>
      <c r="L9" s="2"/>
      <c r="M9" s="2"/>
      <c r="N9" s="2"/>
      <c r="O9" s="2"/>
    </row>
    <row r="10" spans="1:15" x14ac:dyDescent="0.2">
      <c r="A10" s="2"/>
      <c r="B10" s="2"/>
      <c r="C10" s="2"/>
      <c r="D10" s="2"/>
      <c r="E10" s="2"/>
      <c r="F10" s="2"/>
      <c r="G10" s="2"/>
      <c r="H10" s="2"/>
      <c r="I10" s="2"/>
      <c r="K10" s="2"/>
      <c r="L10" s="2"/>
      <c r="M10" s="2"/>
      <c r="N10" s="2"/>
      <c r="O10" s="2"/>
    </row>
    <row r="11" spans="1:15" ht="27" customHeight="1" x14ac:dyDescent="0.25">
      <c r="A11" s="426" t="s">
        <v>0</v>
      </c>
      <c r="B11" s="426"/>
      <c r="C11" s="426"/>
      <c r="D11" s="426"/>
      <c r="E11" s="426"/>
      <c r="F11" s="426"/>
      <c r="G11" s="426"/>
      <c r="H11" s="426"/>
      <c r="I11" s="426"/>
      <c r="J11" s="426"/>
      <c r="K11" s="426"/>
      <c r="L11" s="426"/>
      <c r="M11" s="426"/>
      <c r="N11" s="426"/>
      <c r="O11" s="426"/>
    </row>
    <row r="12" spans="1:15" ht="34.5" customHeight="1" x14ac:dyDescent="0.2">
      <c r="A12" s="427" t="s">
        <v>257</v>
      </c>
      <c r="B12" s="427"/>
      <c r="C12" s="427"/>
      <c r="D12" s="427"/>
      <c r="E12" s="427"/>
      <c r="F12" s="427"/>
      <c r="G12" s="427"/>
      <c r="H12" s="427"/>
      <c r="I12" s="427"/>
      <c r="J12" s="427"/>
      <c r="K12" s="427"/>
      <c r="L12" s="427"/>
      <c r="M12" s="428" t="s">
        <v>2</v>
      </c>
      <c r="N12" s="428"/>
      <c r="O12" s="428"/>
    </row>
    <row r="13" spans="1:15" ht="38.25" customHeight="1" x14ac:dyDescent="0.2">
      <c r="A13" s="427" t="s">
        <v>412</v>
      </c>
      <c r="B13" s="427"/>
      <c r="C13" s="427"/>
      <c r="D13" s="427"/>
      <c r="E13" s="427"/>
      <c r="F13" s="427"/>
      <c r="G13" s="427"/>
      <c r="H13" s="427"/>
      <c r="I13" s="427"/>
      <c r="J13" s="427"/>
      <c r="K13" s="427"/>
      <c r="L13" s="427"/>
      <c r="M13" s="428"/>
      <c r="N13" s="428"/>
      <c r="O13" s="428"/>
    </row>
    <row r="14" spans="1:15" s="3" customFormat="1" ht="40.5" customHeight="1" x14ac:dyDescent="0.2">
      <c r="A14" s="429" t="s">
        <v>4</v>
      </c>
      <c r="B14" s="431" t="s">
        <v>5</v>
      </c>
      <c r="C14" s="431" t="s">
        <v>6</v>
      </c>
      <c r="D14" s="431" t="s">
        <v>7</v>
      </c>
      <c r="E14" s="421" t="s">
        <v>8</v>
      </c>
      <c r="F14" s="421" t="s">
        <v>9</v>
      </c>
      <c r="G14" s="421" t="s">
        <v>10</v>
      </c>
      <c r="H14" s="422" t="s">
        <v>11</v>
      </c>
      <c r="I14" s="423"/>
      <c r="J14" s="421" t="s">
        <v>12</v>
      </c>
      <c r="K14" s="421" t="s">
        <v>13</v>
      </c>
      <c r="L14" s="424" t="s">
        <v>14</v>
      </c>
      <c r="M14" s="417" t="s">
        <v>15</v>
      </c>
      <c r="N14" s="418" t="s">
        <v>16</v>
      </c>
      <c r="O14" s="419"/>
    </row>
    <row r="15" spans="1:15" s="3" customFormat="1" ht="47.25" x14ac:dyDescent="0.2">
      <c r="A15" s="430"/>
      <c r="B15" s="432"/>
      <c r="C15" s="432"/>
      <c r="D15" s="432"/>
      <c r="E15" s="421"/>
      <c r="F15" s="421"/>
      <c r="G15" s="421"/>
      <c r="H15" s="4" t="s">
        <v>17</v>
      </c>
      <c r="I15" s="4" t="s">
        <v>18</v>
      </c>
      <c r="J15" s="421"/>
      <c r="K15" s="421"/>
      <c r="L15" s="424"/>
      <c r="M15" s="417"/>
      <c r="N15" s="418"/>
      <c r="O15" s="419"/>
    </row>
    <row r="16" spans="1:15" ht="225" customHeight="1" x14ac:dyDescent="0.2">
      <c r="A16" s="68" t="s">
        <v>413</v>
      </c>
      <c r="B16" s="61" t="s">
        <v>414</v>
      </c>
      <c r="C16" s="23" t="s">
        <v>415</v>
      </c>
      <c r="D16" s="31" t="s">
        <v>416</v>
      </c>
      <c r="E16" s="34" t="s">
        <v>417</v>
      </c>
      <c r="F16" s="27" t="s">
        <v>418</v>
      </c>
      <c r="G16" s="23" t="s">
        <v>419</v>
      </c>
      <c r="H16" s="24">
        <v>44607</v>
      </c>
      <c r="I16" s="25">
        <v>44926</v>
      </c>
      <c r="J16" s="25">
        <v>44926</v>
      </c>
      <c r="K16" s="49">
        <v>1</v>
      </c>
      <c r="L16" s="27" t="s">
        <v>420</v>
      </c>
      <c r="M16" s="33">
        <v>1</v>
      </c>
      <c r="N16" s="420" t="s">
        <v>421</v>
      </c>
      <c r="O16" s="420"/>
    </row>
    <row r="17" spans="1:15" s="30" customFormat="1" ht="177.75" customHeight="1" x14ac:dyDescent="0.2">
      <c r="A17" s="68" t="s">
        <v>422</v>
      </c>
      <c r="B17" s="61" t="s">
        <v>423</v>
      </c>
      <c r="C17" s="23" t="s">
        <v>424</v>
      </c>
      <c r="D17" s="31" t="s">
        <v>416</v>
      </c>
      <c r="E17" s="23" t="s">
        <v>425</v>
      </c>
      <c r="F17" s="27" t="s">
        <v>426</v>
      </c>
      <c r="G17" s="23" t="s">
        <v>427</v>
      </c>
      <c r="H17" s="24">
        <v>44607</v>
      </c>
      <c r="I17" s="25">
        <v>44926</v>
      </c>
      <c r="J17" s="25">
        <v>44926</v>
      </c>
      <c r="K17" s="49">
        <v>1</v>
      </c>
      <c r="L17" s="27" t="s">
        <v>428</v>
      </c>
      <c r="M17" s="33">
        <v>1</v>
      </c>
      <c r="N17" s="420" t="s">
        <v>429</v>
      </c>
      <c r="O17" s="420"/>
    </row>
    <row r="18" spans="1:15" s="30" customFormat="1" ht="164.25" customHeight="1" x14ac:dyDescent="0.2">
      <c r="A18" s="68" t="s">
        <v>430</v>
      </c>
      <c r="B18" s="61" t="s">
        <v>431</v>
      </c>
      <c r="C18" s="23" t="s">
        <v>432</v>
      </c>
      <c r="D18" s="31" t="s">
        <v>416</v>
      </c>
      <c r="E18" s="23" t="s">
        <v>433</v>
      </c>
      <c r="F18" s="27" t="s">
        <v>434</v>
      </c>
      <c r="G18" s="23" t="s">
        <v>435</v>
      </c>
      <c r="H18" s="24">
        <v>44607</v>
      </c>
      <c r="I18" s="25">
        <v>44926</v>
      </c>
      <c r="J18" s="25">
        <v>44926</v>
      </c>
      <c r="K18" s="49">
        <v>1</v>
      </c>
      <c r="L18" s="27" t="s">
        <v>436</v>
      </c>
      <c r="M18" s="33">
        <v>1</v>
      </c>
      <c r="N18" s="420" t="s">
        <v>437</v>
      </c>
      <c r="O18" s="420"/>
    </row>
    <row r="19" spans="1:15" s="30" customFormat="1" ht="126" customHeight="1" x14ac:dyDescent="0.2">
      <c r="A19" s="68" t="s">
        <v>438</v>
      </c>
      <c r="B19" s="61" t="s">
        <v>439</v>
      </c>
      <c r="C19" s="61" t="s">
        <v>440</v>
      </c>
      <c r="D19" s="31" t="s">
        <v>416</v>
      </c>
      <c r="E19" s="61" t="s">
        <v>441</v>
      </c>
      <c r="F19" s="61" t="s">
        <v>442</v>
      </c>
      <c r="G19" s="61" t="s">
        <v>443</v>
      </c>
      <c r="H19" s="24">
        <v>44607</v>
      </c>
      <c r="I19" s="25">
        <v>44926</v>
      </c>
      <c r="J19" s="25">
        <v>44926</v>
      </c>
      <c r="K19" s="49">
        <v>1</v>
      </c>
      <c r="L19" s="27" t="s">
        <v>444</v>
      </c>
      <c r="M19" s="33">
        <v>1</v>
      </c>
      <c r="N19" s="420" t="s">
        <v>445</v>
      </c>
      <c r="O19" s="420"/>
    </row>
    <row r="20" spans="1:15" s="30" customFormat="1" ht="110.25" customHeight="1" x14ac:dyDescent="0.2">
      <c r="A20" s="68" t="s">
        <v>446</v>
      </c>
      <c r="B20" s="61" t="s">
        <v>447</v>
      </c>
      <c r="C20" s="23" t="s">
        <v>448</v>
      </c>
      <c r="D20" s="31" t="s">
        <v>416</v>
      </c>
      <c r="E20" s="23" t="s">
        <v>449</v>
      </c>
      <c r="F20" s="27" t="s">
        <v>450</v>
      </c>
      <c r="G20" s="23" t="s">
        <v>451</v>
      </c>
      <c r="H20" s="24">
        <v>44607</v>
      </c>
      <c r="I20" s="25">
        <v>44926</v>
      </c>
      <c r="J20" s="25">
        <v>44926</v>
      </c>
      <c r="K20" s="49">
        <v>1</v>
      </c>
      <c r="L20" s="27" t="s">
        <v>452</v>
      </c>
      <c r="M20" s="33">
        <v>1</v>
      </c>
      <c r="N20" s="420" t="s">
        <v>453</v>
      </c>
      <c r="O20" s="420"/>
    </row>
    <row r="21" spans="1:15" s="30" customFormat="1" ht="126.75" customHeight="1" x14ac:dyDescent="0.2">
      <c r="A21" s="61" t="s">
        <v>454</v>
      </c>
      <c r="B21" s="61" t="s">
        <v>455</v>
      </c>
      <c r="C21" s="23" t="s">
        <v>456</v>
      </c>
      <c r="D21" s="31" t="s">
        <v>416</v>
      </c>
      <c r="E21" s="34" t="s">
        <v>457</v>
      </c>
      <c r="F21" s="27" t="s">
        <v>450</v>
      </c>
      <c r="G21" s="23" t="s">
        <v>458</v>
      </c>
      <c r="H21" s="24">
        <v>44607</v>
      </c>
      <c r="I21" s="25">
        <v>44926</v>
      </c>
      <c r="J21" s="25">
        <v>44926</v>
      </c>
      <c r="K21" s="49">
        <v>1</v>
      </c>
      <c r="L21" s="27" t="s">
        <v>459</v>
      </c>
      <c r="M21" s="33">
        <v>1</v>
      </c>
      <c r="N21" s="420" t="s">
        <v>460</v>
      </c>
      <c r="O21" s="420"/>
    </row>
    <row r="22" spans="1:15" s="30" customFormat="1" ht="126.75" customHeight="1" x14ac:dyDescent="0.2">
      <c r="A22" s="61" t="s">
        <v>394</v>
      </c>
      <c r="B22" s="61" t="s">
        <v>461</v>
      </c>
      <c r="C22" s="23" t="s">
        <v>462</v>
      </c>
      <c r="D22" s="31" t="s">
        <v>416</v>
      </c>
      <c r="E22" s="34" t="s">
        <v>463</v>
      </c>
      <c r="F22" s="61" t="s">
        <v>464</v>
      </c>
      <c r="G22" s="23" t="s">
        <v>465</v>
      </c>
      <c r="H22" s="24">
        <v>44607</v>
      </c>
      <c r="I22" s="25">
        <v>44926</v>
      </c>
      <c r="J22" s="25">
        <v>44926</v>
      </c>
      <c r="K22" s="49">
        <v>1</v>
      </c>
      <c r="L22" s="27" t="s">
        <v>466</v>
      </c>
      <c r="M22" s="33">
        <v>1</v>
      </c>
      <c r="N22" s="472" t="s">
        <v>467</v>
      </c>
      <c r="O22" s="473"/>
    </row>
    <row r="23" spans="1:15" s="30" customFormat="1" ht="183.95" customHeight="1" x14ac:dyDescent="0.2">
      <c r="A23" s="61" t="s">
        <v>468</v>
      </c>
      <c r="B23" s="61" t="s">
        <v>469</v>
      </c>
      <c r="C23" s="23" t="s">
        <v>470</v>
      </c>
      <c r="D23" s="31" t="s">
        <v>416</v>
      </c>
      <c r="E23" s="34" t="s">
        <v>471</v>
      </c>
      <c r="F23" s="27" t="s">
        <v>472</v>
      </c>
      <c r="G23" s="34" t="s">
        <v>473</v>
      </c>
      <c r="H23" s="24">
        <v>44607</v>
      </c>
      <c r="I23" s="25">
        <v>44926</v>
      </c>
      <c r="J23" s="25">
        <v>44926</v>
      </c>
      <c r="K23" s="49">
        <v>1</v>
      </c>
      <c r="L23" s="27" t="s">
        <v>474</v>
      </c>
      <c r="M23" s="33">
        <v>1</v>
      </c>
      <c r="N23" s="472" t="s">
        <v>475</v>
      </c>
      <c r="O23" s="473"/>
    </row>
    <row r="25" spans="1:15" s="3" customFormat="1" ht="29.25" customHeight="1" thickBot="1" x14ac:dyDescent="0.45">
      <c r="A25" s="13" t="s">
        <v>156</v>
      </c>
      <c r="B25" s="397" t="s">
        <v>476</v>
      </c>
      <c r="C25" s="397"/>
      <c r="D25" s="397"/>
      <c r="G25" s="13"/>
      <c r="H25" s="13"/>
      <c r="I25" s="14"/>
      <c r="J25" s="13"/>
      <c r="K25" s="13"/>
      <c r="L25" s="67" t="s">
        <v>3271</v>
      </c>
      <c r="M25" s="58">
        <f>SUM(M16:M24)/8</f>
        <v>1</v>
      </c>
    </row>
    <row r="26" spans="1:15" s="3" customFormat="1" ht="29.25" customHeight="1" x14ac:dyDescent="0.25">
      <c r="A26" s="13"/>
      <c r="B26" s="37"/>
      <c r="C26" s="37"/>
      <c r="D26" s="37"/>
      <c r="G26" s="13"/>
      <c r="H26" s="13"/>
      <c r="I26" s="14"/>
      <c r="J26" s="13"/>
      <c r="K26" s="13"/>
    </row>
    <row r="27" spans="1:15" s="3" customFormat="1" ht="29.25" customHeight="1" x14ac:dyDescent="0.25">
      <c r="A27" s="13"/>
      <c r="B27" s="37"/>
      <c r="C27" s="37"/>
      <c r="D27" s="37"/>
      <c r="G27" s="13"/>
      <c r="H27" s="13"/>
      <c r="I27" s="14"/>
      <c r="J27" s="13"/>
      <c r="K27" s="13"/>
    </row>
    <row r="28" spans="1:15" s="3" customFormat="1" ht="18.75" customHeight="1" x14ac:dyDescent="0.2">
      <c r="I28" s="16"/>
    </row>
    <row r="29" spans="1:15" s="3" customFormat="1" ht="32.25" customHeight="1" thickBot="1" x14ac:dyDescent="0.3">
      <c r="A29" s="13" t="s">
        <v>158</v>
      </c>
      <c r="B29" s="398" t="s">
        <v>3273</v>
      </c>
      <c r="C29" s="398"/>
      <c r="D29" s="398"/>
      <c r="G29" s="13" t="s">
        <v>160</v>
      </c>
      <c r="I29" s="16"/>
      <c r="J29" s="17" t="s">
        <v>477</v>
      </c>
      <c r="K29" s="17"/>
      <c r="L29" s="17"/>
    </row>
    <row r="30" spans="1:15" s="3" customFormat="1" ht="27" customHeight="1" x14ac:dyDescent="0.2">
      <c r="I30" s="18"/>
      <c r="J30" s="399"/>
      <c r="K30" s="399"/>
      <c r="L30" s="19"/>
    </row>
    <row r="31" spans="1:15" x14ac:dyDescent="0.2">
      <c r="O31" s="20" t="s">
        <v>162</v>
      </c>
    </row>
    <row r="32" spans="1:15" x14ac:dyDescent="0.2">
      <c r="O32" s="20" t="s">
        <v>163</v>
      </c>
    </row>
  </sheetData>
  <mergeCells count="29">
    <mergeCell ref="A14:A15"/>
    <mergeCell ref="B14:B15"/>
    <mergeCell ref="C14:C15"/>
    <mergeCell ref="D14:D15"/>
    <mergeCell ref="E14:E15"/>
    <mergeCell ref="A1:O3"/>
    <mergeCell ref="A11:O11"/>
    <mergeCell ref="A12:L12"/>
    <mergeCell ref="M12:O13"/>
    <mergeCell ref="A13:L13"/>
    <mergeCell ref="B25:D25"/>
    <mergeCell ref="B29:D29"/>
    <mergeCell ref="M14:M15"/>
    <mergeCell ref="N14:O15"/>
    <mergeCell ref="N16:O16"/>
    <mergeCell ref="N17:O17"/>
    <mergeCell ref="N18:O18"/>
    <mergeCell ref="N19:O19"/>
    <mergeCell ref="F14:F15"/>
    <mergeCell ref="G14:G15"/>
    <mergeCell ref="H14:I14"/>
    <mergeCell ref="J14:J15"/>
    <mergeCell ref="K14:K15"/>
    <mergeCell ref="L14:L15"/>
    <mergeCell ref="J30:K30"/>
    <mergeCell ref="N20:O20"/>
    <mergeCell ref="N21:O21"/>
    <mergeCell ref="N22:O22"/>
    <mergeCell ref="N23:O23"/>
  </mergeCells>
  <dataValidations count="13">
    <dataValidation allowBlank="1" showInputMessage="1" showErrorMessage="1" promptTitle="GUÍA:" prompt="Se deben describir los aspectos relevantes y evidencias que soportan el porcentaje de avance conseguido en el periodo evaluado._x000a__x000a_Estas evidencias deben estar disponibles para la actividad de seguimiento y presentarlas al auditor." sqref="L16:L23" xr:uid="{3F99DD40-D7F0-4191-B805-82021C867530}"/>
    <dataValidation allowBlank="1" showInputMessage="1" showErrorMessage="1" promptTitle="GUIA:" prompt="Redactar las recomendaciones de mejoramiento a la gestión, identificadas en la dependencia para la vigencia actual." sqref="A16" xr:uid="{8867C08D-F252-441C-9041-50F7C382C083}"/>
    <dataValidation allowBlank="1" showInputMessage="1" showErrorMessage="1" promptTitle="GUÍA:" prompt="Se deben describir las causas, previamente identificadas por medio de las metodologías existentes, el número de causas varias de acuerdo a la recomendación y su complejidad." sqref="F22:G22 B16:B23 C19 E19:G19" xr:uid="{C2C3799D-E8B1-42DD-A457-9FAF3C2AA4C4}"/>
    <dataValidation allowBlank="1" showInputMessage="1" showErrorMessage="1" promptTitle="GUÍA:" prompt="Para cada una de las causas identificadas se deben definir las acciones de mejoramiento necesarias." sqref="C16:C18 C20:C23" xr:uid="{D4083BE8-D922-4411-8E06-02987EC45FEE}"/>
    <dataValidation allowBlank="1" showInputMessage="1" showErrorMessage="1" promptTitle="GUÍA:" prompt="Identificar la persona/cargo responsable por la ejecución de las acciones de mejoramiento." sqref="D16:D23" xr:uid="{416B7840-F607-4BD7-9E13-F56645E0F871}"/>
    <dataValidation allowBlank="1" showInputMessage="1" showErrorMessage="1" promptTitle="GUÍA:" prompt="Describir la meta a ser alcanzada con la acción de mejoramiento planteada." sqref="E16:E18 E20:E23" xr:uid="{9D00913F-F39C-46CE-88B9-82D803F6CD28}"/>
    <dataValidation allowBlank="1" showInputMessage="1" showErrorMessage="1" promptTitle="INSERTAR NUEVA COLUMNA:" prompt="Definir el entregable que soporta el cumplimiento como evidencia (actas, contratos, lista de asistencia, procedimientos, fotografía, videos, encuestas, etc.)" sqref="F20:F21 F16:F18 F23" xr:uid="{D02D867A-9A61-4C7D-AA65-B339533A8E8B}"/>
    <dataValidation allowBlank="1" showInputMessage="1" showErrorMessage="1" promptTitle="GUÍA:" prompt="Establecer la formula matemática para medir el cumplimiento de la meta establecida a cada una de las acciones de mejoramiento definidas." sqref="G23 G16:G18 G20:G21" xr:uid="{AC9BD579-DEDF-4393-AE21-BC3886647523}"/>
    <dataValidation allowBlank="1" showInputMessage="1" showErrorMessage="1" promptTitle="GUÍA:" prompt="Establecer las fechas de inicio y terminación de cada una de las actividades, según los recursos y disponibilidad de la dependencia dentro de la vigencia actual." sqref="H16:I23" xr:uid="{51D46BD1-2ABC-47CC-9650-EAC1E96CA8FA}"/>
    <dataValidation allowBlank="1" showInputMessage="1" showErrorMessage="1" promptTitle="GUÍA: " prompt="Colocar la fecha en que se realiza el seguimiento por parte de la dependencia (i, ii, ii o iv seguimiento)_x000a_" sqref="J16:J23" xr:uid="{046DB8C0-4C20-4EB0-9844-3176B79AE902}"/>
    <dataValidation allowBlank="1" showInputMessage="1" showErrorMessage="1" promptTitle="GUÍA:" prompt="Asignar el porcentaje de avance de la meta establecida de acuerdo con la formula del indicador con corte a la fecha del seguimiento." sqref="K16:K23" xr:uid="{48B57CC6-9636-44F8-BB3B-987224F1C85B}"/>
    <dataValidation allowBlank="1" showInputMessage="1" showErrorMessage="1" promptTitle="CONTROL INTERNO:" prompt="Incluir esta columna para medir el avance de las acciones por parte del auditor de acuerdo con las evidencias presentadas por la dependencia." sqref="M16:M23" xr:uid="{0FCF17E0-C618-4475-9018-E481CE695D2F}"/>
    <dataValidation allowBlank="1" showInputMessage="1" showErrorMessage="1" promptTitle="CONTROL INTERNO:" prompt="Se deben dar las conclusiones de complimiento o no de cada una de las actividades, redactar las evidencias presentadas por la dependencia que soportan y las recomendaciones cuando aplique; estas evidencias deben estar numeradas y en la carpeta electronica" sqref="N16:N23 O16:O21" xr:uid="{3DE2040E-CFD7-4054-8344-41E4D03CE8D6}"/>
  </dataValidations>
  <printOptions horizontalCentered="1"/>
  <pageMargins left="0.47244094488188981" right="0.55118110236220474" top="0.39370078740157483" bottom="0.39370078740157483" header="0" footer="0"/>
  <pageSetup paperSize="120" scale="28" orientation="landscape" horizontalDpi="4294967293" verticalDpi="4294967293"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C0325-4A24-45D9-99C2-EED9F4E0D208}">
  <dimension ref="A1:O25"/>
  <sheetViews>
    <sheetView showGridLines="0" zoomScale="64" zoomScaleNormal="64" zoomScaleSheetLayoutView="100" zoomScalePageLayoutView="98" workbookViewId="0">
      <selection activeCell="D17" sqref="D17"/>
    </sheetView>
  </sheetViews>
  <sheetFormatPr baseColWidth="10" defaultColWidth="11.42578125" defaultRowHeight="12.75" x14ac:dyDescent="0.2"/>
  <cols>
    <col min="1" max="1" width="39.7109375" style="1" customWidth="1"/>
    <col min="2" max="2" width="28.28515625" style="1" customWidth="1"/>
    <col min="3" max="3" width="29.42578125" style="1" customWidth="1"/>
    <col min="4" max="4" width="26.7109375" style="1" customWidth="1"/>
    <col min="5" max="5" width="24" style="1" customWidth="1"/>
    <col min="6" max="6" width="40.7109375" style="1" customWidth="1"/>
    <col min="7" max="7" width="22" style="1" customWidth="1"/>
    <col min="8" max="8" width="13.85546875" style="1" customWidth="1"/>
    <col min="9" max="9" width="15.42578125" style="1" customWidth="1"/>
    <col min="10" max="10" width="15" style="2" customWidth="1"/>
    <col min="11" max="11" width="24.7109375" style="1" customWidth="1"/>
    <col min="12" max="12" width="50.85546875" style="1" customWidth="1"/>
    <col min="13" max="13" width="19.140625" style="1" customWidth="1"/>
    <col min="14" max="14" width="25.42578125" style="1" customWidth="1"/>
    <col min="15" max="15" width="52" style="1" customWidth="1"/>
    <col min="16" max="16384" width="11.42578125" style="1"/>
  </cols>
  <sheetData>
    <row r="1" spans="1:15" ht="42" customHeight="1" x14ac:dyDescent="0.2">
      <c r="A1" s="425"/>
      <c r="B1" s="425"/>
      <c r="C1" s="425"/>
      <c r="D1" s="425"/>
      <c r="E1" s="425"/>
      <c r="F1" s="425"/>
      <c r="G1" s="425"/>
      <c r="H1" s="425"/>
      <c r="I1" s="425"/>
      <c r="J1" s="425"/>
      <c r="K1" s="425"/>
      <c r="L1" s="425"/>
      <c r="M1" s="425"/>
      <c r="N1" s="425"/>
      <c r="O1" s="425"/>
    </row>
    <row r="2" spans="1:15" x14ac:dyDescent="0.2">
      <c r="A2" s="425"/>
      <c r="B2" s="425"/>
      <c r="C2" s="425"/>
      <c r="D2" s="425"/>
      <c r="E2" s="425"/>
      <c r="F2" s="425"/>
      <c r="G2" s="425"/>
      <c r="H2" s="425"/>
      <c r="I2" s="425"/>
      <c r="J2" s="425"/>
      <c r="K2" s="425"/>
      <c r="L2" s="425"/>
      <c r="M2" s="425"/>
      <c r="N2" s="425"/>
      <c r="O2" s="425"/>
    </row>
    <row r="3" spans="1:15" x14ac:dyDescent="0.2">
      <c r="A3" s="425"/>
      <c r="B3" s="425"/>
      <c r="C3" s="425"/>
      <c r="D3" s="425"/>
      <c r="E3" s="425"/>
      <c r="F3" s="425"/>
      <c r="G3" s="425"/>
      <c r="H3" s="425"/>
      <c r="I3" s="425"/>
      <c r="J3" s="425"/>
      <c r="K3" s="425"/>
      <c r="L3" s="425"/>
      <c r="M3" s="425"/>
      <c r="N3" s="425"/>
      <c r="O3" s="425"/>
    </row>
    <row r="4" spans="1:15" x14ac:dyDescent="0.2">
      <c r="A4" s="2"/>
      <c r="B4" s="2"/>
      <c r="C4" s="2"/>
      <c r="D4" s="2"/>
      <c r="E4" s="2"/>
      <c r="F4" s="2"/>
      <c r="G4" s="2"/>
      <c r="H4" s="2"/>
      <c r="I4" s="2"/>
      <c r="K4" s="2"/>
      <c r="L4" s="2"/>
      <c r="M4" s="2"/>
      <c r="N4" s="2"/>
      <c r="O4" s="2"/>
    </row>
    <row r="5" spans="1:15" x14ac:dyDescent="0.2">
      <c r="A5" s="2"/>
      <c r="B5" s="2"/>
      <c r="C5" s="2"/>
      <c r="D5" s="2"/>
      <c r="E5" s="2"/>
      <c r="F5" s="2"/>
      <c r="G5" s="2"/>
      <c r="H5" s="2"/>
      <c r="I5" s="2"/>
      <c r="K5" s="2"/>
      <c r="L5" s="2"/>
      <c r="M5" s="2"/>
      <c r="N5" s="2"/>
      <c r="O5" s="2"/>
    </row>
    <row r="6" spans="1:15" x14ac:dyDescent="0.2">
      <c r="A6" s="2"/>
      <c r="B6" s="2"/>
      <c r="C6" s="2"/>
      <c r="D6" s="2"/>
      <c r="E6" s="2"/>
      <c r="F6" s="2"/>
      <c r="G6" s="2"/>
      <c r="H6" s="2"/>
      <c r="I6" s="2"/>
      <c r="K6" s="2"/>
      <c r="L6" s="2"/>
      <c r="M6" s="2"/>
      <c r="N6" s="2"/>
      <c r="O6" s="2"/>
    </row>
    <row r="7" spans="1:15" x14ac:dyDescent="0.2">
      <c r="A7" s="2"/>
      <c r="B7" s="2"/>
      <c r="C7" s="2"/>
      <c r="D7" s="2"/>
      <c r="E7" s="2"/>
      <c r="F7" s="2"/>
      <c r="G7" s="2"/>
      <c r="H7" s="2"/>
      <c r="I7" s="2"/>
      <c r="K7" s="2"/>
      <c r="L7" s="2"/>
      <c r="M7" s="2"/>
      <c r="N7" s="2"/>
      <c r="O7" s="2"/>
    </row>
    <row r="8" spans="1:15" x14ac:dyDescent="0.2">
      <c r="A8" s="2"/>
      <c r="B8" s="2"/>
      <c r="C8" s="2"/>
      <c r="D8" s="2"/>
      <c r="E8" s="2"/>
      <c r="F8" s="2"/>
      <c r="G8" s="2"/>
      <c r="H8" s="2"/>
      <c r="I8" s="2"/>
      <c r="K8" s="2"/>
      <c r="L8" s="2"/>
      <c r="M8" s="2"/>
      <c r="N8" s="2"/>
      <c r="O8" s="2"/>
    </row>
    <row r="9" spans="1:15" x14ac:dyDescent="0.2">
      <c r="A9" s="2"/>
      <c r="B9" s="2"/>
      <c r="C9" s="2"/>
      <c r="D9" s="2"/>
      <c r="E9" s="2"/>
      <c r="F9" s="2"/>
      <c r="G9" s="2"/>
      <c r="H9" s="2"/>
      <c r="I9" s="2"/>
      <c r="K9" s="2"/>
      <c r="L9" s="2"/>
      <c r="M9" s="2"/>
      <c r="N9" s="2"/>
      <c r="O9" s="2"/>
    </row>
    <row r="10" spans="1:15" x14ac:dyDescent="0.2">
      <c r="A10" s="2"/>
      <c r="B10" s="2"/>
      <c r="C10" s="2"/>
      <c r="D10" s="2"/>
      <c r="E10" s="2"/>
      <c r="F10" s="2"/>
      <c r="G10" s="2"/>
      <c r="H10" s="2"/>
      <c r="I10" s="2"/>
      <c r="K10" s="2"/>
      <c r="L10" s="2"/>
      <c r="M10" s="2"/>
      <c r="N10" s="2"/>
      <c r="O10" s="2"/>
    </row>
    <row r="11" spans="1:15" ht="27" customHeight="1" x14ac:dyDescent="0.25">
      <c r="A11" s="426" t="s">
        <v>0</v>
      </c>
      <c r="B11" s="426"/>
      <c r="C11" s="426"/>
      <c r="D11" s="426"/>
      <c r="E11" s="426"/>
      <c r="F11" s="426"/>
      <c r="G11" s="426"/>
      <c r="H11" s="426"/>
      <c r="I11" s="426"/>
      <c r="J11" s="426"/>
      <c r="K11" s="426"/>
      <c r="L11" s="426"/>
      <c r="M11" s="426"/>
      <c r="N11" s="426"/>
      <c r="O11" s="426"/>
    </row>
    <row r="12" spans="1:15" ht="34.5" customHeight="1" x14ac:dyDescent="0.2">
      <c r="A12" s="427" t="s">
        <v>257</v>
      </c>
      <c r="B12" s="427"/>
      <c r="C12" s="427"/>
      <c r="D12" s="427"/>
      <c r="E12" s="427"/>
      <c r="F12" s="427"/>
      <c r="G12" s="427"/>
      <c r="H12" s="427"/>
      <c r="I12" s="427"/>
      <c r="J12" s="427"/>
      <c r="K12" s="427"/>
      <c r="L12" s="427"/>
      <c r="M12" s="428" t="s">
        <v>2</v>
      </c>
      <c r="N12" s="428"/>
      <c r="O12" s="428"/>
    </row>
    <row r="13" spans="1:15" ht="38.25" customHeight="1" x14ac:dyDescent="0.2">
      <c r="A13" s="427" t="s">
        <v>478</v>
      </c>
      <c r="B13" s="427"/>
      <c r="C13" s="427"/>
      <c r="D13" s="427"/>
      <c r="E13" s="427"/>
      <c r="F13" s="427"/>
      <c r="G13" s="427"/>
      <c r="H13" s="427"/>
      <c r="I13" s="427"/>
      <c r="J13" s="427"/>
      <c r="K13" s="427"/>
      <c r="L13" s="427"/>
      <c r="M13" s="428"/>
      <c r="N13" s="428"/>
      <c r="O13" s="428"/>
    </row>
    <row r="14" spans="1:15" s="3" customFormat="1" ht="40.5" customHeight="1" x14ac:dyDescent="0.2">
      <c r="A14" s="429" t="s">
        <v>4</v>
      </c>
      <c r="B14" s="431" t="s">
        <v>5</v>
      </c>
      <c r="C14" s="431" t="s">
        <v>6</v>
      </c>
      <c r="D14" s="431" t="s">
        <v>7</v>
      </c>
      <c r="E14" s="421" t="s">
        <v>8</v>
      </c>
      <c r="F14" s="421" t="s">
        <v>9</v>
      </c>
      <c r="G14" s="421" t="s">
        <v>10</v>
      </c>
      <c r="H14" s="422" t="s">
        <v>11</v>
      </c>
      <c r="I14" s="423"/>
      <c r="J14" s="421" t="s">
        <v>12</v>
      </c>
      <c r="K14" s="421" t="s">
        <v>13</v>
      </c>
      <c r="L14" s="424" t="s">
        <v>14</v>
      </c>
      <c r="M14" s="417" t="s">
        <v>15</v>
      </c>
      <c r="N14" s="418" t="s">
        <v>16</v>
      </c>
      <c r="O14" s="419"/>
    </row>
    <row r="15" spans="1:15" s="3" customFormat="1" ht="47.25" x14ac:dyDescent="0.2">
      <c r="A15" s="430"/>
      <c r="B15" s="432"/>
      <c r="C15" s="432"/>
      <c r="D15" s="432"/>
      <c r="E15" s="421"/>
      <c r="F15" s="421"/>
      <c r="G15" s="421"/>
      <c r="H15" s="4" t="s">
        <v>17</v>
      </c>
      <c r="I15" s="4" t="s">
        <v>18</v>
      </c>
      <c r="J15" s="421"/>
      <c r="K15" s="421"/>
      <c r="L15" s="424"/>
      <c r="M15" s="417"/>
      <c r="N15" s="418"/>
      <c r="O15" s="419"/>
    </row>
    <row r="16" spans="1:15" ht="144.75" customHeight="1" x14ac:dyDescent="0.2">
      <c r="A16" s="69" t="s">
        <v>479</v>
      </c>
      <c r="B16" s="61" t="s">
        <v>480</v>
      </c>
      <c r="C16" s="23" t="s">
        <v>481</v>
      </c>
      <c r="D16" s="31" t="s">
        <v>482</v>
      </c>
      <c r="E16" s="23" t="s">
        <v>483</v>
      </c>
      <c r="F16" s="27" t="s">
        <v>484</v>
      </c>
      <c r="G16" s="23" t="s">
        <v>485</v>
      </c>
      <c r="H16" s="24">
        <v>44593</v>
      </c>
      <c r="I16" s="25">
        <v>44865</v>
      </c>
      <c r="J16" s="25">
        <v>44742</v>
      </c>
      <c r="K16" s="49">
        <v>1</v>
      </c>
      <c r="L16" s="27" t="s">
        <v>486</v>
      </c>
      <c r="M16" s="33">
        <v>1</v>
      </c>
      <c r="N16" s="420" t="s">
        <v>487</v>
      </c>
      <c r="O16" s="420"/>
    </row>
    <row r="17" spans="1:15" s="30" customFormat="1" ht="146.25" customHeight="1" x14ac:dyDescent="0.2">
      <c r="A17" s="61" t="s">
        <v>488</v>
      </c>
      <c r="B17" s="61" t="s">
        <v>489</v>
      </c>
      <c r="C17" s="23" t="s">
        <v>490</v>
      </c>
      <c r="D17" s="31" t="s">
        <v>491</v>
      </c>
      <c r="E17" s="23" t="s">
        <v>492</v>
      </c>
      <c r="F17" s="27" t="s">
        <v>493</v>
      </c>
      <c r="G17" s="23" t="s">
        <v>494</v>
      </c>
      <c r="H17" s="52">
        <v>44621</v>
      </c>
      <c r="I17" s="52">
        <v>44926</v>
      </c>
      <c r="J17" s="25">
        <v>44742</v>
      </c>
      <c r="K17" s="49">
        <v>1</v>
      </c>
      <c r="L17" s="27" t="s">
        <v>495</v>
      </c>
      <c r="M17" s="33">
        <v>1</v>
      </c>
      <c r="N17" s="420" t="s">
        <v>496</v>
      </c>
      <c r="O17" s="420"/>
    </row>
    <row r="18" spans="1:15" s="30" customFormat="1" ht="83.25" customHeight="1" x14ac:dyDescent="0.2">
      <c r="A18" s="61"/>
      <c r="B18" s="61"/>
      <c r="C18" s="23"/>
      <c r="D18" s="31"/>
      <c r="E18" s="23"/>
      <c r="F18" s="27"/>
      <c r="G18" s="23"/>
      <c r="H18" s="52"/>
      <c r="I18" s="52"/>
      <c r="J18" s="25"/>
      <c r="K18" s="49"/>
      <c r="L18" s="27"/>
      <c r="M18" s="33"/>
      <c r="N18" s="420"/>
      <c r="O18" s="420"/>
    </row>
    <row r="20" spans="1:15" s="3" customFormat="1" ht="29.25" customHeight="1" thickBot="1" x14ac:dyDescent="0.3">
      <c r="A20" s="13" t="s">
        <v>156</v>
      </c>
      <c r="B20" s="397" t="s">
        <v>497</v>
      </c>
      <c r="C20" s="397"/>
      <c r="D20" s="397"/>
      <c r="G20" s="13"/>
      <c r="H20" s="13"/>
      <c r="I20" s="14"/>
      <c r="J20" s="13"/>
      <c r="K20" s="13"/>
    </row>
    <row r="21" spans="1:15" s="3" customFormat="1" ht="18.75" customHeight="1" x14ac:dyDescent="0.2">
      <c r="I21" s="16"/>
    </row>
    <row r="22" spans="1:15" s="3" customFormat="1" ht="32.25" customHeight="1" thickBot="1" x14ac:dyDescent="0.3">
      <c r="A22" s="13" t="s">
        <v>158</v>
      </c>
      <c r="B22" s="398" t="s">
        <v>3274</v>
      </c>
      <c r="C22" s="398"/>
      <c r="D22" s="398"/>
      <c r="G22" s="13" t="s">
        <v>160</v>
      </c>
      <c r="I22" s="16"/>
      <c r="J22" s="17" t="s">
        <v>498</v>
      </c>
      <c r="K22" s="17"/>
      <c r="L22" s="17"/>
    </row>
    <row r="23" spans="1:15" s="3" customFormat="1" ht="27" customHeight="1" x14ac:dyDescent="0.2">
      <c r="I23" s="18"/>
      <c r="J23" s="399"/>
      <c r="K23" s="399"/>
      <c r="L23" s="19"/>
    </row>
    <row r="24" spans="1:15" x14ac:dyDescent="0.2">
      <c r="O24" s="20" t="s">
        <v>162</v>
      </c>
    </row>
    <row r="25" spans="1:15" x14ac:dyDescent="0.2">
      <c r="O25" s="20" t="s">
        <v>163</v>
      </c>
    </row>
  </sheetData>
  <mergeCells count="24">
    <mergeCell ref="A14:A15"/>
    <mergeCell ref="B14:B15"/>
    <mergeCell ref="C14:C15"/>
    <mergeCell ref="D14:D15"/>
    <mergeCell ref="E14:E15"/>
    <mergeCell ref="A1:O3"/>
    <mergeCell ref="A11:O11"/>
    <mergeCell ref="A12:L12"/>
    <mergeCell ref="M12:O13"/>
    <mergeCell ref="A13:L13"/>
    <mergeCell ref="B22:D22"/>
    <mergeCell ref="J23:K23"/>
    <mergeCell ref="M14:M15"/>
    <mergeCell ref="N14:O15"/>
    <mergeCell ref="N16:O16"/>
    <mergeCell ref="N17:O17"/>
    <mergeCell ref="N18:O18"/>
    <mergeCell ref="B20:D20"/>
    <mergeCell ref="F14:F15"/>
    <mergeCell ref="G14:G15"/>
    <mergeCell ref="H14:I14"/>
    <mergeCell ref="J14:J15"/>
    <mergeCell ref="K14:K15"/>
    <mergeCell ref="L14:L15"/>
  </mergeCells>
  <dataValidations count="13">
    <dataValidation allowBlank="1" showInputMessage="1" showErrorMessage="1" promptTitle="GUÍA:" prompt="Se deben describir las causas, previamente identificadas por medio de las metodologías existentes, el número de causas varias de acuerdo a la recomendación y su complejidad." sqref="B16:B18" xr:uid="{D510C4BA-9C4A-42B5-A235-BA35C7761CE2}"/>
    <dataValidation allowBlank="1" showInputMessage="1" showErrorMessage="1" promptTitle="GUÍA:" prompt="Para cada una de las causas identificadas se deben definir las acciones de mejoramiento necesarias." sqref="C16:C18" xr:uid="{67E86534-EEE7-41CA-ABD5-C2A6B00F6408}"/>
    <dataValidation allowBlank="1" showInputMessage="1" showErrorMessage="1" promptTitle="GUÍA:" prompt="Identificar la persona/cargo responsable por la ejecución de las acciones de mejoramiento." sqref="D16:D18" xr:uid="{24D2AF83-F965-488E-BE75-6410DF216047}"/>
    <dataValidation allowBlank="1" showInputMessage="1" showErrorMessage="1" promptTitle="GUÍA:" prompt="Describir la meta a ser alcanzada con la acción de mejoramiento planteada." sqref="E16:E18" xr:uid="{09153455-C3E0-4582-B267-5A0EB9B876C9}"/>
    <dataValidation allowBlank="1" showInputMessage="1" showErrorMessage="1" promptTitle="INSERTAR NUEVA COLUMNA:" prompt="Definir el entregable que soporta el cumplimiento como evidencia (actas, contratos, lista de asistencia, procedimientos, fotografía, videos, encuestas, etc.)" sqref="F16:F18" xr:uid="{E62B5442-EA3E-4C55-AA82-E7C15FC4C6D6}"/>
    <dataValidation allowBlank="1" showInputMessage="1" showErrorMessage="1" promptTitle="GUÍA:" prompt="Establecer la formula matemática para medir el cumplimiento de la meta establecida a cada una de las acciones de mejoramiento definidas." sqref="G16:G18" xr:uid="{49B2B765-70BC-4456-9179-76EF9C0D5564}"/>
    <dataValidation allowBlank="1" showInputMessage="1" showErrorMessage="1" promptTitle="GUÍA:" prompt="Establecer las fechas de inicio y terminación de cada una de las actividades, según los recursos y disponibilidad de la dependencia dentro de la vigencia actual." sqref="H16:I18" xr:uid="{3FD3CD53-566E-4B66-903C-0D7B56792A44}"/>
    <dataValidation allowBlank="1" showInputMessage="1" showErrorMessage="1" promptTitle="GUÍA: " prompt="Colocar la fecha en que se realiza el seguimiento por parte de la dependencia (i, ii, ii o iv seguimiento)_x000a_" sqref="J16:J18" xr:uid="{F5469E75-1CF0-4FB3-85F2-A0CED364008F}"/>
    <dataValidation allowBlank="1" showInputMessage="1" showErrorMessage="1" promptTitle="GUÍA:" prompt="Asignar el porcentaje de avance de la meta establecida de acuerdo con la formula del indicador con corte a la fecha del seguimiento." sqref="K16:K18" xr:uid="{4A4006B2-B15F-4FAA-A0A5-2B979964928E}"/>
    <dataValidation allowBlank="1" showInputMessage="1" showErrorMessage="1" promptTitle="GUÍA:" prompt="Se deben describir los aspectos relevantes y evidencias que soportan el porcentaje de avance conseguido en el periodo evaluado._x000a__x000a_Estas evidencias deben estar disponibles para la actividad de seguimiento y presentarlas al auditor." sqref="L16:L18" xr:uid="{2530000C-1A7F-4510-91FB-53E75CF882D1}"/>
    <dataValidation allowBlank="1" showInputMessage="1" showErrorMessage="1" promptTitle="CONTROL INTERNO:" prompt="Incluir esta columna para medir el avance de las acciones por parte del auditor de acuerdo con las evidencias presentadas por la dependencia." sqref="M16:M18" xr:uid="{4A2516FF-BC01-486F-B854-3AE5974C23E6}"/>
    <dataValidation allowBlank="1" showInputMessage="1" showErrorMessage="1" promptTitle="CONTROL INTERNO:" prompt="Se deben dar las conclusiones de complimiento o no de cada una de las actividades, redactar las evidencias presentadas por la dependencia que soportan y las recomendaciones cuando aplique; estas evidencias deben estar numeradas y en la carpeta electronica" sqref="N16:O18" xr:uid="{55D8EFD2-008C-4739-9052-CD0F3C3BB36C}"/>
    <dataValidation allowBlank="1" showInputMessage="1" showErrorMessage="1" promptTitle="GUIA:" prompt="Redactar las recomendaciones de mejoramiento a la gestión, identificadas en la dependencia para la vigencia actual." sqref="A16" xr:uid="{C9F450FF-5EEC-449A-B1DC-5FDA1CB2BEFF}"/>
  </dataValidations>
  <printOptions horizontalCentered="1"/>
  <pageMargins left="0.49" right="0.56000000000000005" top="0.39370078740157483" bottom="0.39370078740157483" header="0" footer="0"/>
  <pageSetup paperSize="120" scale="60" orientation="landscape" horizontalDpi="4294967293" verticalDpi="4294967293"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49D32-A537-4F3D-8E1E-3E17B3308D83}">
  <dimension ref="A1:O43"/>
  <sheetViews>
    <sheetView showGridLines="0" zoomScale="55" zoomScaleNormal="55" zoomScaleSheetLayoutView="100" zoomScalePageLayoutView="98" workbookViewId="0">
      <selection activeCell="F16" sqref="F16"/>
    </sheetView>
  </sheetViews>
  <sheetFormatPr baseColWidth="10" defaultColWidth="11.42578125" defaultRowHeight="12.75" x14ac:dyDescent="0.2"/>
  <cols>
    <col min="1" max="1" width="39.7109375" style="1" customWidth="1"/>
    <col min="2" max="2" width="28.28515625" style="1" customWidth="1"/>
    <col min="3" max="3" width="29.42578125" style="1" customWidth="1"/>
    <col min="4" max="4" width="26.7109375" style="1" customWidth="1"/>
    <col min="5" max="5" width="24" style="1" customWidth="1"/>
    <col min="6" max="6" width="40.7109375" style="1" customWidth="1"/>
    <col min="7" max="7" width="22" style="1" customWidth="1"/>
    <col min="8" max="8" width="16.140625" style="1" customWidth="1"/>
    <col min="9" max="9" width="15.42578125" style="1" customWidth="1"/>
    <col min="10" max="10" width="15" style="2" customWidth="1"/>
    <col min="11" max="11" width="13.7109375" style="1" customWidth="1"/>
    <col min="12" max="12" width="50.85546875" style="1" customWidth="1"/>
    <col min="13" max="13" width="19.140625" style="1" customWidth="1"/>
    <col min="14" max="14" width="25.42578125" style="1" customWidth="1"/>
    <col min="15" max="15" width="52" style="1" customWidth="1"/>
    <col min="16" max="16384" width="11.42578125" style="1"/>
  </cols>
  <sheetData>
    <row r="1" spans="1:15" ht="42" customHeight="1" x14ac:dyDescent="0.2">
      <c r="A1" s="425"/>
      <c r="B1" s="425"/>
      <c r="C1" s="425"/>
      <c r="D1" s="425"/>
      <c r="E1" s="425"/>
      <c r="F1" s="425"/>
      <c r="G1" s="425"/>
      <c r="H1" s="425"/>
      <c r="I1" s="425"/>
      <c r="J1" s="425"/>
      <c r="K1" s="425"/>
      <c r="L1" s="425"/>
      <c r="M1" s="425"/>
      <c r="N1" s="425"/>
      <c r="O1" s="425"/>
    </row>
    <row r="2" spans="1:15" x14ac:dyDescent="0.2">
      <c r="A2" s="425"/>
      <c r="B2" s="425"/>
      <c r="C2" s="425"/>
      <c r="D2" s="425"/>
      <c r="E2" s="425"/>
      <c r="F2" s="425"/>
      <c r="G2" s="425"/>
      <c r="H2" s="425"/>
      <c r="I2" s="425"/>
      <c r="J2" s="425"/>
      <c r="K2" s="425"/>
      <c r="L2" s="425"/>
      <c r="M2" s="425"/>
      <c r="N2" s="425"/>
      <c r="O2" s="425"/>
    </row>
    <row r="3" spans="1:15" x14ac:dyDescent="0.2">
      <c r="A3" s="425"/>
      <c r="B3" s="425"/>
      <c r="C3" s="425"/>
      <c r="D3" s="425"/>
      <c r="E3" s="425"/>
      <c r="F3" s="425"/>
      <c r="G3" s="425"/>
      <c r="H3" s="425"/>
      <c r="I3" s="425"/>
      <c r="J3" s="425"/>
      <c r="K3" s="425"/>
      <c r="L3" s="425"/>
      <c r="M3" s="425"/>
      <c r="N3" s="425"/>
      <c r="O3" s="425"/>
    </row>
    <row r="4" spans="1:15" x14ac:dyDescent="0.2">
      <c r="A4" s="2"/>
      <c r="B4" s="2"/>
      <c r="C4" s="2"/>
      <c r="D4" s="2"/>
      <c r="E4" s="2"/>
      <c r="F4" s="2"/>
      <c r="G4" s="2"/>
      <c r="H4" s="2"/>
      <c r="I4" s="2"/>
      <c r="K4" s="2"/>
      <c r="L4" s="2"/>
      <c r="M4" s="2"/>
      <c r="N4" s="2"/>
      <c r="O4" s="2"/>
    </row>
    <row r="5" spans="1:15" x14ac:dyDescent="0.2">
      <c r="A5" s="2"/>
      <c r="B5" s="2"/>
      <c r="C5" s="2"/>
      <c r="D5" s="2"/>
      <c r="E5" s="2"/>
      <c r="F5" s="2"/>
      <c r="G5" s="2"/>
      <c r="H5" s="2"/>
      <c r="I5" s="2"/>
      <c r="K5" s="2"/>
      <c r="L5" s="2"/>
      <c r="M5" s="2"/>
      <c r="N5" s="2"/>
      <c r="O5" s="2"/>
    </row>
    <row r="6" spans="1:15" x14ac:dyDescent="0.2">
      <c r="A6" s="2"/>
      <c r="B6" s="2"/>
      <c r="C6" s="2"/>
      <c r="D6" s="2"/>
      <c r="E6" s="2"/>
      <c r="F6" s="2"/>
      <c r="G6" s="2"/>
      <c r="H6" s="2"/>
      <c r="I6" s="2"/>
      <c r="K6" s="2"/>
      <c r="L6" s="2"/>
      <c r="M6" s="2"/>
      <c r="N6" s="2"/>
      <c r="O6" s="2"/>
    </row>
    <row r="7" spans="1:15" x14ac:dyDescent="0.2">
      <c r="A7" s="2"/>
      <c r="B7" s="2"/>
      <c r="C7" s="2"/>
      <c r="D7" s="2"/>
      <c r="E7" s="2"/>
      <c r="F7" s="2"/>
      <c r="G7" s="2"/>
      <c r="H7" s="2"/>
      <c r="I7" s="2"/>
      <c r="K7" s="2"/>
      <c r="L7" s="2"/>
      <c r="M7" s="2"/>
      <c r="N7" s="2"/>
      <c r="O7" s="2"/>
    </row>
    <row r="8" spans="1:15" x14ac:dyDescent="0.2">
      <c r="A8" s="2"/>
      <c r="B8" s="2"/>
      <c r="C8" s="2"/>
      <c r="D8" s="2"/>
      <c r="E8" s="2"/>
      <c r="F8" s="2"/>
      <c r="G8" s="2"/>
      <c r="H8" s="2"/>
      <c r="I8" s="2"/>
      <c r="K8" s="2"/>
      <c r="L8" s="2"/>
      <c r="M8" s="2"/>
      <c r="N8" s="2"/>
      <c r="O8" s="2"/>
    </row>
    <row r="9" spans="1:15" x14ac:dyDescent="0.2">
      <c r="A9" s="2"/>
      <c r="B9" s="2"/>
      <c r="C9" s="2"/>
      <c r="D9" s="2"/>
      <c r="E9" s="2"/>
      <c r="F9" s="2"/>
      <c r="G9" s="2"/>
      <c r="H9" s="2"/>
      <c r="I9" s="2"/>
      <c r="K9" s="2"/>
      <c r="L9" s="2"/>
      <c r="M9" s="2"/>
      <c r="N9" s="2"/>
      <c r="O9" s="2"/>
    </row>
    <row r="10" spans="1:15" x14ac:dyDescent="0.2">
      <c r="A10" s="2"/>
      <c r="B10" s="2"/>
      <c r="C10" s="2"/>
      <c r="D10" s="2"/>
      <c r="E10" s="2"/>
      <c r="F10" s="2"/>
      <c r="G10" s="2"/>
      <c r="H10" s="2"/>
      <c r="I10" s="2"/>
      <c r="K10" s="2"/>
      <c r="L10" s="2"/>
      <c r="M10" s="2"/>
      <c r="N10" s="2"/>
      <c r="O10" s="2"/>
    </row>
    <row r="11" spans="1:15" ht="27" customHeight="1" x14ac:dyDescent="0.25">
      <c r="A11" s="426" t="s">
        <v>0</v>
      </c>
      <c r="B11" s="426"/>
      <c r="C11" s="426"/>
      <c r="D11" s="426"/>
      <c r="E11" s="426"/>
      <c r="F11" s="426"/>
      <c r="G11" s="426"/>
      <c r="H11" s="426"/>
      <c r="I11" s="426"/>
      <c r="J11" s="426"/>
      <c r="K11" s="426"/>
      <c r="L11" s="426"/>
      <c r="M11" s="426"/>
      <c r="N11" s="426"/>
      <c r="O11" s="426"/>
    </row>
    <row r="12" spans="1:15" ht="34.5" customHeight="1" x14ac:dyDescent="0.2">
      <c r="A12" s="427" t="s">
        <v>499</v>
      </c>
      <c r="B12" s="427"/>
      <c r="C12" s="427"/>
      <c r="D12" s="427"/>
      <c r="E12" s="427"/>
      <c r="F12" s="427"/>
      <c r="G12" s="427"/>
      <c r="H12" s="427"/>
      <c r="I12" s="427"/>
      <c r="J12" s="427"/>
      <c r="K12" s="427"/>
      <c r="L12" s="427"/>
      <c r="M12" s="428" t="s">
        <v>2</v>
      </c>
      <c r="N12" s="428"/>
      <c r="O12" s="428"/>
    </row>
    <row r="13" spans="1:15" ht="38.25" customHeight="1" x14ac:dyDescent="0.2">
      <c r="A13" s="427" t="s">
        <v>500</v>
      </c>
      <c r="B13" s="427"/>
      <c r="C13" s="427"/>
      <c r="D13" s="427"/>
      <c r="E13" s="427"/>
      <c r="F13" s="427"/>
      <c r="G13" s="427"/>
      <c r="H13" s="427"/>
      <c r="I13" s="427"/>
      <c r="J13" s="427"/>
      <c r="K13" s="427"/>
      <c r="L13" s="427"/>
      <c r="M13" s="428"/>
      <c r="N13" s="428"/>
      <c r="O13" s="428"/>
    </row>
    <row r="14" spans="1:15" s="3" customFormat="1" ht="40.5" customHeight="1" x14ac:dyDescent="0.2">
      <c r="A14" s="429" t="s">
        <v>4</v>
      </c>
      <c r="B14" s="431" t="s">
        <v>5</v>
      </c>
      <c r="C14" s="431" t="s">
        <v>6</v>
      </c>
      <c r="D14" s="431" t="s">
        <v>7</v>
      </c>
      <c r="E14" s="421" t="s">
        <v>8</v>
      </c>
      <c r="F14" s="421" t="s">
        <v>9</v>
      </c>
      <c r="G14" s="421" t="s">
        <v>10</v>
      </c>
      <c r="H14" s="422" t="s">
        <v>11</v>
      </c>
      <c r="I14" s="423"/>
      <c r="J14" s="421" t="s">
        <v>12</v>
      </c>
      <c r="K14" s="421" t="s">
        <v>13</v>
      </c>
      <c r="L14" s="424" t="s">
        <v>14</v>
      </c>
      <c r="M14" s="417" t="s">
        <v>15</v>
      </c>
      <c r="N14" s="418" t="s">
        <v>16</v>
      </c>
      <c r="O14" s="419"/>
    </row>
    <row r="15" spans="1:15" s="3" customFormat="1" ht="47.25" x14ac:dyDescent="0.2">
      <c r="A15" s="430"/>
      <c r="B15" s="432"/>
      <c r="C15" s="432"/>
      <c r="D15" s="432"/>
      <c r="E15" s="421"/>
      <c r="F15" s="421"/>
      <c r="G15" s="421"/>
      <c r="H15" s="4" t="s">
        <v>17</v>
      </c>
      <c r="I15" s="4" t="s">
        <v>18</v>
      </c>
      <c r="J15" s="421"/>
      <c r="K15" s="421"/>
      <c r="L15" s="424"/>
      <c r="M15" s="417"/>
      <c r="N15" s="418"/>
      <c r="O15" s="419"/>
    </row>
    <row r="16" spans="1:15" ht="180" customHeight="1" x14ac:dyDescent="0.2">
      <c r="A16" s="478" t="s">
        <v>501</v>
      </c>
      <c r="B16" s="403" t="s">
        <v>502</v>
      </c>
      <c r="C16" s="23" t="s">
        <v>503</v>
      </c>
      <c r="D16" s="31" t="s">
        <v>504</v>
      </c>
      <c r="E16" s="23" t="s">
        <v>505</v>
      </c>
      <c r="F16" s="27" t="s">
        <v>506</v>
      </c>
      <c r="G16" s="23" t="s">
        <v>507</v>
      </c>
      <c r="H16" s="24">
        <v>44607</v>
      </c>
      <c r="I16" s="25">
        <v>44926</v>
      </c>
      <c r="J16" s="25">
        <v>44938</v>
      </c>
      <c r="K16" s="49">
        <v>1</v>
      </c>
      <c r="L16" s="27" t="s">
        <v>508</v>
      </c>
      <c r="M16" s="33">
        <v>1</v>
      </c>
      <c r="N16" s="420" t="s">
        <v>509</v>
      </c>
      <c r="O16" s="420"/>
    </row>
    <row r="17" spans="1:15" s="30" customFormat="1" ht="103.5" customHeight="1" x14ac:dyDescent="0.2">
      <c r="A17" s="479"/>
      <c r="B17" s="404"/>
      <c r="C17" s="61" t="s">
        <v>510</v>
      </c>
      <c r="D17" s="31" t="s">
        <v>504</v>
      </c>
      <c r="E17" s="61" t="s">
        <v>511</v>
      </c>
      <c r="F17" s="61" t="s">
        <v>512</v>
      </c>
      <c r="G17" s="23" t="s">
        <v>513</v>
      </c>
      <c r="H17" s="25">
        <v>44805</v>
      </c>
      <c r="I17" s="25">
        <v>44834</v>
      </c>
      <c r="J17" s="25">
        <v>44938</v>
      </c>
      <c r="K17" s="49">
        <v>1</v>
      </c>
      <c r="L17" s="27" t="s">
        <v>514</v>
      </c>
      <c r="M17" s="33">
        <v>1</v>
      </c>
      <c r="N17" s="420" t="s">
        <v>509</v>
      </c>
      <c r="O17" s="420"/>
    </row>
    <row r="18" spans="1:15" s="30" customFormat="1" ht="103.5" customHeight="1" x14ac:dyDescent="0.2">
      <c r="A18" s="480"/>
      <c r="B18" s="405"/>
      <c r="C18" s="61" t="s">
        <v>515</v>
      </c>
      <c r="D18" s="31" t="s">
        <v>504</v>
      </c>
      <c r="E18" s="61" t="s">
        <v>516</v>
      </c>
      <c r="F18" s="61" t="s">
        <v>517</v>
      </c>
      <c r="G18" s="23" t="s">
        <v>518</v>
      </c>
      <c r="H18" s="25">
        <v>44774</v>
      </c>
      <c r="I18" s="25">
        <v>44926</v>
      </c>
      <c r="J18" s="25">
        <v>44938</v>
      </c>
      <c r="K18" s="49">
        <v>1</v>
      </c>
      <c r="L18" s="27" t="s">
        <v>519</v>
      </c>
      <c r="M18" s="33">
        <v>1</v>
      </c>
      <c r="N18" s="420" t="s">
        <v>509</v>
      </c>
      <c r="O18" s="420"/>
    </row>
    <row r="19" spans="1:15" s="30" customFormat="1" ht="98.25" customHeight="1" x14ac:dyDescent="0.2">
      <c r="A19" s="478" t="s">
        <v>520</v>
      </c>
      <c r="B19" s="403" t="s">
        <v>521</v>
      </c>
      <c r="C19" s="23" t="s">
        <v>522</v>
      </c>
      <c r="D19" s="31" t="s">
        <v>523</v>
      </c>
      <c r="E19" s="23" t="s">
        <v>524</v>
      </c>
      <c r="F19" s="27" t="s">
        <v>525</v>
      </c>
      <c r="G19" s="23" t="s">
        <v>526</v>
      </c>
      <c r="H19" s="25">
        <v>44607</v>
      </c>
      <c r="I19" s="25">
        <v>44895</v>
      </c>
      <c r="J19" s="25">
        <v>44938</v>
      </c>
      <c r="K19" s="49">
        <v>1</v>
      </c>
      <c r="L19" s="27" t="s">
        <v>527</v>
      </c>
      <c r="M19" s="33">
        <v>1</v>
      </c>
      <c r="N19" s="420" t="s">
        <v>509</v>
      </c>
      <c r="O19" s="420"/>
    </row>
    <row r="20" spans="1:15" s="30" customFormat="1" ht="110.25" customHeight="1" x14ac:dyDescent="0.2">
      <c r="A20" s="480"/>
      <c r="B20" s="405"/>
      <c r="C20" s="23" t="s">
        <v>528</v>
      </c>
      <c r="D20" s="31" t="s">
        <v>504</v>
      </c>
      <c r="E20" s="23" t="s">
        <v>529</v>
      </c>
      <c r="F20" s="27" t="s">
        <v>530</v>
      </c>
      <c r="G20" s="23" t="s">
        <v>531</v>
      </c>
      <c r="H20" s="25">
        <v>44743</v>
      </c>
      <c r="I20" s="25">
        <v>44794</v>
      </c>
      <c r="J20" s="25">
        <v>44938</v>
      </c>
      <c r="K20" s="49">
        <v>1</v>
      </c>
      <c r="L20" s="27" t="s">
        <v>532</v>
      </c>
      <c r="M20" s="33">
        <v>1</v>
      </c>
      <c r="N20" s="420" t="s">
        <v>509</v>
      </c>
      <c r="O20" s="420"/>
    </row>
    <row r="21" spans="1:15" s="30" customFormat="1" ht="126.75" customHeight="1" x14ac:dyDescent="0.2">
      <c r="A21" s="478" t="s">
        <v>186</v>
      </c>
      <c r="B21" s="403" t="s">
        <v>533</v>
      </c>
      <c r="C21" s="71" t="s">
        <v>534</v>
      </c>
      <c r="D21" s="31" t="s">
        <v>523</v>
      </c>
      <c r="E21" s="23" t="s">
        <v>535</v>
      </c>
      <c r="F21" s="27" t="s">
        <v>536</v>
      </c>
      <c r="G21" s="23" t="s">
        <v>537</v>
      </c>
      <c r="H21" s="24">
        <v>44607</v>
      </c>
      <c r="I21" s="70">
        <v>44896</v>
      </c>
      <c r="J21" s="25">
        <v>44938</v>
      </c>
      <c r="K21" s="49">
        <v>1</v>
      </c>
      <c r="L21" s="27" t="s">
        <v>538</v>
      </c>
      <c r="M21" s="33">
        <v>1</v>
      </c>
      <c r="N21" s="420" t="s">
        <v>509</v>
      </c>
      <c r="O21" s="420"/>
    </row>
    <row r="22" spans="1:15" s="30" customFormat="1" ht="126.75" customHeight="1" x14ac:dyDescent="0.2">
      <c r="A22" s="480"/>
      <c r="B22" s="405"/>
      <c r="C22" s="23" t="s">
        <v>539</v>
      </c>
      <c r="D22" s="31" t="s">
        <v>523</v>
      </c>
      <c r="E22" s="71" t="s">
        <v>540</v>
      </c>
      <c r="F22" s="72" t="s">
        <v>541</v>
      </c>
      <c r="G22" s="23" t="s">
        <v>542</v>
      </c>
      <c r="H22" s="24">
        <v>44652</v>
      </c>
      <c r="I22" s="70">
        <v>44896</v>
      </c>
      <c r="J22" s="25">
        <v>44938</v>
      </c>
      <c r="K22" s="49">
        <v>1</v>
      </c>
      <c r="L22" s="27" t="s">
        <v>538</v>
      </c>
      <c r="M22" s="33">
        <v>1</v>
      </c>
      <c r="N22" s="441" t="s">
        <v>509</v>
      </c>
      <c r="O22" s="442"/>
    </row>
    <row r="23" spans="1:15" s="30" customFormat="1" ht="126.75" customHeight="1" x14ac:dyDescent="0.2">
      <c r="A23" s="73" t="s">
        <v>543</v>
      </c>
      <c r="B23" s="61" t="s">
        <v>544</v>
      </c>
      <c r="C23" s="61" t="s">
        <v>545</v>
      </c>
      <c r="D23" s="31" t="s">
        <v>546</v>
      </c>
      <c r="E23" s="61" t="s">
        <v>547</v>
      </c>
      <c r="F23" s="61" t="s">
        <v>548</v>
      </c>
      <c r="G23" s="61" t="s">
        <v>549</v>
      </c>
      <c r="H23" s="24">
        <v>44562</v>
      </c>
      <c r="I23" s="70">
        <v>44926</v>
      </c>
      <c r="J23" s="25">
        <v>44938</v>
      </c>
      <c r="K23" s="49">
        <v>1</v>
      </c>
      <c r="L23" s="27" t="s">
        <v>550</v>
      </c>
      <c r="M23" s="33">
        <v>0.89</v>
      </c>
      <c r="N23" s="441" t="s">
        <v>551</v>
      </c>
      <c r="O23" s="442"/>
    </row>
    <row r="24" spans="1:15" s="30" customFormat="1" ht="126.75" customHeight="1" x14ac:dyDescent="0.2">
      <c r="A24" s="478" t="s">
        <v>552</v>
      </c>
      <c r="B24" s="403" t="s">
        <v>553</v>
      </c>
      <c r="C24" s="74" t="s">
        <v>554</v>
      </c>
      <c r="D24" s="31" t="s">
        <v>546</v>
      </c>
      <c r="E24" s="75" t="s">
        <v>555</v>
      </c>
      <c r="F24" s="75" t="s">
        <v>556</v>
      </c>
      <c r="G24" s="76" t="s">
        <v>557</v>
      </c>
      <c r="H24" s="24">
        <v>44563</v>
      </c>
      <c r="I24" s="25">
        <v>44926</v>
      </c>
      <c r="J24" s="25">
        <v>44938</v>
      </c>
      <c r="K24" s="49">
        <v>1</v>
      </c>
      <c r="L24" s="27" t="s">
        <v>558</v>
      </c>
      <c r="M24" s="33">
        <v>1</v>
      </c>
      <c r="N24" s="441" t="s">
        <v>509</v>
      </c>
      <c r="O24" s="442"/>
    </row>
    <row r="25" spans="1:15" s="30" customFormat="1" ht="126.75" customHeight="1" x14ac:dyDescent="0.2">
      <c r="A25" s="479"/>
      <c r="B25" s="404"/>
      <c r="C25" s="74" t="s">
        <v>559</v>
      </c>
      <c r="D25" s="31" t="s">
        <v>546</v>
      </c>
      <c r="E25" s="75" t="s">
        <v>560</v>
      </c>
      <c r="F25" s="75" t="s">
        <v>561</v>
      </c>
      <c r="G25" s="76" t="s">
        <v>562</v>
      </c>
      <c r="H25" s="24">
        <v>44563</v>
      </c>
      <c r="I25" s="25">
        <v>44926</v>
      </c>
      <c r="J25" s="25">
        <v>44938</v>
      </c>
      <c r="K25" s="49">
        <v>1</v>
      </c>
      <c r="L25" s="27" t="s">
        <v>563</v>
      </c>
      <c r="M25" s="33">
        <v>1</v>
      </c>
      <c r="N25" s="441" t="s">
        <v>509</v>
      </c>
      <c r="O25" s="442"/>
    </row>
    <row r="26" spans="1:15" s="30" customFormat="1" ht="126.75" customHeight="1" x14ac:dyDescent="0.2">
      <c r="A26" s="480"/>
      <c r="B26" s="405"/>
      <c r="C26" s="74" t="s">
        <v>564</v>
      </c>
      <c r="D26" s="31" t="s">
        <v>546</v>
      </c>
      <c r="E26" s="75" t="s">
        <v>565</v>
      </c>
      <c r="F26" s="75" t="s">
        <v>566</v>
      </c>
      <c r="G26" s="76" t="s">
        <v>567</v>
      </c>
      <c r="H26" s="24">
        <v>44652</v>
      </c>
      <c r="I26" s="25">
        <v>44926</v>
      </c>
      <c r="J26" s="25">
        <v>44938</v>
      </c>
      <c r="K26" s="49">
        <v>1</v>
      </c>
      <c r="L26" s="27" t="s">
        <v>568</v>
      </c>
      <c r="M26" s="33">
        <v>1</v>
      </c>
      <c r="N26" s="441" t="s">
        <v>569</v>
      </c>
      <c r="O26" s="442"/>
    </row>
    <row r="27" spans="1:15" s="30" customFormat="1" ht="126.75" customHeight="1" x14ac:dyDescent="0.2">
      <c r="A27" s="476" t="s">
        <v>570</v>
      </c>
      <c r="B27" s="403" t="s">
        <v>571</v>
      </c>
      <c r="C27" s="74" t="s">
        <v>572</v>
      </c>
      <c r="D27" s="31" t="s">
        <v>546</v>
      </c>
      <c r="E27" s="77" t="s">
        <v>573</v>
      </c>
      <c r="F27" s="77" t="s">
        <v>574</v>
      </c>
      <c r="G27" s="77" t="s">
        <v>575</v>
      </c>
      <c r="H27" s="24">
        <v>44621</v>
      </c>
      <c r="I27" s="70">
        <v>44681</v>
      </c>
      <c r="J27" s="25">
        <v>44938</v>
      </c>
      <c r="K27" s="49">
        <v>1</v>
      </c>
      <c r="L27" s="27" t="s">
        <v>576</v>
      </c>
      <c r="M27" s="33">
        <v>1</v>
      </c>
      <c r="N27" s="441" t="s">
        <v>509</v>
      </c>
      <c r="O27" s="442"/>
    </row>
    <row r="28" spans="1:15" s="30" customFormat="1" ht="126.75" customHeight="1" x14ac:dyDescent="0.2">
      <c r="A28" s="477"/>
      <c r="B28" s="405"/>
      <c r="C28" s="23" t="s">
        <v>577</v>
      </c>
      <c r="D28" s="31" t="s">
        <v>504</v>
      </c>
      <c r="E28" s="77" t="s">
        <v>578</v>
      </c>
      <c r="F28" s="77" t="s">
        <v>579</v>
      </c>
      <c r="G28" s="77" t="s">
        <v>580</v>
      </c>
      <c r="H28" s="24">
        <v>44621</v>
      </c>
      <c r="I28" s="70">
        <v>44681</v>
      </c>
      <c r="J28" s="25">
        <v>44938</v>
      </c>
      <c r="K28" s="49">
        <v>1</v>
      </c>
      <c r="L28" s="27" t="s">
        <v>581</v>
      </c>
      <c r="M28" s="33">
        <v>1</v>
      </c>
      <c r="N28" s="441" t="s">
        <v>509</v>
      </c>
      <c r="O28" s="442"/>
    </row>
    <row r="29" spans="1:15" s="30" customFormat="1" ht="126.75" customHeight="1" x14ac:dyDescent="0.2">
      <c r="A29" s="478" t="s">
        <v>582</v>
      </c>
      <c r="B29" s="403" t="s">
        <v>583</v>
      </c>
      <c r="C29" s="74" t="s">
        <v>584</v>
      </c>
      <c r="D29" s="31" t="s">
        <v>546</v>
      </c>
      <c r="E29" s="71" t="s">
        <v>585</v>
      </c>
      <c r="F29" s="23" t="s">
        <v>586</v>
      </c>
      <c r="G29" s="23" t="s">
        <v>587</v>
      </c>
      <c r="H29" s="24">
        <v>44621</v>
      </c>
      <c r="I29" s="70">
        <v>44713</v>
      </c>
      <c r="J29" s="25">
        <v>44938</v>
      </c>
      <c r="K29" s="49">
        <v>1</v>
      </c>
      <c r="L29" s="27" t="s">
        <v>588</v>
      </c>
      <c r="M29" s="33">
        <v>0.9</v>
      </c>
      <c r="N29" s="441" t="s">
        <v>589</v>
      </c>
      <c r="O29" s="442"/>
    </row>
    <row r="30" spans="1:15" s="30" customFormat="1" ht="126.75" customHeight="1" x14ac:dyDescent="0.2">
      <c r="A30" s="479"/>
      <c r="B30" s="404"/>
      <c r="C30" s="74" t="s">
        <v>590</v>
      </c>
      <c r="D30" s="31" t="s">
        <v>591</v>
      </c>
      <c r="E30" s="71" t="s">
        <v>585</v>
      </c>
      <c r="F30" s="23" t="s">
        <v>586</v>
      </c>
      <c r="G30" s="23" t="s">
        <v>587</v>
      </c>
      <c r="H30" s="24">
        <v>44621</v>
      </c>
      <c r="I30" s="70">
        <v>44713</v>
      </c>
      <c r="J30" s="25">
        <v>44938</v>
      </c>
      <c r="K30" s="49">
        <v>1</v>
      </c>
      <c r="L30" s="27" t="s">
        <v>592</v>
      </c>
      <c r="M30" s="33">
        <v>0.8</v>
      </c>
      <c r="N30" s="441" t="s">
        <v>593</v>
      </c>
      <c r="O30" s="442"/>
    </row>
    <row r="31" spans="1:15" s="30" customFormat="1" ht="126.75" customHeight="1" x14ac:dyDescent="0.2">
      <c r="A31" s="480"/>
      <c r="B31" s="405"/>
      <c r="C31" s="74" t="s">
        <v>594</v>
      </c>
      <c r="D31" s="31" t="s">
        <v>595</v>
      </c>
      <c r="E31" s="76" t="s">
        <v>596</v>
      </c>
      <c r="F31" s="23" t="s">
        <v>597</v>
      </c>
      <c r="G31" s="23" t="s">
        <v>598</v>
      </c>
      <c r="H31" s="24">
        <v>44652</v>
      </c>
      <c r="I31" s="70">
        <v>44896</v>
      </c>
      <c r="J31" s="25">
        <v>44938</v>
      </c>
      <c r="K31" s="49">
        <v>1</v>
      </c>
      <c r="L31" s="27" t="s">
        <v>599</v>
      </c>
      <c r="M31" s="33">
        <v>1</v>
      </c>
      <c r="N31" s="441" t="s">
        <v>600</v>
      </c>
      <c r="O31" s="442"/>
    </row>
    <row r="32" spans="1:15" s="30" customFormat="1" ht="126.75" customHeight="1" x14ac:dyDescent="0.2">
      <c r="A32" s="78" t="s">
        <v>601</v>
      </c>
      <c r="B32" s="61" t="s">
        <v>583</v>
      </c>
      <c r="C32" s="23" t="s">
        <v>602</v>
      </c>
      <c r="D32" s="31" t="s">
        <v>603</v>
      </c>
      <c r="E32" s="76" t="s">
        <v>604</v>
      </c>
      <c r="F32" s="27" t="s">
        <v>605</v>
      </c>
      <c r="G32" s="23" t="s">
        <v>606</v>
      </c>
      <c r="H32" s="24">
        <v>44607</v>
      </c>
      <c r="I32" s="70">
        <v>44926</v>
      </c>
      <c r="J32" s="25">
        <v>44938</v>
      </c>
      <c r="K32" s="49">
        <v>1</v>
      </c>
      <c r="L32" s="27" t="s">
        <v>607</v>
      </c>
      <c r="M32" s="33">
        <v>1</v>
      </c>
      <c r="N32" s="441" t="s">
        <v>600</v>
      </c>
      <c r="O32" s="442"/>
    </row>
    <row r="33" spans="1:15" s="30" customFormat="1" ht="126.75" customHeight="1" x14ac:dyDescent="0.2">
      <c r="A33" s="78" t="s">
        <v>608</v>
      </c>
      <c r="B33" s="61" t="s">
        <v>609</v>
      </c>
      <c r="C33" s="23" t="s">
        <v>610</v>
      </c>
      <c r="D33" s="31" t="s">
        <v>504</v>
      </c>
      <c r="E33" s="76" t="s">
        <v>611</v>
      </c>
      <c r="F33" s="27" t="s">
        <v>612</v>
      </c>
      <c r="G33" s="23" t="s">
        <v>613</v>
      </c>
      <c r="H33" s="24">
        <v>44621</v>
      </c>
      <c r="I33" s="70">
        <v>44896</v>
      </c>
      <c r="J33" s="25">
        <v>44938</v>
      </c>
      <c r="K33" s="49">
        <v>1</v>
      </c>
      <c r="L33" s="27" t="s">
        <v>614</v>
      </c>
      <c r="M33" s="33">
        <v>1</v>
      </c>
      <c r="N33" s="441" t="s">
        <v>600</v>
      </c>
      <c r="O33" s="442"/>
    </row>
    <row r="34" spans="1:15" s="30" customFormat="1" ht="126.75" customHeight="1" x14ac:dyDescent="0.2">
      <c r="A34" s="61" t="s">
        <v>615</v>
      </c>
      <c r="B34" s="61" t="s">
        <v>583</v>
      </c>
      <c r="C34" s="23" t="s">
        <v>616</v>
      </c>
      <c r="D34" s="31" t="s">
        <v>504</v>
      </c>
      <c r="E34" s="76" t="s">
        <v>617</v>
      </c>
      <c r="F34" s="27" t="s">
        <v>618</v>
      </c>
      <c r="G34" s="23" t="s">
        <v>619</v>
      </c>
      <c r="H34" s="24">
        <v>44628</v>
      </c>
      <c r="I34" s="70">
        <v>44926</v>
      </c>
      <c r="J34" s="25">
        <v>44938</v>
      </c>
      <c r="K34" s="49">
        <v>1</v>
      </c>
      <c r="L34" s="27" t="s">
        <v>620</v>
      </c>
      <c r="M34" s="33">
        <v>1</v>
      </c>
      <c r="N34" s="441" t="s">
        <v>600</v>
      </c>
      <c r="O34" s="442"/>
    </row>
    <row r="35" spans="1:15" s="30" customFormat="1" ht="126.75" customHeight="1" x14ac:dyDescent="0.2">
      <c r="A35" s="403" t="s">
        <v>621</v>
      </c>
      <c r="B35" s="403" t="s">
        <v>583</v>
      </c>
      <c r="C35" s="23" t="s">
        <v>622</v>
      </c>
      <c r="D35" s="31" t="s">
        <v>504</v>
      </c>
      <c r="E35" s="27" t="s">
        <v>623</v>
      </c>
      <c r="F35" s="23" t="s">
        <v>586</v>
      </c>
      <c r="G35" s="23" t="s">
        <v>624</v>
      </c>
      <c r="H35" s="24">
        <v>44621</v>
      </c>
      <c r="I35" s="25">
        <v>44926</v>
      </c>
      <c r="J35" s="25">
        <v>44938</v>
      </c>
      <c r="K35" s="49">
        <v>1</v>
      </c>
      <c r="L35" s="27" t="s">
        <v>625</v>
      </c>
      <c r="M35" s="33">
        <v>1</v>
      </c>
      <c r="N35" s="441" t="s">
        <v>626</v>
      </c>
      <c r="O35" s="442"/>
    </row>
    <row r="36" spans="1:15" s="30" customFormat="1" ht="83.25" customHeight="1" x14ac:dyDescent="0.2">
      <c r="A36" s="405"/>
      <c r="B36" s="405"/>
      <c r="C36" s="23" t="s">
        <v>627</v>
      </c>
      <c r="D36" s="31" t="s">
        <v>504</v>
      </c>
      <c r="E36" s="27" t="s">
        <v>628</v>
      </c>
      <c r="F36" s="23" t="s">
        <v>629</v>
      </c>
      <c r="G36" s="23" t="s">
        <v>630</v>
      </c>
      <c r="H36" s="24">
        <v>44564</v>
      </c>
      <c r="I36" s="25">
        <v>44926</v>
      </c>
      <c r="J36" s="25">
        <v>44938</v>
      </c>
      <c r="K36" s="49">
        <v>1</v>
      </c>
      <c r="L36" s="27" t="s">
        <v>631</v>
      </c>
      <c r="M36" s="33">
        <v>1</v>
      </c>
      <c r="N36" s="441" t="s">
        <v>626</v>
      </c>
      <c r="O36" s="442"/>
    </row>
    <row r="37" spans="1:15" x14ac:dyDescent="0.2">
      <c r="M37" s="79">
        <v>0.98</v>
      </c>
    </row>
    <row r="38" spans="1:15" s="3" customFormat="1" ht="29.25" customHeight="1" thickBot="1" x14ac:dyDescent="0.3">
      <c r="A38" s="13" t="s">
        <v>156</v>
      </c>
      <c r="B38" s="474" t="s">
        <v>632</v>
      </c>
      <c r="C38" s="474"/>
      <c r="D38" s="474"/>
      <c r="G38" s="13"/>
      <c r="H38" s="13"/>
      <c r="I38" s="14"/>
      <c r="J38" s="13"/>
      <c r="K38" s="13"/>
    </row>
    <row r="39" spans="1:15" s="3" customFormat="1" ht="18.75" customHeight="1" x14ac:dyDescent="0.2">
      <c r="I39" s="16"/>
    </row>
    <row r="40" spans="1:15" s="3" customFormat="1" ht="32.25" customHeight="1" thickBot="1" x14ac:dyDescent="0.3">
      <c r="A40" s="13" t="s">
        <v>158</v>
      </c>
      <c r="B40" s="475" t="s">
        <v>633</v>
      </c>
      <c r="C40" s="475"/>
      <c r="D40" s="475"/>
      <c r="G40" s="13" t="s">
        <v>160</v>
      </c>
      <c r="I40" s="16"/>
      <c r="J40" s="17" t="s">
        <v>634</v>
      </c>
      <c r="K40" s="17"/>
      <c r="L40" s="17"/>
    </row>
    <row r="41" spans="1:15" s="3" customFormat="1" ht="27" customHeight="1" x14ac:dyDescent="0.2">
      <c r="I41" s="18"/>
      <c r="J41" s="399"/>
      <c r="K41" s="399"/>
      <c r="L41" s="19"/>
    </row>
    <row r="42" spans="1:15" x14ac:dyDescent="0.2">
      <c r="O42" s="20" t="s">
        <v>162</v>
      </c>
    </row>
    <row r="43" spans="1:15" x14ac:dyDescent="0.2">
      <c r="O43" s="20" t="s">
        <v>163</v>
      </c>
    </row>
  </sheetData>
  <mergeCells count="56">
    <mergeCell ref="A14:A15"/>
    <mergeCell ref="D14:D15"/>
    <mergeCell ref="E14:E15"/>
    <mergeCell ref="M14:M15"/>
    <mergeCell ref="N14:O15"/>
    <mergeCell ref="F14:F15"/>
    <mergeCell ref="G14:G15"/>
    <mergeCell ref="H14:I14"/>
    <mergeCell ref="J14:J15"/>
    <mergeCell ref="K14:K15"/>
    <mergeCell ref="L14:L15"/>
    <mergeCell ref="B14:B15"/>
    <mergeCell ref="C14:C15"/>
    <mergeCell ref="A1:O3"/>
    <mergeCell ref="A11:O11"/>
    <mergeCell ref="A12:L12"/>
    <mergeCell ref="M12:O13"/>
    <mergeCell ref="A13:L13"/>
    <mergeCell ref="A19:A20"/>
    <mergeCell ref="B19:B20"/>
    <mergeCell ref="N19:O19"/>
    <mergeCell ref="N20:O20"/>
    <mergeCell ref="A16:A18"/>
    <mergeCell ref="B16:B18"/>
    <mergeCell ref="N16:O16"/>
    <mergeCell ref="N17:O17"/>
    <mergeCell ref="N18:O18"/>
    <mergeCell ref="A21:A22"/>
    <mergeCell ref="B21:B22"/>
    <mergeCell ref="N21:O21"/>
    <mergeCell ref="N22:O22"/>
    <mergeCell ref="N23:O23"/>
    <mergeCell ref="A24:A26"/>
    <mergeCell ref="B24:B26"/>
    <mergeCell ref="N24:O24"/>
    <mergeCell ref="N25:O25"/>
    <mergeCell ref="N26:O26"/>
    <mergeCell ref="A35:A36"/>
    <mergeCell ref="B35:B36"/>
    <mergeCell ref="N35:O35"/>
    <mergeCell ref="N36:O36"/>
    <mergeCell ref="A27:A28"/>
    <mergeCell ref="B27:B28"/>
    <mergeCell ref="N27:O27"/>
    <mergeCell ref="N28:O28"/>
    <mergeCell ref="A29:A31"/>
    <mergeCell ref="B29:B31"/>
    <mergeCell ref="N29:O29"/>
    <mergeCell ref="N30:O30"/>
    <mergeCell ref="N31:O31"/>
    <mergeCell ref="B38:D38"/>
    <mergeCell ref="B40:D40"/>
    <mergeCell ref="J41:K41"/>
    <mergeCell ref="N32:O32"/>
    <mergeCell ref="N33:O33"/>
    <mergeCell ref="N34:O34"/>
  </mergeCells>
  <dataValidations count="13">
    <dataValidation allowBlank="1" showInputMessage="1" showErrorMessage="1" promptTitle="GUIA:" prompt="Redactar las recomendaciones de mejoramiento a la gestión, identificadas en la dependencia para la vigencia actual." sqref="A16" xr:uid="{8F2FC19E-E228-493E-8533-30636738414B}"/>
    <dataValidation allowBlank="1" showInputMessage="1" showErrorMessage="1" promptTitle="GUÍA:" prompt="Se deben describir las causas, previamente identificadas por medio de las metodologías existentes, el número de causas varias de acuerdo a la recomendación y su complejidad." sqref="B27 C24:C27 B23:B24 B29:B30 C29:C31 B16 B19 B21 B32:B35" xr:uid="{72543487-F0EA-455E-8192-43EAE8C4296A}"/>
    <dataValidation allowBlank="1" showInputMessage="1" showErrorMessage="1" promptTitle="GUÍA:" prompt="Para cada una de las causas identificadas se deben definir las acciones de mejoramiento necesarias." sqref="C16:C36" xr:uid="{F995F086-B198-40DC-94B8-9141EC59DE77}"/>
    <dataValidation allowBlank="1" showInputMessage="1" showErrorMessage="1" promptTitle="GUÍA:" prompt="Identificar la persona/cargo responsable por la ejecución de las acciones de mejoramiento." sqref="D16:D36 E23" xr:uid="{8A4E891A-96DA-42B9-8CF0-B58BA72012D9}"/>
    <dataValidation allowBlank="1" showInputMessage="1" showErrorMessage="1" promptTitle="GUÍA:" prompt="Describir la meta a ser alcanzada con la acción de mejoramiento planteada." sqref="E16 C17 E19:E22 F23 E29:E30 E24:E26 C24:C27 C29:C31" xr:uid="{17E3929B-23D7-4CA5-A639-C98845B3D012}"/>
    <dataValidation allowBlank="1" showInputMessage="1" showErrorMessage="1" promptTitle="INSERTAR NUEVA COLUMNA:" prompt="Definir el entregable que soporta el cumplimiento como evidencia (actas, contratos, lista de asistencia, procedimientos, fotografía, videos, encuestas, etc.)" sqref="F16 F31:F34 F19:F22 G23 F24:F28 E35:E36" xr:uid="{F505F3DA-F900-4AC5-82AD-20A7E01A983C}"/>
    <dataValidation allowBlank="1" showInputMessage="1" showErrorMessage="1" promptTitle="GUÍA:" prompt="Establecer la formula matemática para medir el cumplimiento de la meta establecida a cada una de las acciones de mejoramiento definidas." sqref="G16:G22 F29:F30 G29:G36 G24:G26 E31:E34 F35:F36" xr:uid="{81106A8B-EAA0-40BB-BC70-505371313885}"/>
    <dataValidation allowBlank="1" showInputMessage="1" showErrorMessage="1" promptTitle="GUÍA:" prompt="Establecer las fechas de inicio y terminación de cada una de las actividades, según los recursos y disponibilidad de la dependencia dentro de la vigencia actual." sqref="H16:I36" xr:uid="{F5DBDA5C-35E0-4CDF-90B2-ACF07E2488E0}"/>
    <dataValidation allowBlank="1" showInputMessage="1" showErrorMessage="1" promptTitle="GUÍA: " prompt="Colocar la fecha en que se realiza el seguimiento por parte de la dependencia (i, ii, ii o iv seguimiento)_x000a_" sqref="J16:J36" xr:uid="{C1DD9DA5-24A7-4A43-9FB1-F424D50437FB}"/>
    <dataValidation allowBlank="1" showInputMessage="1" showErrorMessage="1" promptTitle="GUÍA:" prompt="Asignar el porcentaje de avance de la meta establecida de acuerdo con la formula del indicador con corte a la fecha del seguimiento." sqref="K16:K36" xr:uid="{3652B3CF-8FDC-48AF-A4A1-D5282F32F8A4}"/>
    <dataValidation allowBlank="1" showInputMessage="1" showErrorMessage="1" promptTitle="GUÍA:" prompt="Se deben describir los aspectos relevantes y evidencias que soportan el porcentaje de avance conseguido en el periodo evaluado._x000a__x000a_Estas evidencias deben estar disponibles para la actividad de seguimiento y presentarlas al auditor." sqref="L16:L36" xr:uid="{ED85C24C-32E6-49BE-ADAB-F0B579B66064}"/>
    <dataValidation allowBlank="1" showInputMessage="1" showErrorMessage="1" promptTitle="CONTROL INTERNO:" prompt="Incluir esta columna para medir el avance de las acciones por parte del auditor de acuerdo con las evidencias presentadas por la dependencia." sqref="M16:M36" xr:uid="{8B467729-EA8B-4CE7-8021-C57220E3DBF3}"/>
    <dataValidation allowBlank="1" showInputMessage="1" showErrorMessage="1" promptTitle="CONTROL INTERNO:" prompt="Se deben dar las conclusiones de complimiento o no de cada una de las actividades, redactar las evidencias presentadas por la dependencia que soportan y las recomendaciones cuando aplique; estas evidencias deben estar numeradas y en la carpeta electronica" sqref="N16:N36 O16:O21" xr:uid="{971824ED-53FE-417D-803F-034DD703AB2E}"/>
  </dataValidations>
  <printOptions horizontalCentered="1"/>
  <pageMargins left="0.49" right="0.56000000000000005" top="0.39370078740157483" bottom="0.39370078740157483" header="0" footer="0"/>
  <pageSetup paperSize="120" scale="60" orientation="landscape" horizontalDpi="4294967293" verticalDpi="4294967293"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E34AD-A56C-4939-AD32-D426EE0DAD39}">
  <dimension ref="A1:O33"/>
  <sheetViews>
    <sheetView showGridLines="0" zoomScale="60" zoomScaleNormal="60" workbookViewId="0">
      <selection activeCell="I18" sqref="I18"/>
    </sheetView>
  </sheetViews>
  <sheetFormatPr baseColWidth="10" defaultColWidth="11.42578125" defaultRowHeight="12.75" x14ac:dyDescent="0.2"/>
  <cols>
    <col min="1" max="1" width="39.7109375" style="1" customWidth="1"/>
    <col min="2" max="2" width="28.28515625" style="1" customWidth="1"/>
    <col min="3" max="3" width="29.42578125" style="1" customWidth="1"/>
    <col min="4" max="4" width="26.7109375" style="1" customWidth="1"/>
    <col min="5" max="5" width="24" style="1" customWidth="1"/>
    <col min="6" max="6" width="40.7109375" style="1" customWidth="1"/>
    <col min="7" max="7" width="22" style="1" customWidth="1"/>
    <col min="8" max="8" width="16.140625" style="1" customWidth="1"/>
    <col min="9" max="9" width="15.42578125" style="1" customWidth="1"/>
    <col min="10" max="10" width="15" style="2" customWidth="1"/>
    <col min="11" max="11" width="13.7109375" style="1" customWidth="1"/>
    <col min="12" max="12" width="50.85546875" style="1" customWidth="1"/>
    <col min="13" max="13" width="19.140625" style="1" customWidth="1"/>
    <col min="14" max="14" width="25.42578125" style="1" customWidth="1"/>
    <col min="15" max="15" width="52" style="1" customWidth="1"/>
    <col min="16" max="16384" width="11.42578125" style="1"/>
  </cols>
  <sheetData>
    <row r="1" spans="1:15" ht="42" customHeight="1" x14ac:dyDescent="0.2">
      <c r="A1" s="425"/>
      <c r="B1" s="425"/>
      <c r="C1" s="425"/>
      <c r="D1" s="425"/>
      <c r="E1" s="425"/>
      <c r="F1" s="425"/>
      <c r="G1" s="425"/>
      <c r="H1" s="425"/>
      <c r="I1" s="425"/>
      <c r="J1" s="425"/>
      <c r="K1" s="425"/>
      <c r="L1" s="425"/>
      <c r="M1" s="425"/>
      <c r="N1" s="425"/>
      <c r="O1" s="425"/>
    </row>
    <row r="2" spans="1:15" x14ac:dyDescent="0.2">
      <c r="A2" s="425"/>
      <c r="B2" s="425"/>
      <c r="C2" s="425"/>
      <c r="D2" s="425"/>
      <c r="E2" s="425"/>
      <c r="F2" s="425"/>
      <c r="G2" s="425"/>
      <c r="H2" s="425"/>
      <c r="I2" s="425"/>
      <c r="J2" s="425"/>
      <c r="K2" s="425"/>
      <c r="L2" s="425"/>
      <c r="M2" s="425"/>
      <c r="N2" s="425"/>
      <c r="O2" s="425"/>
    </row>
    <row r="3" spans="1:15" x14ac:dyDescent="0.2">
      <c r="A3" s="425"/>
      <c r="B3" s="425"/>
      <c r="C3" s="425"/>
      <c r="D3" s="425"/>
      <c r="E3" s="425"/>
      <c r="F3" s="425"/>
      <c r="G3" s="425"/>
      <c r="H3" s="425"/>
      <c r="I3" s="425"/>
      <c r="J3" s="425"/>
      <c r="K3" s="425"/>
      <c r="L3" s="425"/>
      <c r="M3" s="425"/>
      <c r="N3" s="425"/>
      <c r="O3" s="425"/>
    </row>
    <row r="4" spans="1:15" x14ac:dyDescent="0.2">
      <c r="A4" s="2"/>
      <c r="B4" s="2"/>
      <c r="C4" s="2"/>
      <c r="D4" s="2"/>
      <c r="E4" s="2"/>
      <c r="F4" s="2"/>
      <c r="G4" s="2"/>
      <c r="H4" s="2"/>
      <c r="I4" s="2"/>
      <c r="K4" s="2"/>
      <c r="L4" s="2"/>
      <c r="M4" s="2"/>
      <c r="N4" s="2"/>
      <c r="O4" s="2"/>
    </row>
    <row r="5" spans="1:15" x14ac:dyDescent="0.2">
      <c r="A5" s="2"/>
      <c r="B5" s="2"/>
      <c r="C5" s="2"/>
      <c r="D5" s="2"/>
      <c r="E5" s="2"/>
      <c r="F5" s="2"/>
      <c r="G5" s="2"/>
      <c r="H5" s="2"/>
      <c r="I5" s="2"/>
      <c r="K5" s="2"/>
      <c r="L5" s="2"/>
      <c r="M5" s="2"/>
      <c r="N5" s="2"/>
      <c r="O5" s="2"/>
    </row>
    <row r="6" spans="1:15" x14ac:dyDescent="0.2">
      <c r="A6" s="2"/>
      <c r="B6" s="2"/>
      <c r="C6" s="2"/>
      <c r="D6" s="2"/>
      <c r="E6" s="2"/>
      <c r="F6" s="2"/>
      <c r="G6" s="2"/>
      <c r="H6" s="2"/>
      <c r="I6" s="2"/>
      <c r="K6" s="2"/>
      <c r="L6" s="2"/>
      <c r="M6" s="2"/>
      <c r="N6" s="2"/>
      <c r="O6" s="2"/>
    </row>
    <row r="7" spans="1:15" x14ac:dyDescent="0.2">
      <c r="A7" s="2"/>
      <c r="B7" s="2"/>
      <c r="C7" s="2"/>
      <c r="D7" s="2"/>
      <c r="E7" s="2"/>
      <c r="F7" s="2"/>
      <c r="G7" s="2"/>
      <c r="H7" s="2"/>
      <c r="I7" s="2"/>
      <c r="K7" s="2"/>
      <c r="L7" s="2"/>
      <c r="M7" s="2"/>
      <c r="N7" s="2"/>
      <c r="O7" s="2"/>
    </row>
    <row r="8" spans="1:15" x14ac:dyDescent="0.2">
      <c r="A8" s="2"/>
      <c r="B8" s="2"/>
      <c r="C8" s="2"/>
      <c r="D8" s="2"/>
      <c r="E8" s="2"/>
      <c r="F8" s="2"/>
      <c r="G8" s="2"/>
      <c r="H8" s="2"/>
      <c r="I8" s="2"/>
      <c r="K8" s="2"/>
      <c r="L8" s="2"/>
      <c r="M8" s="2"/>
      <c r="N8" s="2"/>
      <c r="O8" s="2"/>
    </row>
    <row r="9" spans="1:15" x14ac:dyDescent="0.2">
      <c r="A9" s="2"/>
      <c r="B9" s="2"/>
      <c r="C9" s="2"/>
      <c r="D9" s="2"/>
      <c r="E9" s="2"/>
      <c r="F9" s="2"/>
      <c r="G9" s="2"/>
      <c r="H9" s="2"/>
      <c r="I9" s="2"/>
      <c r="K9" s="2"/>
      <c r="L9" s="2"/>
      <c r="M9" s="2"/>
      <c r="N9" s="2"/>
      <c r="O9" s="2"/>
    </row>
    <row r="10" spans="1:15" x14ac:dyDescent="0.2">
      <c r="A10" s="2"/>
      <c r="B10" s="2"/>
      <c r="C10" s="2"/>
      <c r="D10" s="2"/>
      <c r="E10" s="2"/>
      <c r="F10" s="2"/>
      <c r="G10" s="2"/>
      <c r="H10" s="2"/>
      <c r="I10" s="2"/>
      <c r="K10" s="2"/>
      <c r="L10" s="2"/>
      <c r="M10" s="2"/>
      <c r="N10" s="2"/>
      <c r="O10" s="2"/>
    </row>
    <row r="11" spans="1:15" ht="27" customHeight="1" x14ac:dyDescent="0.25">
      <c r="A11" s="426" t="s">
        <v>635</v>
      </c>
      <c r="B11" s="426"/>
      <c r="C11" s="426"/>
      <c r="D11" s="426"/>
      <c r="E11" s="426"/>
      <c r="F11" s="426"/>
      <c r="G11" s="426"/>
      <c r="H11" s="426"/>
      <c r="I11" s="426"/>
      <c r="J11" s="426"/>
      <c r="K11" s="426"/>
      <c r="L11" s="426"/>
      <c r="M11" s="426"/>
      <c r="N11" s="426"/>
      <c r="O11" s="426"/>
    </row>
    <row r="12" spans="1:15" ht="34.5" customHeight="1" x14ac:dyDescent="0.2">
      <c r="A12" s="427" t="s">
        <v>636</v>
      </c>
      <c r="B12" s="427"/>
      <c r="C12" s="427"/>
      <c r="D12" s="427"/>
      <c r="E12" s="427"/>
      <c r="F12" s="427"/>
      <c r="G12" s="427"/>
      <c r="H12" s="427"/>
      <c r="I12" s="427"/>
      <c r="J12" s="427"/>
      <c r="K12" s="427"/>
      <c r="L12" s="427"/>
      <c r="M12" s="428" t="s">
        <v>2</v>
      </c>
      <c r="N12" s="428"/>
      <c r="O12" s="428"/>
    </row>
    <row r="13" spans="1:15" ht="38.25" customHeight="1" x14ac:dyDescent="0.2">
      <c r="A13" s="427" t="s">
        <v>637</v>
      </c>
      <c r="B13" s="427"/>
      <c r="C13" s="427"/>
      <c r="D13" s="427"/>
      <c r="E13" s="427"/>
      <c r="F13" s="427"/>
      <c r="G13" s="427"/>
      <c r="H13" s="427"/>
      <c r="I13" s="427"/>
      <c r="J13" s="427"/>
      <c r="K13" s="427"/>
      <c r="L13" s="427"/>
      <c r="M13" s="428"/>
      <c r="N13" s="428"/>
      <c r="O13" s="428"/>
    </row>
    <row r="14" spans="1:15" s="3" customFormat="1" ht="40.5" customHeight="1" x14ac:dyDescent="0.2">
      <c r="A14" s="429" t="s">
        <v>4</v>
      </c>
      <c r="B14" s="431" t="s">
        <v>5</v>
      </c>
      <c r="C14" s="431" t="s">
        <v>6</v>
      </c>
      <c r="D14" s="431" t="s">
        <v>7</v>
      </c>
      <c r="E14" s="421" t="s">
        <v>8</v>
      </c>
      <c r="F14" s="421" t="s">
        <v>9</v>
      </c>
      <c r="G14" s="421" t="s">
        <v>10</v>
      </c>
      <c r="H14" s="422" t="s">
        <v>11</v>
      </c>
      <c r="I14" s="423"/>
      <c r="J14" s="421" t="s">
        <v>12</v>
      </c>
      <c r="K14" s="421" t="s">
        <v>13</v>
      </c>
      <c r="L14" s="424" t="s">
        <v>14</v>
      </c>
      <c r="M14" s="417" t="s">
        <v>15</v>
      </c>
      <c r="N14" s="418" t="s">
        <v>16</v>
      </c>
      <c r="O14" s="419"/>
    </row>
    <row r="15" spans="1:15" s="3" customFormat="1" ht="47.25" x14ac:dyDescent="0.2">
      <c r="A15" s="430"/>
      <c r="B15" s="432"/>
      <c r="C15" s="432"/>
      <c r="D15" s="432"/>
      <c r="E15" s="421"/>
      <c r="F15" s="421"/>
      <c r="G15" s="421"/>
      <c r="H15" s="4" t="s">
        <v>17</v>
      </c>
      <c r="I15" s="4" t="s">
        <v>18</v>
      </c>
      <c r="J15" s="421"/>
      <c r="K15" s="421"/>
      <c r="L15" s="424"/>
      <c r="M15" s="417"/>
      <c r="N15" s="418"/>
      <c r="O15" s="419"/>
    </row>
    <row r="16" spans="1:15" ht="180" customHeight="1" x14ac:dyDescent="0.2">
      <c r="A16" s="478" t="s">
        <v>638</v>
      </c>
      <c r="B16" s="403" t="s">
        <v>639</v>
      </c>
      <c r="C16" s="23" t="s">
        <v>640</v>
      </c>
      <c r="D16" s="31" t="s">
        <v>641</v>
      </c>
      <c r="E16" s="23" t="s">
        <v>642</v>
      </c>
      <c r="F16" s="27" t="s">
        <v>643</v>
      </c>
      <c r="G16" s="23" t="s">
        <v>644</v>
      </c>
      <c r="H16" s="24">
        <v>44607</v>
      </c>
      <c r="I16" s="25">
        <v>44910</v>
      </c>
      <c r="J16" s="25">
        <v>44926</v>
      </c>
      <c r="K16" s="49">
        <v>0.33</v>
      </c>
      <c r="L16" s="27" t="s">
        <v>645</v>
      </c>
      <c r="M16" s="33">
        <v>0.33</v>
      </c>
      <c r="N16" s="420" t="s">
        <v>646</v>
      </c>
      <c r="O16" s="420"/>
    </row>
    <row r="17" spans="1:15" s="30" customFormat="1" ht="103.5" customHeight="1" x14ac:dyDescent="0.2">
      <c r="A17" s="479" t="s">
        <v>647</v>
      </c>
      <c r="B17" s="404" t="s">
        <v>648</v>
      </c>
      <c r="C17" s="61" t="s">
        <v>649</v>
      </c>
      <c r="D17" s="31" t="s">
        <v>650</v>
      </c>
      <c r="E17" s="61" t="s">
        <v>651</v>
      </c>
      <c r="F17" s="61" t="s">
        <v>652</v>
      </c>
      <c r="G17" s="23" t="s">
        <v>653</v>
      </c>
      <c r="H17" s="25">
        <v>44607</v>
      </c>
      <c r="I17" s="25">
        <v>44926</v>
      </c>
      <c r="J17" s="25">
        <v>44926</v>
      </c>
      <c r="K17" s="49">
        <v>0.7</v>
      </c>
      <c r="L17" s="27" t="s">
        <v>654</v>
      </c>
      <c r="M17" s="33">
        <v>0.7</v>
      </c>
      <c r="N17" s="420" t="s">
        <v>646</v>
      </c>
      <c r="O17" s="420"/>
    </row>
    <row r="18" spans="1:15" s="30" customFormat="1" ht="103.5" customHeight="1" x14ac:dyDescent="0.2">
      <c r="A18" s="480" t="s">
        <v>655</v>
      </c>
      <c r="B18" s="405" t="s">
        <v>656</v>
      </c>
      <c r="C18" s="61" t="s">
        <v>657</v>
      </c>
      <c r="D18" s="31" t="s">
        <v>658</v>
      </c>
      <c r="E18" s="61" t="s">
        <v>659</v>
      </c>
      <c r="F18" s="61" t="s">
        <v>660</v>
      </c>
      <c r="G18" s="23" t="s">
        <v>653</v>
      </c>
      <c r="H18" s="25">
        <v>44607</v>
      </c>
      <c r="I18" s="25">
        <v>44926</v>
      </c>
      <c r="J18" s="25">
        <v>44926</v>
      </c>
      <c r="K18" s="49">
        <v>0.7</v>
      </c>
      <c r="L18" s="27" t="s">
        <v>661</v>
      </c>
      <c r="M18" s="33">
        <v>0.7</v>
      </c>
      <c r="N18" s="420" t="s">
        <v>646</v>
      </c>
      <c r="O18" s="420"/>
    </row>
    <row r="19" spans="1:15" s="30" customFormat="1" ht="98.25" customHeight="1" x14ac:dyDescent="0.2">
      <c r="A19" s="478" t="s">
        <v>662</v>
      </c>
      <c r="B19" s="403" t="s">
        <v>656</v>
      </c>
      <c r="C19" s="23" t="s">
        <v>663</v>
      </c>
      <c r="D19" s="31" t="s">
        <v>650</v>
      </c>
      <c r="E19" s="23" t="s">
        <v>664</v>
      </c>
      <c r="F19" s="27" t="s">
        <v>665</v>
      </c>
      <c r="G19" s="23" t="s">
        <v>653</v>
      </c>
      <c r="H19" s="25">
        <v>44607</v>
      </c>
      <c r="I19" s="25">
        <v>44926</v>
      </c>
      <c r="J19" s="25">
        <v>44926</v>
      </c>
      <c r="K19" s="49">
        <v>0.7</v>
      </c>
      <c r="L19" s="27" t="s">
        <v>666</v>
      </c>
      <c r="M19" s="33">
        <v>0.7</v>
      </c>
      <c r="N19" s="420" t="s">
        <v>646</v>
      </c>
      <c r="O19" s="420"/>
    </row>
    <row r="20" spans="1:15" s="30" customFormat="1" ht="110.25" customHeight="1" x14ac:dyDescent="0.2">
      <c r="A20" s="480" t="s">
        <v>667</v>
      </c>
      <c r="B20" s="405" t="s">
        <v>668</v>
      </c>
      <c r="C20" s="23" t="s">
        <v>669</v>
      </c>
      <c r="D20" s="31" t="s">
        <v>658</v>
      </c>
      <c r="E20" s="23" t="s">
        <v>670</v>
      </c>
      <c r="F20" s="27" t="s">
        <v>671</v>
      </c>
      <c r="G20" s="23" t="s">
        <v>653</v>
      </c>
      <c r="H20" s="25">
        <v>44607</v>
      </c>
      <c r="I20" s="25">
        <v>44926</v>
      </c>
      <c r="J20" s="25">
        <v>44926</v>
      </c>
      <c r="K20" s="49">
        <v>1</v>
      </c>
      <c r="L20" s="27" t="s">
        <v>672</v>
      </c>
      <c r="M20" s="33">
        <v>1</v>
      </c>
      <c r="N20" s="420" t="s">
        <v>646</v>
      </c>
      <c r="O20" s="420"/>
    </row>
    <row r="21" spans="1:15" s="30" customFormat="1" ht="126.75" customHeight="1" x14ac:dyDescent="0.2">
      <c r="A21" s="478" t="s">
        <v>673</v>
      </c>
      <c r="B21" s="403" t="s">
        <v>674</v>
      </c>
      <c r="C21" s="71" t="s">
        <v>675</v>
      </c>
      <c r="D21" s="31" t="s">
        <v>676</v>
      </c>
      <c r="E21" s="23" t="s">
        <v>677</v>
      </c>
      <c r="F21" s="27" t="s">
        <v>678</v>
      </c>
      <c r="G21" s="23" t="s">
        <v>653</v>
      </c>
      <c r="H21" s="24">
        <v>44607</v>
      </c>
      <c r="I21" s="70">
        <v>44926</v>
      </c>
      <c r="J21" s="25">
        <v>44926</v>
      </c>
      <c r="K21" s="49">
        <v>1</v>
      </c>
      <c r="L21" s="27" t="s">
        <v>679</v>
      </c>
      <c r="M21" s="33">
        <v>1</v>
      </c>
      <c r="N21" s="420" t="s">
        <v>646</v>
      </c>
      <c r="O21" s="420"/>
    </row>
    <row r="22" spans="1:15" s="30" customFormat="1" ht="126.75" customHeight="1" x14ac:dyDescent="0.2">
      <c r="A22" s="480" t="s">
        <v>680</v>
      </c>
      <c r="B22" s="405" t="s">
        <v>681</v>
      </c>
      <c r="C22" s="23" t="s">
        <v>682</v>
      </c>
      <c r="D22" s="31" t="s">
        <v>641</v>
      </c>
      <c r="E22" s="71" t="s">
        <v>683</v>
      </c>
      <c r="F22" s="72" t="s">
        <v>684</v>
      </c>
      <c r="G22" s="23" t="s">
        <v>653</v>
      </c>
      <c r="H22" s="24">
        <v>44607</v>
      </c>
      <c r="I22" s="70">
        <v>44926</v>
      </c>
      <c r="J22" s="25">
        <v>44926</v>
      </c>
      <c r="K22" s="49">
        <v>0</v>
      </c>
      <c r="L22" s="27" t="s">
        <v>685</v>
      </c>
      <c r="M22" s="33">
        <v>0</v>
      </c>
      <c r="N22" s="441" t="s">
        <v>646</v>
      </c>
      <c r="O22" s="442"/>
    </row>
    <row r="23" spans="1:15" s="30" customFormat="1" ht="126.75" customHeight="1" x14ac:dyDescent="0.2">
      <c r="A23" s="73" t="s">
        <v>686</v>
      </c>
      <c r="B23" s="61" t="s">
        <v>687</v>
      </c>
      <c r="C23" s="61" t="s">
        <v>688</v>
      </c>
      <c r="D23" s="31" t="s">
        <v>689</v>
      </c>
      <c r="E23" s="61" t="s">
        <v>690</v>
      </c>
      <c r="F23" s="61" t="s">
        <v>684</v>
      </c>
      <c r="G23" s="61" t="s">
        <v>653</v>
      </c>
      <c r="H23" s="24">
        <v>44607</v>
      </c>
      <c r="I23" s="70">
        <v>44926</v>
      </c>
      <c r="J23" s="25">
        <v>44926</v>
      </c>
      <c r="K23" s="49">
        <v>1</v>
      </c>
      <c r="L23" s="27" t="s">
        <v>691</v>
      </c>
      <c r="M23" s="33">
        <v>1</v>
      </c>
      <c r="N23" s="441" t="s">
        <v>646</v>
      </c>
      <c r="O23" s="442"/>
    </row>
    <row r="24" spans="1:15" s="30" customFormat="1" ht="126.75" customHeight="1" x14ac:dyDescent="0.2">
      <c r="A24" s="478" t="s">
        <v>692</v>
      </c>
      <c r="B24" s="403" t="s">
        <v>693</v>
      </c>
      <c r="C24" s="74" t="s">
        <v>694</v>
      </c>
      <c r="D24" s="31" t="s">
        <v>676</v>
      </c>
      <c r="E24" s="75" t="s">
        <v>690</v>
      </c>
      <c r="F24" s="75" t="s">
        <v>684</v>
      </c>
      <c r="G24" s="76" t="s">
        <v>653</v>
      </c>
      <c r="H24" s="24">
        <v>44607</v>
      </c>
      <c r="I24" s="25">
        <v>44926</v>
      </c>
      <c r="J24" s="25">
        <v>44926</v>
      </c>
      <c r="K24" s="49">
        <v>1</v>
      </c>
      <c r="L24" s="27" t="s">
        <v>691</v>
      </c>
      <c r="M24" s="33">
        <v>1</v>
      </c>
      <c r="N24" s="441" t="s">
        <v>646</v>
      </c>
      <c r="O24" s="442"/>
    </row>
    <row r="25" spans="1:15" s="30" customFormat="1" ht="126.75" customHeight="1" x14ac:dyDescent="0.2">
      <c r="A25" s="479" t="s">
        <v>695</v>
      </c>
      <c r="B25" s="404" t="s">
        <v>696</v>
      </c>
      <c r="C25" s="74" t="s">
        <v>697</v>
      </c>
      <c r="D25" s="31" t="s">
        <v>676</v>
      </c>
      <c r="E25" s="75" t="s">
        <v>698</v>
      </c>
      <c r="F25" s="75" t="s">
        <v>699</v>
      </c>
      <c r="G25" s="76" t="s">
        <v>700</v>
      </c>
      <c r="H25" s="24">
        <v>44607</v>
      </c>
      <c r="I25" s="25">
        <v>44926</v>
      </c>
      <c r="J25" s="25">
        <v>44926</v>
      </c>
      <c r="K25" s="49">
        <v>1</v>
      </c>
      <c r="L25" s="27" t="s">
        <v>701</v>
      </c>
      <c r="M25" s="33">
        <v>1</v>
      </c>
      <c r="N25" s="441" t="s">
        <v>646</v>
      </c>
      <c r="O25" s="442"/>
    </row>
    <row r="26" spans="1:15" s="30" customFormat="1" ht="140.25" customHeight="1" x14ac:dyDescent="0.2">
      <c r="A26" s="480"/>
      <c r="B26" s="405"/>
      <c r="C26" s="75"/>
      <c r="D26" s="31"/>
      <c r="E26" s="75"/>
      <c r="F26" s="75"/>
      <c r="G26" s="76"/>
      <c r="H26" s="24"/>
      <c r="I26" s="25"/>
      <c r="J26" s="25"/>
      <c r="K26" s="49"/>
      <c r="L26" s="27"/>
      <c r="M26" s="33"/>
      <c r="N26" s="441"/>
      <c r="O26" s="442"/>
    </row>
    <row r="27" spans="1:15" x14ac:dyDescent="0.2">
      <c r="M27" s="79">
        <v>0.98</v>
      </c>
    </row>
    <row r="28" spans="1:15" s="3" customFormat="1" ht="29.25" customHeight="1" thickBot="1" x14ac:dyDescent="0.3">
      <c r="A28" s="13" t="s">
        <v>156</v>
      </c>
      <c r="B28" s="481" t="s">
        <v>3276</v>
      </c>
      <c r="C28" s="481"/>
      <c r="D28" s="481"/>
      <c r="G28" s="13"/>
      <c r="H28" s="13"/>
      <c r="I28" s="14"/>
      <c r="J28" s="13"/>
      <c r="K28" s="13"/>
    </row>
    <row r="29" spans="1:15" s="3" customFormat="1" ht="18.75" customHeight="1" x14ac:dyDescent="0.2">
      <c r="I29" s="16"/>
    </row>
    <row r="30" spans="1:15" s="3" customFormat="1" ht="32.25" customHeight="1" thickBot="1" x14ac:dyDescent="0.3">
      <c r="A30" s="13" t="s">
        <v>158</v>
      </c>
      <c r="B30" s="398" t="s">
        <v>3275</v>
      </c>
      <c r="C30" s="398"/>
      <c r="D30" s="398"/>
      <c r="G30" s="13" t="s">
        <v>160</v>
      </c>
      <c r="I30" s="16"/>
      <c r="J30" s="17" t="s">
        <v>634</v>
      </c>
      <c r="K30" s="17"/>
      <c r="L30" s="17"/>
    </row>
    <row r="31" spans="1:15" s="3" customFormat="1" ht="27" customHeight="1" x14ac:dyDescent="0.2">
      <c r="I31" s="18"/>
      <c r="J31" s="399"/>
      <c r="K31" s="399"/>
      <c r="L31" s="19"/>
    </row>
    <row r="32" spans="1:15" x14ac:dyDescent="0.2">
      <c r="O32" s="20" t="s">
        <v>162</v>
      </c>
    </row>
    <row r="33" spans="15:15" x14ac:dyDescent="0.2">
      <c r="O33" s="20" t="s">
        <v>163</v>
      </c>
    </row>
  </sheetData>
  <mergeCells count="40">
    <mergeCell ref="A14:A15"/>
    <mergeCell ref="B14:B15"/>
    <mergeCell ref="C14:C15"/>
    <mergeCell ref="D14:D15"/>
    <mergeCell ref="E14:E15"/>
    <mergeCell ref="A1:O3"/>
    <mergeCell ref="A11:O11"/>
    <mergeCell ref="A12:L12"/>
    <mergeCell ref="M12:O13"/>
    <mergeCell ref="A13:L13"/>
    <mergeCell ref="L14:L15"/>
    <mergeCell ref="M14:M15"/>
    <mergeCell ref="N14:O15"/>
    <mergeCell ref="N16:O16"/>
    <mergeCell ref="N17:O17"/>
    <mergeCell ref="F14:F15"/>
    <mergeCell ref="G14:G15"/>
    <mergeCell ref="H14:I14"/>
    <mergeCell ref="J14:J15"/>
    <mergeCell ref="K14:K15"/>
    <mergeCell ref="N26:O26"/>
    <mergeCell ref="A16:A18"/>
    <mergeCell ref="B16:B18"/>
    <mergeCell ref="A19:A20"/>
    <mergeCell ref="B19:B20"/>
    <mergeCell ref="A21:A22"/>
    <mergeCell ref="B21:B22"/>
    <mergeCell ref="N20:O20"/>
    <mergeCell ref="N21:O21"/>
    <mergeCell ref="N22:O22"/>
    <mergeCell ref="N23:O23"/>
    <mergeCell ref="N24:O24"/>
    <mergeCell ref="N25:O25"/>
    <mergeCell ref="N19:O19"/>
    <mergeCell ref="N18:O18"/>
    <mergeCell ref="B28:D28"/>
    <mergeCell ref="B30:D30"/>
    <mergeCell ref="J31:K31"/>
    <mergeCell ref="A24:A26"/>
    <mergeCell ref="B24:B26"/>
  </mergeCells>
  <printOptions horizontalCentered="1"/>
  <pageMargins left="0.49" right="0.56000000000000005" top="0.39370078740157483" bottom="0.39370078740157483" header="0" footer="0"/>
  <pageSetup scale="60"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9DEB9-AE0A-4D2A-9253-D82663A3D23B}">
  <dimension ref="A1:O64"/>
  <sheetViews>
    <sheetView showGridLines="0" topLeftCell="A12" zoomScale="62" zoomScaleNormal="62" zoomScaleSheetLayoutView="100" zoomScalePageLayoutView="98" workbookViewId="0">
      <pane ySplit="2" topLeftCell="A14" activePane="bottomLeft" state="frozen"/>
      <selection pane="bottomLeft" activeCell="A58" sqref="A58:XFD61"/>
    </sheetView>
  </sheetViews>
  <sheetFormatPr baseColWidth="10" defaultColWidth="11.42578125" defaultRowHeight="15" x14ac:dyDescent="0.2"/>
  <cols>
    <col min="1" max="1" width="31.85546875" style="82" customWidth="1"/>
    <col min="2" max="2" width="20.42578125" style="82" customWidth="1"/>
    <col min="3" max="3" width="27.5703125" style="82" customWidth="1"/>
    <col min="4" max="4" width="26.42578125" style="82" hidden="1" customWidth="1"/>
    <col min="5" max="5" width="17.140625" style="82" customWidth="1"/>
    <col min="6" max="6" width="23.140625" style="82" customWidth="1"/>
    <col min="7" max="7" width="17" style="82" customWidth="1"/>
    <col min="8" max="8" width="20.140625" style="82" customWidth="1"/>
    <col min="9" max="9" width="14.140625" style="82" customWidth="1"/>
    <col min="10" max="10" width="11.28515625" style="83" customWidth="1"/>
    <col min="11" max="11" width="12.140625" style="82" customWidth="1"/>
    <col min="12" max="12" width="64.5703125" style="82" customWidth="1"/>
    <col min="13" max="13" width="19.140625" style="82" customWidth="1"/>
    <col min="14" max="14" width="25.42578125" style="82" customWidth="1"/>
    <col min="15" max="15" width="52" style="82" customWidth="1"/>
    <col min="16" max="16384" width="11.42578125" style="82"/>
  </cols>
  <sheetData>
    <row r="1" spans="1:15" ht="42" customHeight="1" x14ac:dyDescent="0.2">
      <c r="A1" s="510"/>
      <c r="B1" s="510"/>
      <c r="C1" s="510"/>
      <c r="D1" s="510"/>
      <c r="E1" s="510"/>
      <c r="F1" s="510"/>
      <c r="G1" s="510"/>
      <c r="H1" s="510"/>
      <c r="I1" s="510"/>
      <c r="J1" s="510"/>
      <c r="K1" s="510"/>
      <c r="L1" s="510"/>
      <c r="M1" s="510"/>
      <c r="N1" s="510"/>
      <c r="O1" s="510"/>
    </row>
    <row r="2" spans="1:15" x14ac:dyDescent="0.2">
      <c r="A2" s="510"/>
      <c r="B2" s="510"/>
      <c r="C2" s="510"/>
      <c r="D2" s="510"/>
      <c r="E2" s="510"/>
      <c r="F2" s="510"/>
      <c r="G2" s="510"/>
      <c r="H2" s="510"/>
      <c r="I2" s="510"/>
      <c r="J2" s="510"/>
      <c r="K2" s="510"/>
      <c r="L2" s="510"/>
      <c r="M2" s="510"/>
      <c r="N2" s="510"/>
      <c r="O2" s="510"/>
    </row>
    <row r="3" spans="1:15" x14ac:dyDescent="0.2">
      <c r="A3" s="510"/>
      <c r="B3" s="510"/>
      <c r="C3" s="510"/>
      <c r="D3" s="510"/>
      <c r="E3" s="510"/>
      <c r="F3" s="510"/>
      <c r="G3" s="510"/>
      <c r="H3" s="510"/>
      <c r="I3" s="510"/>
      <c r="J3" s="510"/>
      <c r="K3" s="510"/>
      <c r="L3" s="510"/>
      <c r="M3" s="510"/>
      <c r="N3" s="510"/>
      <c r="O3" s="510"/>
    </row>
    <row r="4" spans="1:15" x14ac:dyDescent="0.2">
      <c r="A4" s="83"/>
      <c r="B4" s="83"/>
      <c r="C4" s="83"/>
      <c r="D4" s="83"/>
      <c r="E4" s="83"/>
      <c r="F4" s="83"/>
      <c r="G4" s="83"/>
      <c r="H4" s="83"/>
      <c r="I4" s="83"/>
      <c r="K4" s="83"/>
      <c r="L4" s="83"/>
      <c r="M4" s="83"/>
      <c r="N4" s="83"/>
      <c r="O4" s="83"/>
    </row>
    <row r="5" spans="1:15" x14ac:dyDescent="0.2">
      <c r="A5" s="83"/>
      <c r="B5" s="83"/>
      <c r="C5" s="83"/>
      <c r="D5" s="83"/>
      <c r="E5" s="83"/>
      <c r="F5" s="83"/>
      <c r="G5" s="83"/>
      <c r="H5" s="83"/>
      <c r="I5" s="83"/>
      <c r="K5" s="83"/>
      <c r="L5" s="83"/>
      <c r="M5" s="83"/>
      <c r="N5" s="83"/>
      <c r="O5" s="83"/>
    </row>
    <row r="6" spans="1:15" x14ac:dyDescent="0.2">
      <c r="A6" s="83"/>
      <c r="B6" s="83"/>
      <c r="C6" s="83"/>
      <c r="D6" s="83"/>
      <c r="E6" s="83"/>
      <c r="F6" s="83"/>
      <c r="G6" s="83"/>
      <c r="H6" s="83"/>
      <c r="I6" s="83"/>
      <c r="K6" s="83"/>
      <c r="L6" s="83"/>
      <c r="M6" s="83"/>
      <c r="N6" s="83"/>
      <c r="O6" s="83"/>
    </row>
    <row r="7" spans="1:15" x14ac:dyDescent="0.2">
      <c r="A7" s="83"/>
      <c r="B7" s="83"/>
      <c r="C7" s="83"/>
      <c r="D7" s="83"/>
      <c r="E7" s="83"/>
      <c r="F7" s="83"/>
      <c r="G7" s="83"/>
      <c r="H7" s="83"/>
      <c r="I7" s="83"/>
      <c r="K7" s="83"/>
      <c r="L7" s="83"/>
      <c r="M7" s="83"/>
      <c r="N7" s="83"/>
      <c r="O7" s="83"/>
    </row>
    <row r="8" spans="1:15" x14ac:dyDescent="0.2">
      <c r="A8" s="83"/>
      <c r="B8" s="83"/>
      <c r="C8" s="83"/>
      <c r="D8" s="83"/>
      <c r="E8" s="83"/>
      <c r="F8" s="83"/>
      <c r="G8" s="83"/>
      <c r="H8" s="83"/>
      <c r="I8" s="83"/>
      <c r="K8" s="83"/>
      <c r="L8" s="83"/>
      <c r="M8" s="83"/>
      <c r="N8" s="83"/>
      <c r="O8" s="83"/>
    </row>
    <row r="9" spans="1:15" x14ac:dyDescent="0.2">
      <c r="A9" s="83"/>
      <c r="B9" s="83"/>
      <c r="C9" s="83"/>
      <c r="D9" s="83"/>
      <c r="E9" s="83"/>
      <c r="F9" s="83"/>
      <c r="G9" s="83"/>
      <c r="H9" s="83"/>
      <c r="I9" s="83"/>
      <c r="K9" s="83"/>
      <c r="L9" s="83"/>
      <c r="M9" s="83"/>
      <c r="N9" s="83"/>
      <c r="O9" s="83"/>
    </row>
    <row r="10" spans="1:15" x14ac:dyDescent="0.2">
      <c r="A10" s="83"/>
      <c r="B10" s="83"/>
      <c r="C10" s="83"/>
      <c r="D10" s="83"/>
      <c r="E10" s="83"/>
      <c r="F10" s="83"/>
      <c r="G10" s="83"/>
      <c r="H10" s="83"/>
      <c r="I10" s="83"/>
      <c r="K10" s="83"/>
      <c r="L10" s="83"/>
      <c r="M10" s="83"/>
      <c r="N10" s="83"/>
      <c r="O10" s="83"/>
    </row>
    <row r="11" spans="1:15" ht="27" customHeight="1" x14ac:dyDescent="0.25">
      <c r="A11" s="511" t="s">
        <v>702</v>
      </c>
      <c r="B11" s="511"/>
      <c r="C11" s="511"/>
      <c r="D11" s="511"/>
      <c r="E11" s="511"/>
      <c r="F11" s="511"/>
      <c r="G11" s="511"/>
      <c r="H11" s="511"/>
      <c r="I11" s="511"/>
      <c r="J11" s="511"/>
      <c r="K11" s="511"/>
      <c r="L11" s="511"/>
      <c r="M11" s="511"/>
      <c r="N11" s="511"/>
      <c r="O11" s="511"/>
    </row>
    <row r="12" spans="1:15" ht="165" customHeight="1" x14ac:dyDescent="0.25">
      <c r="A12" s="370"/>
      <c r="B12" s="370"/>
      <c r="C12" s="370"/>
      <c r="D12" s="370"/>
      <c r="E12" s="370"/>
      <c r="F12" s="370"/>
      <c r="G12" s="370"/>
      <c r="H12" s="370"/>
      <c r="I12" s="370"/>
      <c r="J12" s="370"/>
      <c r="K12" s="370"/>
      <c r="L12" s="370"/>
      <c r="M12" s="374"/>
      <c r="N12" s="374"/>
      <c r="O12" s="374"/>
    </row>
    <row r="13" spans="1:15" ht="79.5" customHeight="1" x14ac:dyDescent="0.2">
      <c r="A13" s="427" t="s">
        <v>636</v>
      </c>
      <c r="B13" s="427"/>
      <c r="C13" s="427"/>
      <c r="D13" s="427"/>
      <c r="E13" s="427"/>
      <c r="F13" s="427"/>
      <c r="G13" s="427"/>
      <c r="H13" s="427"/>
      <c r="I13" s="427"/>
      <c r="J13" s="427"/>
      <c r="K13" s="427"/>
      <c r="L13" s="427"/>
      <c r="M13" s="512" t="s">
        <v>2</v>
      </c>
      <c r="N13" s="513"/>
      <c r="O13" s="514"/>
    </row>
    <row r="14" spans="1:15" ht="38.25" customHeight="1" x14ac:dyDescent="0.2">
      <c r="A14" s="427" t="s">
        <v>3277</v>
      </c>
      <c r="B14" s="427"/>
      <c r="C14" s="427"/>
      <c r="D14" s="427"/>
      <c r="E14" s="427"/>
      <c r="F14" s="427"/>
      <c r="G14" s="427"/>
      <c r="H14" s="427"/>
      <c r="I14" s="427"/>
      <c r="J14" s="427"/>
      <c r="K14" s="427"/>
      <c r="L14" s="427"/>
      <c r="M14" s="515"/>
      <c r="N14" s="516"/>
      <c r="O14" s="517"/>
    </row>
    <row r="15" spans="1:15" s="3" customFormat="1" ht="34.5" customHeight="1" x14ac:dyDescent="0.2">
      <c r="A15" s="430" t="s">
        <v>4</v>
      </c>
      <c r="B15" s="432" t="s">
        <v>5</v>
      </c>
      <c r="C15" s="432" t="s">
        <v>6</v>
      </c>
      <c r="D15" s="432" t="s">
        <v>7</v>
      </c>
      <c r="E15" s="432" t="s">
        <v>8</v>
      </c>
      <c r="F15" s="432" t="s">
        <v>9</v>
      </c>
      <c r="G15" s="432" t="s">
        <v>10</v>
      </c>
      <c r="H15" s="508" t="s">
        <v>11</v>
      </c>
      <c r="I15" s="509"/>
      <c r="J15" s="432" t="s">
        <v>12</v>
      </c>
      <c r="K15" s="432" t="s">
        <v>13</v>
      </c>
      <c r="L15" s="432" t="s">
        <v>14</v>
      </c>
      <c r="M15" s="502" t="s">
        <v>15</v>
      </c>
      <c r="N15" s="504" t="s">
        <v>16</v>
      </c>
      <c r="O15" s="505"/>
    </row>
    <row r="16" spans="1:15" s="3" customFormat="1" ht="47.25" x14ac:dyDescent="0.2">
      <c r="A16" s="429"/>
      <c r="B16" s="431"/>
      <c r="C16" s="501"/>
      <c r="D16" s="501"/>
      <c r="E16" s="501"/>
      <c r="F16" s="501"/>
      <c r="G16" s="501"/>
      <c r="H16" s="4" t="s">
        <v>17</v>
      </c>
      <c r="I16" s="4" t="s">
        <v>18</v>
      </c>
      <c r="J16" s="501"/>
      <c r="K16" s="501"/>
      <c r="L16" s="431"/>
      <c r="M16" s="503"/>
      <c r="N16" s="506"/>
      <c r="O16" s="507"/>
    </row>
    <row r="17" spans="1:15" s="93" customFormat="1" ht="150" customHeight="1" x14ac:dyDescent="0.2">
      <c r="A17" s="483" t="s">
        <v>703</v>
      </c>
      <c r="B17" s="486" t="s">
        <v>704</v>
      </c>
      <c r="C17" s="84" t="s">
        <v>705</v>
      </c>
      <c r="D17" s="85" t="s">
        <v>706</v>
      </c>
      <c r="E17" s="86" t="s">
        <v>707</v>
      </c>
      <c r="F17" s="87" t="s">
        <v>708</v>
      </c>
      <c r="G17" s="88" t="s">
        <v>709</v>
      </c>
      <c r="H17" s="89">
        <v>44565</v>
      </c>
      <c r="I17" s="89" t="s">
        <v>710</v>
      </c>
      <c r="J17" s="89">
        <v>44568</v>
      </c>
      <c r="K17" s="90">
        <v>1</v>
      </c>
      <c r="L17" s="91" t="s">
        <v>711</v>
      </c>
      <c r="M17" s="92">
        <v>1</v>
      </c>
      <c r="N17" s="497" t="s">
        <v>712</v>
      </c>
      <c r="O17" s="498"/>
    </row>
    <row r="18" spans="1:15" s="93" customFormat="1" ht="130.5" customHeight="1" x14ac:dyDescent="0.2">
      <c r="A18" s="484"/>
      <c r="B18" s="487"/>
      <c r="C18" s="84" t="s">
        <v>713</v>
      </c>
      <c r="D18" s="85" t="s">
        <v>706</v>
      </c>
      <c r="E18" s="94" t="s">
        <v>714</v>
      </c>
      <c r="F18" s="85" t="s">
        <v>715</v>
      </c>
      <c r="G18" s="86" t="s">
        <v>716</v>
      </c>
      <c r="H18" s="89">
        <v>44568</v>
      </c>
      <c r="I18" s="89" t="s">
        <v>717</v>
      </c>
      <c r="J18" s="89">
        <v>44568</v>
      </c>
      <c r="K18" s="90">
        <v>1</v>
      </c>
      <c r="L18" s="95" t="s">
        <v>718</v>
      </c>
      <c r="M18" s="96">
        <v>1</v>
      </c>
      <c r="N18" s="499" t="s">
        <v>712</v>
      </c>
      <c r="O18" s="500"/>
    </row>
    <row r="19" spans="1:15" s="93" customFormat="1" ht="132" customHeight="1" x14ac:dyDescent="0.2">
      <c r="A19" s="484"/>
      <c r="B19" s="487"/>
      <c r="C19" s="84" t="s">
        <v>719</v>
      </c>
      <c r="D19" s="85" t="s">
        <v>706</v>
      </c>
      <c r="E19" s="97" t="s">
        <v>720</v>
      </c>
      <c r="F19" s="85" t="s">
        <v>721</v>
      </c>
      <c r="G19" s="98" t="s">
        <v>722</v>
      </c>
      <c r="H19" s="89">
        <v>44571</v>
      </c>
      <c r="I19" s="89" t="s">
        <v>723</v>
      </c>
      <c r="J19" s="89">
        <v>44568</v>
      </c>
      <c r="K19" s="99" t="s">
        <v>724</v>
      </c>
      <c r="L19" s="100" t="s">
        <v>725</v>
      </c>
      <c r="M19" s="101">
        <v>0</v>
      </c>
      <c r="N19" s="489" t="s">
        <v>726</v>
      </c>
      <c r="O19" s="490"/>
    </row>
    <row r="20" spans="1:15" s="107" customFormat="1" ht="97.5" customHeight="1" x14ac:dyDescent="0.2">
      <c r="A20" s="485"/>
      <c r="B20" s="494"/>
      <c r="C20" s="84" t="s">
        <v>727</v>
      </c>
      <c r="D20" s="102" t="s">
        <v>728</v>
      </c>
      <c r="E20" s="103" t="s">
        <v>729</v>
      </c>
      <c r="F20" s="85" t="s">
        <v>730</v>
      </c>
      <c r="G20" s="104" t="s">
        <v>731</v>
      </c>
      <c r="H20" s="89">
        <v>44571</v>
      </c>
      <c r="I20" s="89" t="s">
        <v>723</v>
      </c>
      <c r="J20" s="89">
        <v>44568</v>
      </c>
      <c r="K20" s="99" t="s">
        <v>724</v>
      </c>
      <c r="L20" s="105" t="s">
        <v>725</v>
      </c>
      <c r="M20" s="106">
        <v>0</v>
      </c>
      <c r="N20" s="489" t="s">
        <v>726</v>
      </c>
      <c r="O20" s="490"/>
    </row>
    <row r="21" spans="1:15" s="107" customFormat="1" ht="93" customHeight="1" x14ac:dyDescent="0.2">
      <c r="A21" s="483" t="s">
        <v>732</v>
      </c>
      <c r="B21" s="493" t="s">
        <v>733</v>
      </c>
      <c r="C21" s="84" t="s">
        <v>734</v>
      </c>
      <c r="D21" s="85" t="s">
        <v>706</v>
      </c>
      <c r="E21" s="104" t="s">
        <v>735</v>
      </c>
      <c r="F21" s="108" t="s">
        <v>736</v>
      </c>
      <c r="G21" s="109" t="s">
        <v>737</v>
      </c>
      <c r="H21" s="89">
        <v>44593</v>
      </c>
      <c r="I21" s="89" t="s">
        <v>738</v>
      </c>
      <c r="J21" s="89">
        <v>44568</v>
      </c>
      <c r="K21" s="110">
        <v>1</v>
      </c>
      <c r="L21" s="111" t="s">
        <v>739</v>
      </c>
      <c r="M21" s="101">
        <v>1</v>
      </c>
      <c r="N21" s="495" t="s">
        <v>712</v>
      </c>
      <c r="O21" s="496"/>
    </row>
    <row r="22" spans="1:15" s="107" customFormat="1" ht="146.25" customHeight="1" x14ac:dyDescent="0.2">
      <c r="A22" s="484"/>
      <c r="B22" s="487"/>
      <c r="C22" s="84" t="s">
        <v>740</v>
      </c>
      <c r="D22" s="85" t="s">
        <v>706</v>
      </c>
      <c r="E22" s="112" t="s">
        <v>741</v>
      </c>
      <c r="F22" s="108" t="s">
        <v>742</v>
      </c>
      <c r="G22" s="109" t="s">
        <v>743</v>
      </c>
      <c r="H22" s="89">
        <v>44563</v>
      </c>
      <c r="I22" s="89" t="s">
        <v>723</v>
      </c>
      <c r="J22" s="89">
        <v>44568</v>
      </c>
      <c r="K22" s="113">
        <v>1</v>
      </c>
      <c r="L22" s="114" t="s">
        <v>744</v>
      </c>
      <c r="M22" s="101">
        <v>1</v>
      </c>
      <c r="N22" s="489" t="s">
        <v>712</v>
      </c>
      <c r="O22" s="490"/>
    </row>
    <row r="23" spans="1:15" s="107" customFormat="1" ht="96" customHeight="1" x14ac:dyDescent="0.2">
      <c r="A23" s="485"/>
      <c r="B23" s="494"/>
      <c r="C23" s="84" t="s">
        <v>745</v>
      </c>
      <c r="D23" s="85" t="s">
        <v>706</v>
      </c>
      <c r="E23" s="112" t="s">
        <v>746</v>
      </c>
      <c r="F23" s="115" t="s">
        <v>747</v>
      </c>
      <c r="G23" s="109" t="s">
        <v>748</v>
      </c>
      <c r="H23" s="89">
        <v>44565</v>
      </c>
      <c r="I23" s="89" t="s">
        <v>723</v>
      </c>
      <c r="J23" s="89">
        <v>44568</v>
      </c>
      <c r="K23" s="113">
        <v>1</v>
      </c>
      <c r="L23" s="114" t="s">
        <v>749</v>
      </c>
      <c r="M23" s="101">
        <v>1</v>
      </c>
      <c r="N23" s="495" t="s">
        <v>712</v>
      </c>
      <c r="O23" s="496"/>
    </row>
    <row r="24" spans="1:15" s="107" customFormat="1" ht="96" customHeight="1" x14ac:dyDescent="0.2">
      <c r="A24" s="483" t="s">
        <v>750</v>
      </c>
      <c r="B24" s="493" t="s">
        <v>751</v>
      </c>
      <c r="C24" s="84" t="s">
        <v>752</v>
      </c>
      <c r="D24" s="85" t="s">
        <v>753</v>
      </c>
      <c r="E24" s="106" t="s">
        <v>754</v>
      </c>
      <c r="F24" s="115" t="s">
        <v>755</v>
      </c>
      <c r="G24" s="101" t="s">
        <v>756</v>
      </c>
      <c r="H24" s="89" t="s">
        <v>757</v>
      </c>
      <c r="I24" s="89" t="s">
        <v>758</v>
      </c>
      <c r="J24" s="89">
        <v>44568</v>
      </c>
      <c r="K24" s="110">
        <v>1</v>
      </c>
      <c r="L24" s="116" t="s">
        <v>759</v>
      </c>
      <c r="M24" s="101">
        <v>1</v>
      </c>
      <c r="N24" s="489" t="s">
        <v>712</v>
      </c>
      <c r="O24" s="490"/>
    </row>
    <row r="25" spans="1:15" s="107" customFormat="1" ht="117" customHeight="1" x14ac:dyDescent="0.2">
      <c r="A25" s="484"/>
      <c r="B25" s="487"/>
      <c r="C25" s="84" t="s">
        <v>760</v>
      </c>
      <c r="D25" s="85" t="s">
        <v>761</v>
      </c>
      <c r="E25" s="106" t="s">
        <v>762</v>
      </c>
      <c r="F25" s="115" t="s">
        <v>763</v>
      </c>
      <c r="G25" s="101" t="s">
        <v>764</v>
      </c>
      <c r="H25" s="89">
        <v>44564</v>
      </c>
      <c r="I25" s="89" t="s">
        <v>723</v>
      </c>
      <c r="J25" s="89">
        <v>44568</v>
      </c>
      <c r="K25" s="110">
        <v>1</v>
      </c>
      <c r="L25" s="117" t="s">
        <v>765</v>
      </c>
      <c r="M25" s="101">
        <v>1</v>
      </c>
      <c r="N25" s="489" t="s">
        <v>712</v>
      </c>
      <c r="O25" s="490"/>
    </row>
    <row r="26" spans="1:15" s="107" customFormat="1" ht="104.25" customHeight="1" x14ac:dyDescent="0.2">
      <c r="A26" s="485"/>
      <c r="B26" s="488"/>
      <c r="C26" s="84" t="s">
        <v>766</v>
      </c>
      <c r="D26" s="87" t="s">
        <v>761</v>
      </c>
      <c r="E26" s="106" t="s">
        <v>767</v>
      </c>
      <c r="F26" s="115" t="s">
        <v>768</v>
      </c>
      <c r="G26" s="101" t="s">
        <v>769</v>
      </c>
      <c r="H26" s="89">
        <v>44573</v>
      </c>
      <c r="I26" s="89" t="s">
        <v>723</v>
      </c>
      <c r="J26" s="89">
        <v>44568</v>
      </c>
      <c r="K26" s="110">
        <v>1</v>
      </c>
      <c r="L26" s="117" t="s">
        <v>770</v>
      </c>
      <c r="M26" s="101">
        <v>1</v>
      </c>
      <c r="N26" s="489" t="s">
        <v>712</v>
      </c>
      <c r="O26" s="490"/>
    </row>
    <row r="27" spans="1:15" s="107" customFormat="1" ht="60" customHeight="1" x14ac:dyDescent="0.2">
      <c r="A27" s="483" t="s">
        <v>771</v>
      </c>
      <c r="B27" s="486" t="s">
        <v>772</v>
      </c>
      <c r="C27" s="118" t="s">
        <v>773</v>
      </c>
      <c r="D27" s="85" t="s">
        <v>774</v>
      </c>
      <c r="E27" s="112" t="s">
        <v>775</v>
      </c>
      <c r="F27" s="115" t="s">
        <v>776</v>
      </c>
      <c r="G27" s="109" t="s">
        <v>777</v>
      </c>
      <c r="H27" s="89">
        <v>44593</v>
      </c>
      <c r="I27" s="89" t="s">
        <v>758</v>
      </c>
      <c r="J27" s="89">
        <v>44568</v>
      </c>
      <c r="K27" s="110">
        <v>1</v>
      </c>
      <c r="L27" s="116" t="s">
        <v>778</v>
      </c>
      <c r="M27" s="101">
        <v>1</v>
      </c>
      <c r="N27" s="489" t="s">
        <v>712</v>
      </c>
      <c r="O27" s="490"/>
    </row>
    <row r="28" spans="1:15" s="107" customFormat="1" ht="151.5" customHeight="1" x14ac:dyDescent="0.2">
      <c r="A28" s="484"/>
      <c r="B28" s="487"/>
      <c r="C28" s="84" t="s">
        <v>779</v>
      </c>
      <c r="D28" s="85" t="s">
        <v>774</v>
      </c>
      <c r="E28" s="112" t="s">
        <v>780</v>
      </c>
      <c r="F28" s="115" t="s">
        <v>781</v>
      </c>
      <c r="G28" s="109" t="s">
        <v>782</v>
      </c>
      <c r="H28" s="89">
        <v>44565</v>
      </c>
      <c r="I28" s="89" t="s">
        <v>723</v>
      </c>
      <c r="J28" s="89">
        <v>44568</v>
      </c>
      <c r="K28" s="119">
        <v>1</v>
      </c>
      <c r="L28" s="120" t="s">
        <v>783</v>
      </c>
      <c r="M28" s="101">
        <v>1</v>
      </c>
      <c r="N28" s="489" t="s">
        <v>712</v>
      </c>
      <c r="O28" s="490"/>
    </row>
    <row r="29" spans="1:15" s="107" customFormat="1" ht="82.5" customHeight="1" x14ac:dyDescent="0.2">
      <c r="A29" s="485"/>
      <c r="B29" s="488"/>
      <c r="C29" s="84" t="s">
        <v>784</v>
      </c>
      <c r="D29" s="85" t="s">
        <v>774</v>
      </c>
      <c r="E29" s="97" t="s">
        <v>785</v>
      </c>
      <c r="F29" s="121" t="s">
        <v>786</v>
      </c>
      <c r="G29" s="122" t="s">
        <v>731</v>
      </c>
      <c r="H29" s="89">
        <v>44599</v>
      </c>
      <c r="I29" s="89" t="s">
        <v>723</v>
      </c>
      <c r="J29" s="89">
        <v>44568</v>
      </c>
      <c r="K29" s="119">
        <v>1</v>
      </c>
      <c r="L29" s="120" t="s">
        <v>787</v>
      </c>
      <c r="M29" s="101">
        <v>1</v>
      </c>
      <c r="N29" s="489" t="s">
        <v>712</v>
      </c>
      <c r="O29" s="490"/>
    </row>
    <row r="30" spans="1:15" s="107" customFormat="1" ht="94.5" customHeight="1" x14ac:dyDescent="0.2">
      <c r="A30" s="483" t="s">
        <v>788</v>
      </c>
      <c r="B30" s="486" t="s">
        <v>789</v>
      </c>
      <c r="C30" s="84" t="s">
        <v>790</v>
      </c>
      <c r="D30" s="85" t="s">
        <v>791</v>
      </c>
      <c r="E30" s="106" t="s">
        <v>792</v>
      </c>
      <c r="F30" s="115" t="s">
        <v>793</v>
      </c>
      <c r="G30" s="101" t="s">
        <v>794</v>
      </c>
      <c r="H30" s="89">
        <v>44564</v>
      </c>
      <c r="I30" s="89" t="s">
        <v>795</v>
      </c>
      <c r="J30" s="89">
        <v>44568</v>
      </c>
      <c r="K30" s="110">
        <v>1</v>
      </c>
      <c r="L30" s="116" t="s">
        <v>796</v>
      </c>
      <c r="M30" s="101">
        <v>1</v>
      </c>
      <c r="N30" s="489" t="s">
        <v>712</v>
      </c>
      <c r="O30" s="490"/>
    </row>
    <row r="31" spans="1:15" s="107" customFormat="1" ht="77.25" customHeight="1" x14ac:dyDescent="0.2">
      <c r="A31" s="484"/>
      <c r="B31" s="487"/>
      <c r="C31" s="84" t="s">
        <v>797</v>
      </c>
      <c r="D31" s="85" t="s">
        <v>791</v>
      </c>
      <c r="E31" s="106" t="s">
        <v>798</v>
      </c>
      <c r="F31" s="115" t="s">
        <v>799</v>
      </c>
      <c r="G31" s="101" t="s">
        <v>800</v>
      </c>
      <c r="H31" s="89">
        <v>44565</v>
      </c>
      <c r="I31" s="89" t="s">
        <v>723</v>
      </c>
      <c r="J31" s="89">
        <v>44568</v>
      </c>
      <c r="K31" s="110">
        <v>1</v>
      </c>
      <c r="L31" s="117" t="s">
        <v>801</v>
      </c>
      <c r="M31" s="101">
        <v>1</v>
      </c>
      <c r="N31" s="489" t="s">
        <v>712</v>
      </c>
      <c r="O31" s="490"/>
    </row>
    <row r="32" spans="1:15" s="107" customFormat="1" ht="80.25" customHeight="1" x14ac:dyDescent="0.2">
      <c r="A32" s="485"/>
      <c r="B32" s="488"/>
      <c r="C32" s="84" t="s">
        <v>802</v>
      </c>
      <c r="D32" s="85" t="s">
        <v>791</v>
      </c>
      <c r="E32" s="106" t="s">
        <v>803</v>
      </c>
      <c r="F32" s="115" t="s">
        <v>804</v>
      </c>
      <c r="G32" s="101" t="s">
        <v>731</v>
      </c>
      <c r="H32" s="89">
        <v>44573</v>
      </c>
      <c r="I32" s="89" t="s">
        <v>723</v>
      </c>
      <c r="J32" s="89">
        <v>44568</v>
      </c>
      <c r="K32" s="119" t="s">
        <v>724</v>
      </c>
      <c r="L32" s="120" t="s">
        <v>805</v>
      </c>
      <c r="M32" s="101">
        <v>0</v>
      </c>
      <c r="N32" s="489" t="s">
        <v>806</v>
      </c>
      <c r="O32" s="490"/>
    </row>
    <row r="33" spans="1:15" s="107" customFormat="1" ht="86.25" customHeight="1" x14ac:dyDescent="0.2">
      <c r="A33" s="483" t="s">
        <v>807</v>
      </c>
      <c r="B33" s="486" t="s">
        <v>808</v>
      </c>
      <c r="C33" s="84" t="s">
        <v>809</v>
      </c>
      <c r="D33" s="85" t="s">
        <v>810</v>
      </c>
      <c r="E33" s="106" t="s">
        <v>811</v>
      </c>
      <c r="F33" s="115" t="s">
        <v>812</v>
      </c>
      <c r="G33" s="101" t="s">
        <v>813</v>
      </c>
      <c r="H33" s="89" t="s">
        <v>814</v>
      </c>
      <c r="I33" s="89" t="s">
        <v>795</v>
      </c>
      <c r="J33" s="89">
        <v>44568</v>
      </c>
      <c r="K33" s="110">
        <v>1</v>
      </c>
      <c r="L33" s="116" t="s">
        <v>815</v>
      </c>
      <c r="M33" s="101">
        <v>1</v>
      </c>
      <c r="N33" s="489" t="s">
        <v>712</v>
      </c>
      <c r="O33" s="490"/>
    </row>
    <row r="34" spans="1:15" s="107" customFormat="1" ht="82.5" customHeight="1" x14ac:dyDescent="0.2">
      <c r="A34" s="484"/>
      <c r="B34" s="487"/>
      <c r="C34" s="123" t="s">
        <v>816</v>
      </c>
      <c r="D34" s="87" t="s">
        <v>810</v>
      </c>
      <c r="E34" s="124" t="s">
        <v>817</v>
      </c>
      <c r="F34" s="121" t="s">
        <v>818</v>
      </c>
      <c r="G34" s="92" t="s">
        <v>819</v>
      </c>
      <c r="H34" s="89" t="s">
        <v>814</v>
      </c>
      <c r="I34" s="89" t="s">
        <v>723</v>
      </c>
      <c r="J34" s="89">
        <v>44568</v>
      </c>
      <c r="K34" s="119">
        <v>0.94</v>
      </c>
      <c r="L34" s="120" t="s">
        <v>820</v>
      </c>
      <c r="M34" s="101">
        <v>1</v>
      </c>
      <c r="N34" s="489" t="s">
        <v>712</v>
      </c>
      <c r="O34" s="490"/>
    </row>
    <row r="35" spans="1:15" s="107" customFormat="1" ht="73.5" customHeight="1" x14ac:dyDescent="0.2">
      <c r="A35" s="485"/>
      <c r="B35" s="488"/>
      <c r="C35" s="118" t="s">
        <v>821</v>
      </c>
      <c r="D35" s="85" t="s">
        <v>810</v>
      </c>
      <c r="E35" s="94" t="s">
        <v>822</v>
      </c>
      <c r="F35" s="84" t="s">
        <v>823</v>
      </c>
      <c r="G35" s="98" t="s">
        <v>748</v>
      </c>
      <c r="H35" s="89" t="s">
        <v>824</v>
      </c>
      <c r="I35" s="89" t="s">
        <v>825</v>
      </c>
      <c r="J35" s="89">
        <v>44568</v>
      </c>
      <c r="K35" s="113">
        <v>1</v>
      </c>
      <c r="L35" s="114" t="s">
        <v>826</v>
      </c>
      <c r="M35" s="101">
        <v>1</v>
      </c>
      <c r="N35" s="489" t="s">
        <v>712</v>
      </c>
      <c r="O35" s="490"/>
    </row>
    <row r="36" spans="1:15" s="107" customFormat="1" ht="93.75" customHeight="1" x14ac:dyDescent="0.2">
      <c r="A36" s="483" t="s">
        <v>827</v>
      </c>
      <c r="B36" s="486" t="s">
        <v>828</v>
      </c>
      <c r="C36" s="125" t="s">
        <v>829</v>
      </c>
      <c r="D36" s="126" t="s">
        <v>791</v>
      </c>
      <c r="E36" s="104" t="s">
        <v>830</v>
      </c>
      <c r="F36" s="127" t="s">
        <v>831</v>
      </c>
      <c r="G36" s="128" t="s">
        <v>832</v>
      </c>
      <c r="H36" s="89" t="s">
        <v>833</v>
      </c>
      <c r="I36" s="89" t="s">
        <v>723</v>
      </c>
      <c r="J36" s="89">
        <v>44568</v>
      </c>
      <c r="K36" s="110">
        <v>1</v>
      </c>
      <c r="L36" s="116" t="s">
        <v>834</v>
      </c>
      <c r="M36" s="101">
        <v>1</v>
      </c>
      <c r="N36" s="489" t="s">
        <v>712</v>
      </c>
      <c r="O36" s="490"/>
    </row>
    <row r="37" spans="1:15" s="107" customFormat="1" ht="118.5" customHeight="1" x14ac:dyDescent="0.2">
      <c r="A37" s="484"/>
      <c r="B37" s="487"/>
      <c r="C37" s="129" t="s">
        <v>835</v>
      </c>
      <c r="D37" s="130" t="s">
        <v>791</v>
      </c>
      <c r="E37" s="131" t="s">
        <v>836</v>
      </c>
      <c r="F37" s="132" t="s">
        <v>837</v>
      </c>
      <c r="G37" s="133" t="s">
        <v>832</v>
      </c>
      <c r="H37" s="89" t="s">
        <v>838</v>
      </c>
      <c r="I37" s="89" t="s">
        <v>723</v>
      </c>
      <c r="J37" s="89">
        <v>44568</v>
      </c>
      <c r="K37" s="110">
        <v>1</v>
      </c>
      <c r="L37" s="116" t="s">
        <v>839</v>
      </c>
      <c r="M37" s="101">
        <v>1</v>
      </c>
      <c r="N37" s="489" t="s">
        <v>712</v>
      </c>
      <c r="O37" s="490"/>
    </row>
    <row r="38" spans="1:15" s="107" customFormat="1" ht="102.75" customHeight="1" x14ac:dyDescent="0.2">
      <c r="A38" s="485"/>
      <c r="B38" s="488"/>
      <c r="C38" s="134" t="s">
        <v>840</v>
      </c>
      <c r="D38" s="135" t="s">
        <v>791</v>
      </c>
      <c r="E38" s="136" t="s">
        <v>841</v>
      </c>
      <c r="F38" s="137" t="s">
        <v>842</v>
      </c>
      <c r="G38" s="88" t="s">
        <v>843</v>
      </c>
      <c r="H38" s="89" t="s">
        <v>838</v>
      </c>
      <c r="I38" s="89" t="s">
        <v>723</v>
      </c>
      <c r="J38" s="89">
        <v>44568</v>
      </c>
      <c r="K38" s="138">
        <v>1</v>
      </c>
      <c r="L38" s="116" t="s">
        <v>844</v>
      </c>
      <c r="M38" s="101">
        <v>1</v>
      </c>
      <c r="N38" s="489" t="s">
        <v>712</v>
      </c>
      <c r="O38" s="490"/>
    </row>
    <row r="39" spans="1:15" s="107" customFormat="1" ht="69.75" customHeight="1" x14ac:dyDescent="0.2">
      <c r="A39" s="483" t="s">
        <v>845</v>
      </c>
      <c r="B39" s="486" t="s">
        <v>846</v>
      </c>
      <c r="C39" s="118" t="s">
        <v>847</v>
      </c>
      <c r="D39" s="85" t="s">
        <v>848</v>
      </c>
      <c r="E39" s="139" t="s">
        <v>849</v>
      </c>
      <c r="F39" s="84" t="s">
        <v>850</v>
      </c>
      <c r="G39" s="84" t="s">
        <v>851</v>
      </c>
      <c r="H39" s="89">
        <v>44565</v>
      </c>
      <c r="I39" s="89" t="s">
        <v>852</v>
      </c>
      <c r="J39" s="89">
        <v>44568</v>
      </c>
      <c r="K39" s="140">
        <v>1</v>
      </c>
      <c r="L39" s="141" t="s">
        <v>853</v>
      </c>
      <c r="M39" s="101">
        <v>1</v>
      </c>
      <c r="N39" s="489" t="s">
        <v>712</v>
      </c>
      <c r="O39" s="490"/>
    </row>
    <row r="40" spans="1:15" s="107" customFormat="1" ht="231.75" customHeight="1" x14ac:dyDescent="0.2">
      <c r="A40" s="485"/>
      <c r="B40" s="488"/>
      <c r="C40" s="129" t="s">
        <v>854</v>
      </c>
      <c r="D40" s="130" t="s">
        <v>848</v>
      </c>
      <c r="E40" s="142" t="s">
        <v>855</v>
      </c>
      <c r="F40" s="143" t="s">
        <v>856</v>
      </c>
      <c r="G40" s="144" t="s">
        <v>857</v>
      </c>
      <c r="H40" s="89" t="s">
        <v>852</v>
      </c>
      <c r="I40" s="89" t="s">
        <v>723</v>
      </c>
      <c r="J40" s="89">
        <v>44568</v>
      </c>
      <c r="K40" s="138">
        <v>1</v>
      </c>
      <c r="L40" s="116" t="s">
        <v>858</v>
      </c>
      <c r="M40" s="101">
        <v>1</v>
      </c>
      <c r="N40" s="489" t="s">
        <v>712</v>
      </c>
      <c r="O40" s="490"/>
    </row>
    <row r="41" spans="1:15" s="107" customFormat="1" ht="150.75" customHeight="1" x14ac:dyDescent="0.2">
      <c r="A41" s="491" t="s">
        <v>859</v>
      </c>
      <c r="B41" s="486" t="s">
        <v>860</v>
      </c>
      <c r="C41" s="84" t="s">
        <v>861</v>
      </c>
      <c r="D41" s="85" t="s">
        <v>791</v>
      </c>
      <c r="E41" s="94" t="s">
        <v>830</v>
      </c>
      <c r="F41" s="145" t="s">
        <v>831</v>
      </c>
      <c r="G41" s="103" t="s">
        <v>832</v>
      </c>
      <c r="H41" s="89" t="s">
        <v>833</v>
      </c>
      <c r="I41" s="89" t="s">
        <v>723</v>
      </c>
      <c r="J41" s="89">
        <v>44568</v>
      </c>
      <c r="K41" s="110">
        <v>1</v>
      </c>
      <c r="L41" s="116" t="s">
        <v>862</v>
      </c>
      <c r="M41" s="101">
        <v>1</v>
      </c>
      <c r="N41" s="489" t="s">
        <v>712</v>
      </c>
      <c r="O41" s="490"/>
    </row>
    <row r="42" spans="1:15" s="107" customFormat="1" ht="96.75" customHeight="1" x14ac:dyDescent="0.2">
      <c r="A42" s="492"/>
      <c r="B42" s="488"/>
      <c r="C42" s="134" t="s">
        <v>840</v>
      </c>
      <c r="D42" s="87" t="s">
        <v>791</v>
      </c>
      <c r="E42" s="137" t="s">
        <v>841</v>
      </c>
      <c r="F42" s="123" t="s">
        <v>842</v>
      </c>
      <c r="G42" s="88" t="s">
        <v>843</v>
      </c>
      <c r="H42" s="89" t="s">
        <v>838</v>
      </c>
      <c r="I42" s="89" t="s">
        <v>723</v>
      </c>
      <c r="J42" s="89">
        <v>44568</v>
      </c>
      <c r="K42" s="110">
        <v>1</v>
      </c>
      <c r="L42" s="116" t="s">
        <v>863</v>
      </c>
      <c r="M42" s="101">
        <v>1</v>
      </c>
      <c r="N42" s="489" t="s">
        <v>712</v>
      </c>
      <c r="O42" s="490"/>
    </row>
    <row r="43" spans="1:15" s="107" customFormat="1" ht="162" customHeight="1" x14ac:dyDescent="0.2">
      <c r="A43" s="483" t="s">
        <v>864</v>
      </c>
      <c r="B43" s="486" t="s">
        <v>865</v>
      </c>
      <c r="C43" s="84" t="s">
        <v>866</v>
      </c>
      <c r="D43" s="102" t="s">
        <v>867</v>
      </c>
      <c r="E43" s="103" t="s">
        <v>868</v>
      </c>
      <c r="F43" s="103" t="s">
        <v>793</v>
      </c>
      <c r="G43" s="106" t="s">
        <v>869</v>
      </c>
      <c r="H43" s="89">
        <v>44567</v>
      </c>
      <c r="I43" s="89" t="s">
        <v>723</v>
      </c>
      <c r="J43" s="89">
        <v>44568</v>
      </c>
      <c r="K43" s="110">
        <v>1</v>
      </c>
      <c r="L43" s="114" t="s">
        <v>870</v>
      </c>
      <c r="M43" s="101">
        <v>1</v>
      </c>
      <c r="N43" s="489" t="s">
        <v>712</v>
      </c>
      <c r="O43" s="490"/>
    </row>
    <row r="44" spans="1:15" s="107" customFormat="1" ht="151.5" customHeight="1" x14ac:dyDescent="0.2">
      <c r="A44" s="484"/>
      <c r="B44" s="487"/>
      <c r="C44" s="123" t="s">
        <v>871</v>
      </c>
      <c r="D44" s="87" t="s">
        <v>867</v>
      </c>
      <c r="E44" s="142" t="s">
        <v>872</v>
      </c>
      <c r="F44" s="143" t="s">
        <v>873</v>
      </c>
      <c r="G44" s="92" t="s">
        <v>874</v>
      </c>
      <c r="H44" s="89">
        <v>44568</v>
      </c>
      <c r="I44" s="89" t="s">
        <v>723</v>
      </c>
      <c r="J44" s="89">
        <v>44568</v>
      </c>
      <c r="K44" s="110">
        <v>1</v>
      </c>
      <c r="L44" s="116" t="s">
        <v>875</v>
      </c>
      <c r="M44" s="101">
        <v>1</v>
      </c>
      <c r="N44" s="489" t="s">
        <v>712</v>
      </c>
      <c r="O44" s="490"/>
    </row>
    <row r="45" spans="1:15" s="107" customFormat="1" ht="60" x14ac:dyDescent="0.2">
      <c r="A45" s="485"/>
      <c r="B45" s="488"/>
      <c r="C45" s="84" t="s">
        <v>876</v>
      </c>
      <c r="D45" s="123" t="s">
        <v>810</v>
      </c>
      <c r="E45" s="146" t="s">
        <v>877</v>
      </c>
      <c r="F45" s="146" t="s">
        <v>878</v>
      </c>
      <c r="G45" s="146" t="s">
        <v>879</v>
      </c>
      <c r="H45" s="89">
        <v>44571</v>
      </c>
      <c r="I45" s="89" t="s">
        <v>723</v>
      </c>
      <c r="J45" s="89">
        <v>44568</v>
      </c>
      <c r="K45" s="113">
        <v>1</v>
      </c>
      <c r="L45" s="147" t="s">
        <v>880</v>
      </c>
      <c r="M45" s="101">
        <v>1</v>
      </c>
      <c r="N45" s="489" t="s">
        <v>712</v>
      </c>
      <c r="O45" s="490"/>
    </row>
    <row r="46" spans="1:15" s="107" customFormat="1" ht="128.25" customHeight="1" x14ac:dyDescent="0.2">
      <c r="A46" s="483" t="s">
        <v>881</v>
      </c>
      <c r="B46" s="486" t="s">
        <v>882</v>
      </c>
      <c r="C46" s="148" t="s">
        <v>883</v>
      </c>
      <c r="D46" s="87" t="s">
        <v>867</v>
      </c>
      <c r="E46" s="146" t="s">
        <v>868</v>
      </c>
      <c r="F46" s="146" t="s">
        <v>793</v>
      </c>
      <c r="G46" s="146" t="s">
        <v>884</v>
      </c>
      <c r="H46" s="89">
        <v>44565</v>
      </c>
      <c r="I46" s="149" t="s">
        <v>885</v>
      </c>
      <c r="J46" s="89">
        <v>44568</v>
      </c>
      <c r="K46" s="150">
        <v>1</v>
      </c>
      <c r="L46" s="151" t="s">
        <v>886</v>
      </c>
      <c r="M46" s="106">
        <v>1</v>
      </c>
      <c r="N46" s="489" t="s">
        <v>712</v>
      </c>
      <c r="O46" s="490"/>
    </row>
    <row r="47" spans="1:15" s="107" customFormat="1" ht="98.25" customHeight="1" x14ac:dyDescent="0.2">
      <c r="A47" s="484"/>
      <c r="B47" s="487"/>
      <c r="C47" s="371" t="s">
        <v>887</v>
      </c>
      <c r="D47" s="87" t="s">
        <v>888</v>
      </c>
      <c r="E47" s="96" t="s">
        <v>889</v>
      </c>
      <c r="F47" s="87" t="s">
        <v>890</v>
      </c>
      <c r="G47" s="96" t="s">
        <v>891</v>
      </c>
      <c r="H47" s="89">
        <v>44566</v>
      </c>
      <c r="I47" s="149" t="s">
        <v>723</v>
      </c>
      <c r="J47" s="89">
        <v>44568</v>
      </c>
      <c r="K47" s="152">
        <v>0.96</v>
      </c>
      <c r="L47" s="105" t="s">
        <v>892</v>
      </c>
      <c r="M47" s="106">
        <v>0.96</v>
      </c>
      <c r="N47" s="489" t="s">
        <v>712</v>
      </c>
      <c r="O47" s="490"/>
    </row>
    <row r="48" spans="1:15" s="107" customFormat="1" ht="67.5" customHeight="1" x14ac:dyDescent="0.2">
      <c r="A48" s="485"/>
      <c r="B48" s="488"/>
      <c r="C48" s="123" t="s">
        <v>893</v>
      </c>
      <c r="D48" s="153" t="s">
        <v>894</v>
      </c>
      <c r="E48" s="153" t="s">
        <v>803</v>
      </c>
      <c r="F48" s="153" t="s">
        <v>895</v>
      </c>
      <c r="G48" s="153" t="s">
        <v>731</v>
      </c>
      <c r="H48" s="89">
        <v>44571</v>
      </c>
      <c r="I48" s="89" t="s">
        <v>723</v>
      </c>
      <c r="J48" s="89">
        <v>44568</v>
      </c>
      <c r="K48" s="154">
        <v>0.96</v>
      </c>
      <c r="L48" s="105" t="s">
        <v>896</v>
      </c>
      <c r="M48" s="101">
        <v>0.96</v>
      </c>
      <c r="N48" s="489" t="s">
        <v>712</v>
      </c>
      <c r="O48" s="490"/>
    </row>
    <row r="49" spans="1:15" s="107" customFormat="1" ht="81.75" customHeight="1" x14ac:dyDescent="0.2">
      <c r="A49" s="483" t="s">
        <v>897</v>
      </c>
      <c r="B49" s="486" t="s">
        <v>898</v>
      </c>
      <c r="C49" s="155" t="s">
        <v>899</v>
      </c>
      <c r="D49" s="155" t="s">
        <v>900</v>
      </c>
      <c r="E49" s="155" t="s">
        <v>901</v>
      </c>
      <c r="F49" s="155" t="s">
        <v>902</v>
      </c>
      <c r="G49" s="156" t="s">
        <v>903</v>
      </c>
      <c r="H49" s="157">
        <v>44563</v>
      </c>
      <c r="I49" s="157" t="s">
        <v>723</v>
      </c>
      <c r="J49" s="89">
        <v>44568</v>
      </c>
      <c r="K49" s="140">
        <v>1</v>
      </c>
      <c r="L49" s="151" t="s">
        <v>904</v>
      </c>
      <c r="M49" s="106">
        <v>1</v>
      </c>
      <c r="N49" s="489" t="s">
        <v>712</v>
      </c>
      <c r="O49" s="490"/>
    </row>
    <row r="50" spans="1:15" s="107" customFormat="1" ht="96.75" customHeight="1" x14ac:dyDescent="0.2">
      <c r="A50" s="484"/>
      <c r="B50" s="487"/>
      <c r="C50" s="158" t="s">
        <v>905</v>
      </c>
      <c r="D50" s="126" t="s">
        <v>906</v>
      </c>
      <c r="E50" s="159" t="s">
        <v>907</v>
      </c>
      <c r="F50" s="108" t="s">
        <v>908</v>
      </c>
      <c r="G50" s="160" t="s">
        <v>909</v>
      </c>
      <c r="H50" s="157" t="s">
        <v>757</v>
      </c>
      <c r="I50" s="157" t="s">
        <v>723</v>
      </c>
      <c r="J50" s="89">
        <v>44568</v>
      </c>
      <c r="K50" s="140">
        <v>1</v>
      </c>
      <c r="L50" s="151" t="s">
        <v>910</v>
      </c>
      <c r="M50" s="106">
        <v>1</v>
      </c>
      <c r="N50" s="489" t="s">
        <v>712</v>
      </c>
      <c r="O50" s="490"/>
    </row>
    <row r="51" spans="1:15" s="107" customFormat="1" ht="127.5" customHeight="1" x14ac:dyDescent="0.2">
      <c r="A51" s="485"/>
      <c r="B51" s="488"/>
      <c r="C51" s="158" t="s">
        <v>911</v>
      </c>
      <c r="D51" s="84" t="s">
        <v>900</v>
      </c>
      <c r="E51" s="159" t="s">
        <v>912</v>
      </c>
      <c r="F51" s="108" t="s">
        <v>913</v>
      </c>
      <c r="G51" s="160" t="s">
        <v>914</v>
      </c>
      <c r="H51" s="157">
        <v>44563</v>
      </c>
      <c r="I51" s="157" t="s">
        <v>723</v>
      </c>
      <c r="J51" s="89">
        <v>44568</v>
      </c>
      <c r="K51" s="140">
        <v>1</v>
      </c>
      <c r="L51" s="151" t="s">
        <v>915</v>
      </c>
      <c r="M51" s="106">
        <v>1</v>
      </c>
      <c r="N51" s="489" t="s">
        <v>712</v>
      </c>
      <c r="O51" s="490"/>
    </row>
    <row r="52" spans="1:15" s="107" customFormat="1" ht="133.5" customHeight="1" x14ac:dyDescent="0.2">
      <c r="A52" s="483" t="s">
        <v>916</v>
      </c>
      <c r="B52" s="486" t="s">
        <v>917</v>
      </c>
      <c r="C52" s="84" t="s">
        <v>918</v>
      </c>
      <c r="D52" s="85" t="s">
        <v>791</v>
      </c>
      <c r="E52" s="94" t="s">
        <v>830</v>
      </c>
      <c r="F52" s="145" t="s">
        <v>831</v>
      </c>
      <c r="G52" s="103" t="s">
        <v>832</v>
      </c>
      <c r="H52" s="161" t="s">
        <v>833</v>
      </c>
      <c r="I52" s="161" t="s">
        <v>723</v>
      </c>
      <c r="J52" s="89">
        <v>44568</v>
      </c>
      <c r="K52" s="162">
        <v>1</v>
      </c>
      <c r="L52" s="163" t="s">
        <v>919</v>
      </c>
      <c r="M52" s="101">
        <v>1</v>
      </c>
      <c r="N52" s="489" t="s">
        <v>712</v>
      </c>
      <c r="O52" s="490"/>
    </row>
    <row r="53" spans="1:15" s="107" customFormat="1" ht="126.75" customHeight="1" x14ac:dyDescent="0.2">
      <c r="A53" s="485"/>
      <c r="B53" s="488"/>
      <c r="C53" s="84" t="s">
        <v>920</v>
      </c>
      <c r="D53" s="85" t="s">
        <v>791</v>
      </c>
      <c r="E53" s="112" t="s">
        <v>921</v>
      </c>
      <c r="F53" s="164" t="s">
        <v>837</v>
      </c>
      <c r="G53" s="109" t="s">
        <v>922</v>
      </c>
      <c r="H53" s="89" t="s">
        <v>838</v>
      </c>
      <c r="I53" s="89" t="s">
        <v>723</v>
      </c>
      <c r="J53" s="89">
        <v>44568</v>
      </c>
      <c r="K53" s="162">
        <v>1</v>
      </c>
      <c r="L53" s="165" t="s">
        <v>923</v>
      </c>
      <c r="M53" s="101">
        <v>1</v>
      </c>
      <c r="N53" s="489" t="s">
        <v>712</v>
      </c>
      <c r="O53" s="490"/>
    </row>
    <row r="54" spans="1:15" s="107" customFormat="1" ht="92.25" customHeight="1" x14ac:dyDescent="0.2">
      <c r="A54" s="483" t="s">
        <v>924</v>
      </c>
      <c r="B54" s="486" t="s">
        <v>925</v>
      </c>
      <c r="C54" s="85" t="s">
        <v>926</v>
      </c>
      <c r="D54" s="85" t="s">
        <v>774</v>
      </c>
      <c r="E54" s="106" t="s">
        <v>927</v>
      </c>
      <c r="F54" s="116" t="s">
        <v>928</v>
      </c>
      <c r="G54" s="101" t="s">
        <v>884</v>
      </c>
      <c r="H54" s="89">
        <v>44571</v>
      </c>
      <c r="I54" s="89" t="s">
        <v>723</v>
      </c>
      <c r="J54" s="89">
        <v>44568</v>
      </c>
      <c r="K54" s="162">
        <v>1</v>
      </c>
      <c r="L54" s="116" t="s">
        <v>929</v>
      </c>
      <c r="M54" s="101">
        <v>1</v>
      </c>
      <c r="N54" s="489" t="s">
        <v>712</v>
      </c>
      <c r="O54" s="490"/>
    </row>
    <row r="55" spans="1:15" s="107" customFormat="1" ht="90.75" customHeight="1" x14ac:dyDescent="0.2">
      <c r="A55" s="484"/>
      <c r="B55" s="487"/>
      <c r="C55" s="103" t="s">
        <v>930</v>
      </c>
      <c r="D55" s="85" t="s">
        <v>774</v>
      </c>
      <c r="E55" s="106" t="s">
        <v>927</v>
      </c>
      <c r="F55" s="116" t="s">
        <v>928</v>
      </c>
      <c r="G55" s="101" t="s">
        <v>884</v>
      </c>
      <c r="H55" s="89">
        <v>44571</v>
      </c>
      <c r="I55" s="89" t="s">
        <v>723</v>
      </c>
      <c r="J55" s="89">
        <v>44568</v>
      </c>
      <c r="K55" s="162" t="s">
        <v>724</v>
      </c>
      <c r="L55" s="116"/>
      <c r="M55" s="101">
        <v>0</v>
      </c>
      <c r="N55" s="489" t="s">
        <v>931</v>
      </c>
      <c r="O55" s="490"/>
    </row>
    <row r="56" spans="1:15" s="107" customFormat="1" ht="102.75" customHeight="1" x14ac:dyDescent="0.2">
      <c r="A56" s="485"/>
      <c r="B56" s="488"/>
      <c r="C56" s="103" t="s">
        <v>932</v>
      </c>
      <c r="D56" s="85" t="s">
        <v>774</v>
      </c>
      <c r="E56" s="106" t="s">
        <v>927</v>
      </c>
      <c r="F56" s="116" t="s">
        <v>928</v>
      </c>
      <c r="G56" s="101" t="s">
        <v>884</v>
      </c>
      <c r="H56" s="89">
        <v>44571</v>
      </c>
      <c r="I56" s="89" t="s">
        <v>723</v>
      </c>
      <c r="J56" s="89">
        <v>44568</v>
      </c>
      <c r="K56" s="162" t="s">
        <v>724</v>
      </c>
      <c r="L56" s="116"/>
      <c r="M56" s="101">
        <v>0</v>
      </c>
      <c r="N56" s="489" t="s">
        <v>931</v>
      </c>
      <c r="O56" s="490"/>
    </row>
    <row r="57" spans="1:15" s="107" customFormat="1" ht="26.25" customHeight="1" x14ac:dyDescent="0.2">
      <c r="A57" s="136"/>
      <c r="B57" s="166"/>
      <c r="C57" s="103"/>
      <c r="D57" s="85"/>
      <c r="E57" s="106"/>
      <c r="F57" s="116"/>
      <c r="G57" s="101"/>
      <c r="H57" s="167"/>
      <c r="I57" s="167"/>
      <c r="J57" s="168"/>
      <c r="K57" s="372">
        <f>SUM(K17:K56)/35</f>
        <v>0.996</v>
      </c>
      <c r="L57" s="116"/>
      <c r="M57" s="373">
        <f>AVERAGE(M17:M56)</f>
        <v>0.873</v>
      </c>
      <c r="N57" s="489"/>
      <c r="O57" s="490"/>
    </row>
    <row r="59" spans="1:15" s="3" customFormat="1" ht="29.25" customHeight="1" thickBot="1" x14ac:dyDescent="0.3">
      <c r="A59" s="13" t="s">
        <v>156</v>
      </c>
      <c r="B59" s="397" t="s">
        <v>3278</v>
      </c>
      <c r="C59" s="397"/>
      <c r="D59" s="397"/>
      <c r="G59" s="13"/>
      <c r="H59" s="13"/>
      <c r="I59" s="14"/>
      <c r="J59" s="13"/>
      <c r="K59" s="13"/>
    </row>
    <row r="60" spans="1:15" s="3" customFormat="1" ht="18.75" customHeight="1" x14ac:dyDescent="0.2">
      <c r="I60" s="16"/>
    </row>
    <row r="61" spans="1:15" s="3" customFormat="1" ht="32.25" customHeight="1" thickBot="1" x14ac:dyDescent="0.3">
      <c r="A61" s="13" t="s">
        <v>158</v>
      </c>
      <c r="B61" s="398" t="s">
        <v>3279</v>
      </c>
      <c r="C61" s="398"/>
      <c r="D61" s="398"/>
      <c r="G61" s="13" t="s">
        <v>160</v>
      </c>
      <c r="I61" s="16"/>
      <c r="J61" s="17"/>
      <c r="K61" s="17" t="s">
        <v>3280</v>
      </c>
      <c r="L61" s="17"/>
    </row>
    <row r="62" spans="1:15" s="3" customFormat="1" ht="27" customHeight="1" x14ac:dyDescent="0.2">
      <c r="I62" s="18"/>
      <c r="J62" s="482"/>
      <c r="K62" s="482"/>
      <c r="L62" s="19"/>
    </row>
    <row r="63" spans="1:15" x14ac:dyDescent="0.2">
      <c r="O63" s="172" t="s">
        <v>162</v>
      </c>
    </row>
    <row r="64" spans="1:15" x14ac:dyDescent="0.2">
      <c r="O64" s="172" t="s">
        <v>163</v>
      </c>
    </row>
  </sheetData>
  <mergeCells count="90">
    <mergeCell ref="A1:O3"/>
    <mergeCell ref="A11:O11"/>
    <mergeCell ref="A13:L13"/>
    <mergeCell ref="M13:O14"/>
    <mergeCell ref="A14:L14"/>
    <mergeCell ref="N19:O19"/>
    <mergeCell ref="N20:O20"/>
    <mergeCell ref="C15:C16"/>
    <mergeCell ref="D15:D16"/>
    <mergeCell ref="E15:E16"/>
    <mergeCell ref="M15:M16"/>
    <mergeCell ref="N15:O16"/>
    <mergeCell ref="F15:F16"/>
    <mergeCell ref="G15:G16"/>
    <mergeCell ref="H15:I15"/>
    <mergeCell ref="J15:J16"/>
    <mergeCell ref="K15:K16"/>
    <mergeCell ref="L15:L16"/>
    <mergeCell ref="A15:A16"/>
    <mergeCell ref="B15:B16"/>
    <mergeCell ref="A24:A26"/>
    <mergeCell ref="B24:B26"/>
    <mergeCell ref="N24:O24"/>
    <mergeCell ref="N25:O25"/>
    <mergeCell ref="N26:O26"/>
    <mergeCell ref="A21:A23"/>
    <mergeCell ref="B21:B23"/>
    <mergeCell ref="N21:O21"/>
    <mergeCell ref="N22:O22"/>
    <mergeCell ref="N23:O23"/>
    <mergeCell ref="A17:A20"/>
    <mergeCell ref="B17:B20"/>
    <mergeCell ref="N17:O17"/>
    <mergeCell ref="N18:O18"/>
    <mergeCell ref="A30:A32"/>
    <mergeCell ref="B30:B32"/>
    <mergeCell ref="N30:O30"/>
    <mergeCell ref="N31:O31"/>
    <mergeCell ref="N32:O32"/>
    <mergeCell ref="A27:A29"/>
    <mergeCell ref="B27:B29"/>
    <mergeCell ref="N27:O27"/>
    <mergeCell ref="N28:O28"/>
    <mergeCell ref="N29:O29"/>
    <mergeCell ref="A36:A38"/>
    <mergeCell ref="B36:B38"/>
    <mergeCell ref="N36:O36"/>
    <mergeCell ref="N37:O37"/>
    <mergeCell ref="N38:O38"/>
    <mergeCell ref="A33:A35"/>
    <mergeCell ref="B33:B35"/>
    <mergeCell ref="N33:O33"/>
    <mergeCell ref="N34:O34"/>
    <mergeCell ref="N35:O35"/>
    <mergeCell ref="A39:A40"/>
    <mergeCell ref="B39:B40"/>
    <mergeCell ref="N39:O39"/>
    <mergeCell ref="N40:O40"/>
    <mergeCell ref="A41:A42"/>
    <mergeCell ref="B41:B42"/>
    <mergeCell ref="N41:O41"/>
    <mergeCell ref="N42:O42"/>
    <mergeCell ref="A46:A48"/>
    <mergeCell ref="B46:B48"/>
    <mergeCell ref="N46:O46"/>
    <mergeCell ref="N47:O47"/>
    <mergeCell ref="N48:O48"/>
    <mergeCell ref="A43:A45"/>
    <mergeCell ref="B43:B45"/>
    <mergeCell ref="N43:O43"/>
    <mergeCell ref="N44:O44"/>
    <mergeCell ref="N45:O45"/>
    <mergeCell ref="N49:O49"/>
    <mergeCell ref="N50:O50"/>
    <mergeCell ref="N51:O51"/>
    <mergeCell ref="B59:D59"/>
    <mergeCell ref="A52:A53"/>
    <mergeCell ref="B52:B53"/>
    <mergeCell ref="N52:O52"/>
    <mergeCell ref="N53:O53"/>
    <mergeCell ref="A49:A51"/>
    <mergeCell ref="B49:B51"/>
    <mergeCell ref="B61:D61"/>
    <mergeCell ref="J62:K62"/>
    <mergeCell ref="A54:A56"/>
    <mergeCell ref="B54:B56"/>
    <mergeCell ref="N54:O54"/>
    <mergeCell ref="N55:O55"/>
    <mergeCell ref="N56:O56"/>
    <mergeCell ref="N57:O57"/>
  </mergeCells>
  <dataValidations count="13">
    <dataValidation allowBlank="1" showInputMessage="1" showErrorMessage="1" promptTitle="GUÍA:" prompt="Establecer las fechas de inicio y terminación de cada una de las actividades, según los recursos y disponibilidad de la dependencia dentro de la vigencia actual." sqref="H20:I44 H47:I47 H50:I57" xr:uid="{D9671006-AE32-4388-AE4F-1997B6A913A1}"/>
    <dataValidation allowBlank="1" showInputMessage="1" showErrorMessage="1" promptTitle="GUÍA: " prompt="Colocar la fecha en que se realiza el seguimiento por parte de la dependencia (i, ii, ii o iv seguimiento)_x000a_" sqref="J57" xr:uid="{0496C70C-95E6-409B-AFC3-1C30B77DCF4C}"/>
    <dataValidation allowBlank="1" showInputMessage="1" showErrorMessage="1" promptTitle="GUÍA:" prompt="Asignar el porcentaje de avance de la meta establecida de acuerdo con la formula del indicador con corte a la fecha del seguimiento." sqref="K48:K57 K17:K45" xr:uid="{9FA1C9AD-D046-4B85-BCC2-9DB7A3016F37}"/>
    <dataValidation allowBlank="1" showInputMessage="1" showErrorMessage="1" promptTitle="GUÍA:" prompt="Se deben describir los aspectos relevantes y evidencias que soportan el porcentaje de avance conseguido en el periodo evaluado._x000a__x000a_Estas evidencias deben estar disponibles para la actividad de seguimiento y presentarlas al auditor." sqref="L17:L57" xr:uid="{A7CDD6FD-3A8B-43C0-8E61-9B07337D5E2A}"/>
    <dataValidation allowBlank="1" showInputMessage="1" showErrorMessage="1" promptTitle="CONTROL INTERNO:" prompt="Incluir esta columna para medir el avance de las acciones por parte del auditor de acuerdo con las evidencias presentadas por la dependencia." sqref="M17:M57" xr:uid="{EFF98689-F9EF-489D-8CFF-C2A92F8C080C}"/>
    <dataValidation allowBlank="1" showInputMessage="1" showErrorMessage="1" promptTitle="CONTROL INTERNO:" prompt="Se deben dar las conclusiones de complimiento o no de cada una de las actividades, redactar las evidencias presentadas por la dependencia que soportan y las recomendaciones cuando aplique; estas evidencias deben estar numeradas y en la carpeta electronica" sqref="O17 O21 O23 N17:N57" xr:uid="{0BC0F59F-4D10-42A3-AF6D-7631718D2B7B}"/>
    <dataValidation allowBlank="1" showInputMessage="1" showErrorMessage="1" promptTitle="GUÍA:" prompt="Establecer la formula matemática para medir el cumplimiento de la meta establecida a cada una de las acciones de mejoramiento definidas." sqref="G20:G34 G36:G37 G41 G43:G44 G47 G50:G57" xr:uid="{B3D2E5A8-D25A-4E77-A8A3-B84C2A68AC66}"/>
    <dataValidation allowBlank="1" showInputMessage="1" showErrorMessage="1" promptTitle="GUÍA:" prompt="Identificar la persona/cargo responsable por la ejecución de las acciones de mejoramiento." sqref="E52:E53 E36:E37 E41 D17:D44 D46:D47 D50 D52:D57" xr:uid="{2AADB205-B822-46B1-A598-93B7B1CC4BAB}"/>
    <dataValidation allowBlank="1" showInputMessage="1" showErrorMessage="1" promptTitle="GUÍA:" prompt="Para cada una de las causas identificadas se deben definir las acciones de mejoramiento necesarias." sqref="C19 C21:C26 C30:C34 C37 C40 C43:C44 C47 C50:C51 C53:C57" xr:uid="{1838729E-BFB1-4F4D-9F4F-E8ADB927FE37}"/>
    <dataValidation allowBlank="1" showInputMessage="1" showErrorMessage="1" promptTitle="GUÍA:" prompt="Describir la meta a ser alcanzada con la acción de mejoramiento planteada." sqref="E19 F52:F53 E50:E51 E21:E34 F36:F37 E40 G40 F41 E44 E47 E54:E57" xr:uid="{EE4CBADC-4596-4D7C-B888-15E460D851DB}"/>
    <dataValidation allowBlank="1" showInputMessage="1" showErrorMessage="1" promptTitle="INSERTAR NUEVA COLUMNA:" prompt="Definir el entregable que soporta el cumplimiento como evidencia (actas, contratos, lista de asistencia, procedimientos, fotografía, videos, encuestas, etc.)" sqref="F19 F50:F51 G52:G53 F21:F34 G36:G37 F40 G41 F44 F47 F54:F57" xr:uid="{B481F8E5-2962-4074-BFE8-6074514AABF8}"/>
    <dataValidation allowBlank="1" showInputMessage="1" showErrorMessage="1" promptTitle="GUIA:" prompt="Redactar las recomendaciones de mejoramiento a la gestión, identificadas en la dependencia para la vigencia actual." sqref="A17:A19" xr:uid="{EA70B4D5-EF07-4AE3-84E7-4A73C4DCDB42}"/>
    <dataValidation allowBlank="1" showInputMessage="1" showErrorMessage="1" promptTitle="GUÍA:" prompt="Se deben describir las causas, previamente identificadas por medio de las metodologías existentes, el número de causas varias de acuerdo a la recomendación y su complejidad." sqref="B17:B19 C21:C23 B30 B24 B27 B33:B34 B36:B37 B39 B41 B43:B44 B46:B47 B49:B50 B52 B54 B57" xr:uid="{5603D20A-2F64-43CA-AD92-803FD18D3684}"/>
  </dataValidations>
  <printOptions horizontalCentered="1"/>
  <pageMargins left="0.49" right="0.56000000000000005" top="0.39370078740157483" bottom="0.39370078740157483" header="0" footer="0"/>
  <pageSetup paperSize="120" scale="60" orientation="landscape" horizontalDpi="4294967293" verticalDpi="4294967293"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30</vt:i4>
      </vt:variant>
      <vt:variant>
        <vt:lpstr>Rangos con nombre</vt:lpstr>
      </vt:variant>
      <vt:variant>
        <vt:i4>5</vt:i4>
      </vt:variant>
    </vt:vector>
  </HeadingPairs>
  <TitlesOfParts>
    <vt:vector size="35" baseType="lpstr">
      <vt:lpstr>PMG ALC SUROCCIDENTE</vt:lpstr>
      <vt:lpstr>PMG ALC NCH</vt:lpstr>
      <vt:lpstr>PMG ALC METROPOLITANA</vt:lpstr>
      <vt:lpstr>PMG ALC RIOMAR</vt:lpstr>
      <vt:lpstr>PMG PROY ESPECIALES</vt:lpstr>
      <vt:lpstr>PMG GCIG</vt:lpstr>
      <vt:lpstr>PMG GER CIUDAD</vt:lpstr>
      <vt:lpstr>PMG DES SOCIAL</vt:lpstr>
      <vt:lpstr>PMG GER TICS</vt:lpstr>
      <vt:lpstr>PMG GES DEL RIESGO</vt:lpstr>
      <vt:lpstr>PMG SEC JURIDICA</vt:lpstr>
      <vt:lpstr>PMG OFIC PROTOCOLO</vt:lpstr>
      <vt:lpstr>PMG OFIC SEG Y CONV</vt:lpstr>
      <vt:lpstr>PMG OFIC CONTROL DIS</vt:lpstr>
      <vt:lpstr>PMG OFIC DE LA MUJER</vt:lpstr>
      <vt:lpstr>PMG SEC COMUNICACIONES</vt:lpstr>
      <vt:lpstr>PMG CONTR URB </vt:lpstr>
      <vt:lpstr>PMG SEC HAC</vt:lpstr>
      <vt:lpstr>PMG SEC EDUCACION</vt:lpstr>
      <vt:lpstr>PMG SEC GEST HUM</vt:lpstr>
      <vt:lpstr>PMG SEC OBRAS PUB</vt:lpstr>
      <vt:lpstr>PMG SEC PLANEACION</vt:lpstr>
      <vt:lpstr>PMG SEC PRIVADA</vt:lpstr>
      <vt:lpstr>PMG SEC DEPORTES</vt:lpstr>
      <vt:lpstr>PMG SEC TRANSITO</vt:lpstr>
      <vt:lpstr>PMG SEC CULTURA</vt:lpstr>
      <vt:lpstr>PMG SEC GENERAL</vt:lpstr>
      <vt:lpstr>PMG SEC GOB</vt:lpstr>
      <vt:lpstr>PMG SEC SALUD</vt:lpstr>
      <vt:lpstr>PMG SEC GEST SOCIAL</vt:lpstr>
      <vt:lpstr>'PMG CONTR URB '!Área_de_impresión</vt:lpstr>
      <vt:lpstr>'PMG SEC GEST SOCIAL'!Área_de_impresión</vt:lpstr>
      <vt:lpstr>'PMG SEC SALUD'!Área_de_impresión</vt:lpstr>
      <vt:lpstr>'PMG SEC GEST SOCIAL'!Títulos_a_imprimir</vt:lpstr>
      <vt:lpstr>'PMG SEC SALUD'!Títulos_a_imprimir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Angelica Gonzalez Machuca</dc:creator>
  <cp:lastModifiedBy>Karina Esther Cuello Rodriguez</cp:lastModifiedBy>
  <dcterms:created xsi:type="dcterms:W3CDTF">2023-01-30T16:33:54Z</dcterms:created>
  <dcterms:modified xsi:type="dcterms:W3CDTF">2023-04-11T19:21:41Z</dcterms:modified>
</cp:coreProperties>
</file>