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YZEN\Documents\Documents\Carpeta-ADI\pagina web\planes\sst\"/>
    </mc:Choice>
  </mc:AlternateContent>
  <xr:revisionPtr revIDLastSave="0" documentId="8_{0A94B7AD-6505-42A1-A6C8-E2B35E68C248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INSTRUCTIVO" sheetId="3" r:id="rId1"/>
    <sheet name="PLAN ANUAL DE TRABAJO" sheetId="2" r:id="rId2"/>
    <sheet name="Hoja1" sheetId="5" r:id="rId3"/>
    <sheet name="CONTROL DE CAMBIOS" sheetId="4" r:id="rId4"/>
  </sheets>
  <definedNames>
    <definedName name="_xlnm._FilterDatabase" localSheetId="1" hidden="1">'PLAN ANUAL DE TRABAJO'!$E$14:$AZ$114</definedName>
    <definedName name="_xlnm.Print_Area" localSheetId="1">'PLAN ANUAL DE TRABAJO'!$A$1:$BO$136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5" l="1"/>
  <c r="C12" i="5"/>
  <c r="C13" i="5"/>
  <c r="C14" i="5"/>
  <c r="C15" i="5"/>
  <c r="C16" i="5"/>
  <c r="C17" i="5" s="1"/>
  <c r="B17" i="5"/>
  <c r="B14" i="5"/>
  <c r="B15" i="5"/>
  <c r="B16" i="5"/>
  <c r="B13" i="5"/>
  <c r="B12" i="5"/>
  <c r="I101" i="2" l="1"/>
  <c r="E101" i="2"/>
  <c r="F101" i="2"/>
  <c r="G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H101" i="2"/>
  <c r="E102" i="2"/>
  <c r="BC101" i="2" l="1"/>
  <c r="I102" i="2"/>
  <c r="I114" i="2" s="1"/>
  <c r="E113" i="2"/>
  <c r="M102" i="2"/>
  <c r="M103" i="2" s="1"/>
  <c r="Q102" i="2"/>
  <c r="Q114" i="2" s="1"/>
  <c r="U102" i="2"/>
  <c r="U103" i="2" s="1"/>
  <c r="U104" i="2" s="1"/>
  <c r="Y102" i="2"/>
  <c r="Y103" i="2" s="1"/>
  <c r="Y104" i="2" s="1"/>
  <c r="AC102" i="2"/>
  <c r="AC103" i="2" s="1"/>
  <c r="AC104" i="2" s="1"/>
  <c r="AG102" i="2"/>
  <c r="AG103" i="2" s="1"/>
  <c r="AG104" i="2" s="1"/>
  <c r="AK102" i="2"/>
  <c r="AK114" i="2" s="1"/>
  <c r="AO102" i="2"/>
  <c r="AO103" i="2" s="1"/>
  <c r="AO104" i="2" s="1"/>
  <c r="AS102" i="2"/>
  <c r="AS114" i="2" s="1"/>
  <c r="AW102" i="2"/>
  <c r="AW103" i="2" s="1"/>
  <c r="AW104" i="2" s="1"/>
  <c r="E109" i="2"/>
  <c r="AO109" i="2" l="1"/>
  <c r="I109" i="2"/>
  <c r="M104" i="2"/>
  <c r="AO114" i="2"/>
  <c r="AO113" i="2"/>
  <c r="AG109" i="2"/>
  <c r="Y114" i="2"/>
  <c r="AG113" i="2"/>
  <c r="AG114" i="2"/>
  <c r="Y113" i="2"/>
  <c r="AC113" i="2"/>
  <c r="AC109" i="2"/>
  <c r="E103" i="2"/>
  <c r="E104" i="2" s="1"/>
  <c r="E114" i="2"/>
  <c r="AS103" i="2"/>
  <c r="AS104" i="2" s="1"/>
  <c r="AS109" i="2"/>
  <c r="AS113" i="2"/>
  <c r="AC114" i="2"/>
  <c r="Y109" i="2"/>
  <c r="M109" i="2"/>
  <c r="M114" i="2"/>
  <c r="M113" i="2"/>
  <c r="Q113" i="2"/>
  <c r="Q109" i="2"/>
  <c r="Q103" i="2"/>
  <c r="Q104" i="2" s="1"/>
  <c r="I113" i="2"/>
  <c r="I103" i="2"/>
  <c r="I104" i="2" s="1"/>
  <c r="AW114" i="2"/>
  <c r="AK109" i="2"/>
  <c r="U114" i="2"/>
  <c r="AW109" i="2"/>
  <c r="AK113" i="2"/>
  <c r="U113" i="2"/>
  <c r="AK103" i="2"/>
  <c r="AK104" i="2" s="1"/>
  <c r="U109" i="2"/>
  <c r="AW113" i="2"/>
  <c r="E108" i="2" l="1"/>
  <c r="AO108" i="2"/>
  <c r="AO110" i="2" s="1"/>
  <c r="M108" i="2"/>
  <c r="M110" i="2" s="1"/>
  <c r="I108" i="2"/>
  <c r="BM109" i="2"/>
  <c r="BD118" i="2" s="1"/>
  <c r="Y108" i="2"/>
  <c r="Y110" i="2" s="1"/>
  <c r="AG108" i="2"/>
  <c r="AG110" i="2" s="1"/>
  <c r="U108" i="2"/>
  <c r="U110" i="2" s="1"/>
  <c r="AW108" i="2"/>
  <c r="AW110" i="2" s="1"/>
  <c r="AK108" i="2"/>
  <c r="AK110" i="2" s="1"/>
  <c r="AC108" i="2"/>
  <c r="AC110" i="2" s="1"/>
  <c r="AS108" i="2"/>
  <c r="AS110" i="2" s="1"/>
  <c r="Q108" i="2"/>
  <c r="Q110" i="2" s="1"/>
  <c r="BM106" i="2" l="1"/>
  <c r="BD117" i="2" s="1"/>
  <c r="BD119" i="2" s="1"/>
  <c r="I110" i="2"/>
  <c r="E110" i="2"/>
  <c r="BM112" i="2" l="1"/>
  <c r="BD120" i="2" s="1"/>
  <c r="BD124" i="2" s="1"/>
  <c r="BD123" i="2" s="1"/>
  <c r="BD121" i="2" s="1"/>
</calcChain>
</file>

<file path=xl/sharedStrings.xml><?xml version="1.0" encoding="utf-8"?>
<sst xmlns="http://schemas.openxmlformats.org/spreadsheetml/2006/main" count="481" uniqueCount="189">
  <si>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</si>
  <si>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</si>
  <si>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</si>
  <si>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</si>
  <si>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</si>
  <si>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</si>
  <si>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</si>
  <si>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</si>
  <si>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</si>
  <si>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</si>
  <si>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</si>
  <si>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</si>
  <si>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</t>
  </si>
  <si>
    <t>E</t>
  </si>
  <si>
    <t>Programada</t>
  </si>
  <si>
    <t>Ejecutada</t>
  </si>
  <si>
    <t>Detalle de actividades:</t>
  </si>
  <si>
    <t>Aplazada</t>
  </si>
  <si>
    <t>A</t>
  </si>
  <si>
    <t>Suspendida</t>
  </si>
  <si>
    <t>S</t>
  </si>
  <si>
    <t>Cumplimiento anual</t>
  </si>
  <si>
    <t>Total actividades anuales</t>
  </si>
  <si>
    <t>Total actividades ejecutadas en el año.</t>
  </si>
  <si>
    <t>Porcentaje de cumplimiento anual</t>
  </si>
  <si>
    <t>INDICADOR DE LA GESTION</t>
  </si>
  <si>
    <r>
      <rPr>
        <b/>
        <sz val="10"/>
        <color theme="1"/>
        <rFont val="Arial"/>
        <family val="2"/>
      </rPr>
      <t xml:space="preserve">NOTA: </t>
    </r>
    <r>
      <rPr>
        <sz val="10"/>
        <color theme="1"/>
        <rFont val="Arial"/>
        <family val="2"/>
      </rPr>
      <t>El cronograma de actividades anuales de Seguridad y Salud en el Trabajo es dinamico, puesto de acuerdo a la gestión de los cambios organizacionales que se presenten y teniendo en cuenta el indicador trimestral de accidentalidad, la disponibilidad de recursos de la ARL y contingencias que puedan presentarse en la institución, por lo tanto la fecha de ejecuci6n de algunas actividades pueden variar en la vigencia.</t>
    </r>
  </si>
  <si>
    <r>
      <t xml:space="preserve">Tipo: </t>
    </r>
    <r>
      <rPr>
        <sz val="10"/>
        <color theme="1"/>
        <rFont val="Arial"/>
        <family val="2"/>
      </rPr>
      <t>Eficacia</t>
    </r>
  </si>
  <si>
    <t>Indicador y formula de calculo:</t>
  </si>
  <si>
    <t># de actividades ejecutadas en el año</t>
  </si>
  <si>
    <t># de actividades programadas en el año</t>
  </si>
  <si>
    <t>x100 =</t>
  </si>
  <si>
    <t># Actividades programadas por mes</t>
  </si>
  <si>
    <t># Actividades ejecutadas por mes</t>
  </si>
  <si>
    <t>Porcentaje de cumplimiento por mes</t>
  </si>
  <si>
    <t>Mes</t>
  </si>
  <si>
    <t># Actividades aplazadas por mes</t>
  </si>
  <si>
    <t>H</t>
  </si>
  <si>
    <t>Aplazada Hecha</t>
  </si>
  <si>
    <t>Reprogramada</t>
  </si>
  <si>
    <t>R</t>
  </si>
  <si>
    <t># Actividades aplazadas hechas por mes</t>
  </si>
  <si>
    <t># total de actividades pendientes por mes</t>
  </si>
  <si>
    <t>Resposable(s)</t>
  </si>
  <si>
    <t xml:space="preserve"> </t>
  </si>
  <si>
    <r>
      <t xml:space="preserve">ELABORADO POR:
</t>
    </r>
    <r>
      <rPr>
        <sz val="10"/>
        <color theme="1"/>
        <rFont val="Arial"/>
        <family val="2"/>
      </rPr>
      <t>JAMES BOLIVAR</t>
    </r>
  </si>
  <si>
    <t>Actividades</t>
  </si>
  <si>
    <t>INSTRUCTIVO PLAN ANUAL DE SEGURIDAD Y SALUD EN EL TRABAJO</t>
  </si>
  <si>
    <r>
      <t xml:space="preserve">Conforme a lo establecido en el </t>
    </r>
    <r>
      <rPr>
        <b/>
        <sz val="11"/>
        <color theme="1"/>
        <rFont val="Arial"/>
        <family val="2"/>
      </rPr>
      <t>DECRETO 1072 de 2015</t>
    </r>
    <r>
      <rPr>
        <sz val="11"/>
        <color theme="1"/>
        <rFont val="Arial"/>
        <family val="2"/>
      </rPr>
      <t xml:space="preserve"> en el </t>
    </r>
    <r>
      <rPr>
        <b/>
        <sz val="11"/>
        <color theme="1"/>
        <rFont val="Arial"/>
        <family val="2"/>
      </rPr>
      <t>ARTICULO 2.2.4.5.8.</t>
    </r>
    <r>
      <rPr>
        <sz val="11"/>
        <color theme="1"/>
        <rFont val="Arial"/>
        <family val="2"/>
      </rPr>
      <t>, que dicta que, el empleador debe diseñar y desarrollar un plan de trabajo anual para alcanzar cada uno de los objetivos propuestos en el Sistema de Gestión de la Seguridad y Salud en el Trabajo (SG-SST), el cual debe identificar claramente metas, responsabilidades, recursos y cronograma de actividades, en concordancia con los estándares mínimos del Sistema Obligatorio de Garantía de Calidad del Sistema General de Riesgos Laborales</t>
    </r>
  </si>
  <si>
    <t>Para el correcto diligencimiento del documento, se debe tener en cuenta los siguientes parametros:</t>
  </si>
  <si>
    <r>
      <rPr>
        <b/>
        <sz val="11"/>
        <color theme="1"/>
        <rFont val="Arial"/>
        <family val="2"/>
      </rPr>
      <t>1. OBJETIVO:</t>
    </r>
    <r>
      <rPr>
        <sz val="11"/>
        <color theme="1"/>
        <rFont val="Arial"/>
        <family val="2"/>
      </rPr>
      <t xml:space="preserve"> se debe definir el objetivo del PLAN ANUAL DE SEGURIDAD Y SALUD EN EL TRABAJO.</t>
    </r>
  </si>
  <si>
    <r>
      <rPr>
        <b/>
        <sz val="11"/>
        <color theme="1"/>
        <rFont val="Arial"/>
        <family val="2"/>
      </rPr>
      <t>2. ALCANCE:</t>
    </r>
    <r>
      <rPr>
        <sz val="11"/>
        <color theme="1"/>
        <rFont val="Arial"/>
        <family val="2"/>
      </rPr>
      <t xml:space="preserve"> hace referencia a los procesos, centros de trabajo y otros criterios que seran tenidos en cuenta para medir la aplicabilidad del PLAN ANUAL DE SEGURIDAD Y SALUD EN EL TRABAJO</t>
    </r>
  </si>
  <si>
    <r>
      <t xml:space="preserve">3. INDICADOR Y FORMULA DE CALCULO: </t>
    </r>
    <r>
      <rPr>
        <sz val="11"/>
        <color theme="1"/>
        <rFont val="Arial"/>
        <family val="2"/>
      </rPr>
      <t>se debe expresar la formulacion del indicador del PLAN ANUAL DE SEGURIDAD Y SALUD EN EL TRABAJO</t>
    </r>
  </si>
  <si>
    <r>
      <rPr>
        <b/>
        <sz val="11"/>
        <color theme="1"/>
        <rFont val="Arial"/>
        <family val="2"/>
      </rPr>
      <t xml:space="preserve">4.1. EFICACIA: </t>
    </r>
    <r>
      <rPr>
        <sz val="11"/>
        <color theme="1"/>
        <rFont val="Arial"/>
        <family val="2"/>
      </rPr>
      <t>La eficacia mide el grado de alcance de los resultados, es decir, el enfoque es en la realización y no en los recursos gastados para llegar a dicho resultado.</t>
    </r>
  </si>
  <si>
    <r>
      <rPr>
        <b/>
        <sz val="11"/>
        <color theme="1"/>
        <rFont val="Arial"/>
        <family val="2"/>
      </rPr>
      <t xml:space="preserve">4.2. EFICIENCIA: </t>
    </r>
    <r>
      <rPr>
        <sz val="11"/>
        <color theme="1"/>
        <rFont val="Arial"/>
        <family val="2"/>
      </rPr>
      <t>El indicador de eficiencia permite que se detecten desperdicios de recursos que reducirán su productividad.</t>
    </r>
  </si>
  <si>
    <r>
      <rPr>
        <b/>
        <sz val="11"/>
        <color theme="1"/>
        <rFont val="Arial"/>
        <family val="2"/>
      </rPr>
      <t>4.3. EFECTIVIDAD:</t>
    </r>
    <r>
      <rPr>
        <sz val="11"/>
        <color theme="1"/>
        <rFont val="Arial"/>
        <family val="2"/>
      </rPr>
      <t xml:space="preserve"> La efectividad no es otra cosa sino la junción de la eficacia con la eficiencia. Este indicador presenta las consecuencias de un producto o servicio.</t>
    </r>
  </si>
  <si>
    <r>
      <t>4. TIPO DE INDICADOR:</t>
    </r>
    <r>
      <rPr>
        <sz val="11"/>
        <color theme="1"/>
        <rFont val="Arial"/>
        <family val="2"/>
      </rPr>
      <t xml:space="preserve"> Los indicadores del plan anual de seguridad y salud en el trabajo pueden ser de eficacia, eficiencia, efectividad u otro.</t>
    </r>
  </si>
  <si>
    <r>
      <rPr>
        <b/>
        <sz val="11"/>
        <color theme="1"/>
        <rFont val="Arial"/>
        <family val="2"/>
      </rPr>
      <t>5. META:</t>
    </r>
    <r>
      <rPr>
        <sz val="11"/>
        <color theme="1"/>
        <rFont val="Arial"/>
        <family val="2"/>
      </rPr>
      <t xml:space="preserve"> la meta hace referencia al pocentaje de cumplimiento de implementacion del plan anual de seguridad y salud en el trabajo.</t>
    </r>
  </si>
  <si>
    <r>
      <rPr>
        <b/>
        <sz val="11"/>
        <color theme="1"/>
        <rFont val="Arial"/>
        <family val="2"/>
      </rPr>
      <t xml:space="preserve">6. VIGENCIA: </t>
    </r>
    <r>
      <rPr>
        <sz val="11"/>
        <color theme="1"/>
        <rFont val="Arial"/>
        <family val="2"/>
      </rPr>
      <t>hace referencia al año en curso en el cual se debe ejecutar el plan anual de seguridad y salud en el trabajo, la vigencia debe ser anual, de acuerdo a lo que estipula el decreto 1072 de 2015.</t>
    </r>
  </si>
  <si>
    <r>
      <t xml:space="preserve">7. ELABORADO POR: </t>
    </r>
    <r>
      <rPr>
        <sz val="11"/>
        <color theme="1"/>
        <rFont val="Arial"/>
        <family val="2"/>
      </rPr>
      <t>nombre y apellido de la persona que elabora o diligencia el plan anual de seguridad y salud en el trabajo.</t>
    </r>
  </si>
  <si>
    <r>
      <rPr>
        <b/>
        <sz val="11"/>
        <color theme="1"/>
        <rFont val="Arial"/>
        <family val="2"/>
      </rPr>
      <t>8. ACTIVIDADES:</t>
    </r>
    <r>
      <rPr>
        <sz val="11"/>
        <color theme="1"/>
        <rFont val="Arial"/>
        <family val="2"/>
      </rPr>
      <t xml:space="preserve"> se debe diligenciar con las actividades que se van a desarrollar en materia de seguridad y salud en el trabajo en la vigencia.</t>
    </r>
  </si>
  <si>
    <r>
      <rPr>
        <b/>
        <sz val="11"/>
        <color theme="1"/>
        <rFont val="Arial"/>
        <family val="2"/>
      </rPr>
      <t xml:space="preserve">9. RESPONSABLE: </t>
    </r>
    <r>
      <rPr>
        <sz val="11"/>
        <color theme="1"/>
        <rFont val="Arial"/>
        <family val="2"/>
      </rPr>
      <t>debe asignarse quien sera el equipo resposable de la ejecucion de la actividad o de la gestion de la misma.</t>
    </r>
  </si>
  <si>
    <r>
      <rPr>
        <b/>
        <sz val="11"/>
        <color theme="1"/>
        <rFont val="Arial"/>
        <family val="2"/>
      </rPr>
      <t xml:space="preserve">11. OBSERVACIONES: </t>
    </r>
    <r>
      <rPr>
        <sz val="11"/>
        <color theme="1"/>
        <rFont val="Arial"/>
        <family val="2"/>
      </rPr>
      <t>en la casilla de observaciones, se colocaran las observaciones referentes a la actividad, en tanto se haya cumplido o no, o si existe un cumplimiento parcial o cualquier otra situacion que amerite realizar una observacion.</t>
    </r>
  </si>
  <si>
    <r>
      <t xml:space="preserve">10. DETALLE DE ACTIVIDADES: </t>
    </r>
    <r>
      <rPr>
        <sz val="11"/>
        <color theme="1"/>
        <rFont val="Arial"/>
        <family val="2"/>
      </rPr>
      <t>define el estado de las actividades, programada, aplazada, suspendida, reprogramada, ejecutada o aplazada hecha.
Las actividades estan representadas con un color, de acuerdo a la paleta de colores que se observa en el documento del plan.
El estado de las actividades se diligenciara de acuerdo a la actividad a desarrollar y el mes en el que se programa su ejecucion, y se actualizara conforme a su estado, teniendo en cuenta los seis (6) estados definidos anteriormente.</t>
    </r>
  </si>
  <si>
    <t>Equipo de seguridad y salud en el trabajo</t>
  </si>
  <si>
    <r>
      <t>Objetivo:</t>
    </r>
    <r>
      <rPr>
        <sz val="10"/>
        <color theme="1"/>
        <rFont val="Arial"/>
        <family val="2"/>
      </rPr>
      <t xml:space="preserve"> Organizar, planificar y priorizar las actividades del SGSST para velar por condiciones de trabajo seguras y saludables en el desarrollo de las diferentes actividades laborales de la agencia distrital de infraestructura.</t>
    </r>
  </si>
  <si>
    <t>FECHA</t>
  </si>
  <si>
    <t>VERSION</t>
  </si>
  <si>
    <t>DESCRIPCIÓN DEL CAMBIO</t>
  </si>
  <si>
    <t>FECHA DE APROB: 20/01/2025</t>
  </si>
  <si>
    <t>Componente</t>
  </si>
  <si>
    <t>Compromiso gerencial</t>
  </si>
  <si>
    <t xml:space="preserve">Revision de la politica y objetivos de seguridad y salud en el trabajo </t>
  </si>
  <si>
    <t>Formulacion del documento de rendicion de cuentas del SG-SST 2024.</t>
  </si>
  <si>
    <t>Presentacion de informe de rendicion de cuentas del SG-SST 2024.</t>
  </si>
  <si>
    <t>Definicion de los recursos disponibles para el SG-SST.</t>
  </si>
  <si>
    <t>Actualizacion del programa y cronograma de capacitacion.</t>
  </si>
  <si>
    <t>Definicion de Plan anual de SST con ARL.</t>
  </si>
  <si>
    <t>Presentacion de autoevaluacion del SG-SST vigencia 2024.</t>
  </si>
  <si>
    <t>Definicion de responsabilidades frente al SG-SST.</t>
  </si>
  <si>
    <t>Afiliacion y/o actualizacion de afiliacion macro al SGRL de los funcionarios y contratistas.</t>
  </si>
  <si>
    <t>Inscripción a curso de 50 horas y/o 20 horas de SG-SST al administrador del programa de prevención y protección contra caídas, coordinadores TSA y equipo de seguridad y salud en el trabajo.</t>
  </si>
  <si>
    <t>Socializar los formatos del programa de prevención y protección contra caídas en alturas (ATS, permiso de trabajo, inspección, entre otros) y su forma de diligenciamiento.</t>
  </si>
  <si>
    <t>Socializar el programa de prevención y protección contra caídas de alturas y las responsabilidades de las partes interesadas.</t>
  </si>
  <si>
    <t>Realizar seguimiento, actualización e inventario de las de hojas de vida de equipos de protección contra caídas.</t>
  </si>
  <si>
    <t>Solicitar recursos para la ejecución del programa (EPCC, capacitación y reentrenamiento TSA, jefes de área, inspección de EPCC por fabricante, asesoría plan de rescate TSA)</t>
  </si>
  <si>
    <t>Cotizar valor de capacitación en reentrenamiento de trabajador autorizado y coordinado TSA, y exámenes médicos ocupacionales con énfasis en TSA.</t>
  </si>
  <si>
    <t>Capacitación, reentrenamiento de trabajo seguro en alturas para trabajador autorizado y coordinador TSA de acuerdo con la resolución 4272 2021.</t>
  </si>
  <si>
    <t>Solicitar a fabricante de elementos de protección contra caídas, realizar la inspección anual de los EPCC.</t>
  </si>
  <si>
    <t>Ejecución de simulacro de rescate para trabajo en alturas</t>
  </si>
  <si>
    <t>Programa de trabajo seguro en alturas</t>
  </si>
  <si>
    <t>Capacitación orientada para jefes de área de acuerdo con lo establecido por la resolución 4272 de 2021.</t>
  </si>
  <si>
    <t>Solicitud ARL acompañamiento y planeación de simulacro de rescate para trabajo seguro en alturas.</t>
  </si>
  <si>
    <t>Sistema globalmente armonizado</t>
  </si>
  <si>
    <t>Socializar el programa del sistema globalmente armonizado a las partes interesadas.</t>
  </si>
  <si>
    <t>Formulacion y codificacion de los documentos del SGA.</t>
  </si>
  <si>
    <t>Actualizacion de la matriz de compatibilidad.</t>
  </si>
  <si>
    <t>Capacitacion en manejo de sustancias quimicas y sus compatibilidades al personal de almacen.</t>
  </si>
  <si>
    <t>Identificacion y actualizacion del inventario de las FDS de los productos quimicos.</t>
  </si>
  <si>
    <t>Socializacion de las FDS de los productos quimicos a las partes interesadas.</t>
  </si>
  <si>
    <t>Capacitacion de plan de emergencias y utilizacion de kit antiderrames a partes interesadas</t>
  </si>
  <si>
    <t>Sistemas de vigilancia epidemiologica</t>
  </si>
  <si>
    <t>Actualizacion de indice de ausentismo e idenificacion de las condiciones de salud musculo-esqueleticas.</t>
  </si>
  <si>
    <t>Seguimiento por fisioterapeuta a personas identificadas como caso probable, caso sospechoso, caso confirmado por condiciones musculo-esqueleticas</t>
  </si>
  <si>
    <t>Socializacion de recomendaciones impartidas por fisioterapeuta para el manejo de las condiciones musculo-esqueleticas.</t>
  </si>
  <si>
    <t>Socializacion del protocolo de riesgo biologico.</t>
  </si>
  <si>
    <t>Identificacion de poblacion trabajadora expuesta a riesgos biologicos.</t>
  </si>
  <si>
    <t>Actualizacion del SVE de riesgo biologico y protocolo para riesgo biologico.</t>
  </si>
  <si>
    <t>Actualizacion del SVE para prevenir hipoacusia neurosensorial por exposicion a ruido.</t>
  </si>
  <si>
    <t>Identificacion de personal expuesto a niveles de ruido no convencionales.</t>
  </si>
  <si>
    <t>Aplicación de examenes medicos con enfasis en audiometria a personal identificado expuesto a ruido.</t>
  </si>
  <si>
    <t>Socializar recomendaciones medicas laborales para el personal identificado expuesto a ruido.</t>
  </si>
  <si>
    <t>Programa de estilos de vida saludable</t>
  </si>
  <si>
    <t>Actualizar el programa de promocion y prevencion de estilos de vida saludable.</t>
  </si>
  <si>
    <t>Solicitar a laboratorio medico ocupacional el diagnostico de condiciones de salud y la matriz de perfil sociodemografico.</t>
  </si>
  <si>
    <t>Analisis del indice de ausentismo laboral identificando patologias con mayor incidencia y prevalencia.</t>
  </si>
  <si>
    <t>Definir estrategias para abordar los resultados del diagnostico de condiciones de salud, matriz de perfil socio demografico y analisis de indice de ausentismo laboral</t>
  </si>
  <si>
    <t>Aplicacion de examen medico ocupacional a contratistas.</t>
  </si>
  <si>
    <t>Socializar las recomendaciones medicas y medico-laborales inherentes a los ejes de gestion del programa.</t>
  </si>
  <si>
    <t>Programa de elementos de proteccion personal</t>
  </si>
  <si>
    <t>Actualizacion de la matriz de elementos de proteccion personal.</t>
  </si>
  <si>
    <t xml:space="preserve">Actualizacion de de documentos del programa documentos de elementos de proteccion personal </t>
  </si>
  <si>
    <t>Suministro y recoleccion de formato de entrega de elementos de proteccion personal a partes interesadas.</t>
  </si>
  <si>
    <t>Socializacion del programa de elementos de proteccion personal y sus responsabilidades.</t>
  </si>
  <si>
    <t>Capacitacion en el uso, almacenamiento y utilizacion de los elementos de proteccion personal de altura y treas especiales.</t>
  </si>
  <si>
    <t># de actividades por semana</t>
  </si>
  <si>
    <t>Plan de emergencias</t>
  </si>
  <si>
    <t>Creacion de la resolucion de la brigada de emergencia de la ADI.</t>
  </si>
  <si>
    <t>Realizacion de capacitaciones para la brigada de emergencia.</t>
  </si>
  <si>
    <t>Socializacion del plan de emergencia de la ADI.</t>
  </si>
  <si>
    <t>Analisis de vulnerabilidades de sede bosques del norte.</t>
  </si>
  <si>
    <t>Actualizacion y revision de los documentos del plan de emergencia</t>
  </si>
  <si>
    <t>Simulacro de emergencia evacuacion.</t>
  </si>
  <si>
    <t>Conformacion y creacion brigada de emergencia</t>
  </si>
  <si>
    <t>Entrega formal de los certificados de asistencia a capacitacion de primeros auxilios vigencia 2024.</t>
  </si>
  <si>
    <t>Reunion del COPASST.</t>
  </si>
  <si>
    <t>Reunion del COCOLAB</t>
  </si>
  <si>
    <t>Comites</t>
  </si>
  <si>
    <t>Inspeccion de elementos de emergencia.</t>
  </si>
  <si>
    <t>COPASST</t>
  </si>
  <si>
    <t>COCOLAB</t>
  </si>
  <si>
    <t>Actualizacion y creacion de documentos del programa</t>
  </si>
  <si>
    <t>Socializacion del programa y los documentos del programa</t>
  </si>
  <si>
    <t>Programa de trabajo en caliente</t>
  </si>
  <si>
    <t>Inventario de equipos para trabajo en caliente</t>
  </si>
  <si>
    <t>Inspeccion de equipos de trabajo y elementos de proteccion personal.</t>
  </si>
  <si>
    <t>Suministro de extintores</t>
  </si>
  <si>
    <t>Suministro y recoleccion de formatos de lista de chequeo y permiso para ejecucion de trabajo en caliente</t>
  </si>
  <si>
    <t>Revision y actualizacion de los indicadores del SG-SST.</t>
  </si>
  <si>
    <t>Suministrar y recolectar formatos de permisos de trabajo, análisis de trabajo seguro en alturas e inspección de elementos de protección contra caídas y recolectar los ya diligenciados.</t>
  </si>
  <si>
    <t>Inspeccion de elementos de proteccion contra caidas y elementos de proteccion personal.</t>
  </si>
  <si>
    <t>Inspección de elementos de protección contra caídas y equipos de trabajo de altura por fabricante.</t>
  </si>
  <si>
    <t>Actualizacion del Plan anual de SST vigencia 2025 Y 2026.</t>
  </si>
  <si>
    <t>Programa de reintegro laboral</t>
  </si>
  <si>
    <t>Actualizar el programa de reintegro laboral.</t>
  </si>
  <si>
    <t>Definir matriz de recomendaciones internas y externas medicas y medico.laborales.</t>
  </si>
  <si>
    <t>Socializar las resposabilidades  y el programa de reintegro laboral con las partes interesadas.</t>
  </si>
  <si>
    <t>Actualizar documentos del programa.</t>
  </si>
  <si>
    <t>Revision de actualizacion de la matriz IPEVR</t>
  </si>
  <si>
    <t>Plan estrategico de Seguridad vial</t>
  </si>
  <si>
    <t>Creacion del Plan Estrategico de Seguridad Vial.</t>
  </si>
  <si>
    <t>Creacion de documentos del PESV.</t>
  </si>
  <si>
    <t>Inscripcion a curso de seguridad vial al lider del SG-SST.</t>
  </si>
  <si>
    <t>Inventario de vehiculos utilizados por colaboradoes de la entidad.</t>
  </si>
  <si>
    <r>
      <t xml:space="preserve">Meta: </t>
    </r>
    <r>
      <rPr>
        <sz val="10"/>
        <color theme="1"/>
        <rFont val="Arial"/>
        <family val="2"/>
      </rPr>
      <t>Cumplir con el 85 % de las actividades definidas dentro del plan anual de trabajo.</t>
    </r>
  </si>
  <si>
    <r>
      <t xml:space="preserve">Vigencia: </t>
    </r>
    <r>
      <rPr>
        <sz val="10"/>
        <color theme="1"/>
        <rFont val="Arial"/>
        <family val="2"/>
      </rPr>
      <t>2025</t>
    </r>
  </si>
  <si>
    <t>Observaciones / Evidencia de ejecucion.</t>
  </si>
  <si>
    <t>SST-F38</t>
  </si>
  <si>
    <t>VERSION: 1</t>
  </si>
  <si>
    <t>PAGINA: 1 DE 1</t>
  </si>
  <si>
    <t>CRONOGRAMA DE ACTIVIDADES DEL PLAN ANUAL DE SEGURIDAD Y SALUD EN EL TRABAJO</t>
  </si>
  <si>
    <r>
      <t xml:space="preserve">Alcance: </t>
    </r>
    <r>
      <rPr>
        <sz val="10"/>
        <color theme="1"/>
        <rFont val="Arial"/>
        <family val="2"/>
      </rPr>
      <t>El plan de trabajo anual de seguridad y salud en el trabajo aplica a todo el personal de los centros de trabajo, áreas y procesos de la Agencia Distrital de Infraestructura – ADI independiente de su forma de contratación. Distrital de Infraestructura contratación.</t>
    </r>
  </si>
  <si>
    <t>Revision y/o actualizacion de los objetivos del SGSST de la vigencia 2025.</t>
  </si>
  <si>
    <t>falta firma</t>
  </si>
  <si>
    <t>Medicion de ruido ocupacional.</t>
  </si>
  <si>
    <t>Elaboracion del procedimiento para efectuar el diagnostico de condiciones de salud.</t>
  </si>
  <si>
    <t>Se crea el cronograma del plan anual de seguridad y salud en el trabajo.</t>
  </si>
  <si>
    <t># de actividades pendientes por mes</t>
  </si>
  <si>
    <t># actividades reprogramadas y pendientes por mes</t>
  </si>
  <si>
    <t>Solicitud a ARL para realizacion de medicion ambiental por ruido (Dosimetria).</t>
  </si>
  <si>
    <t>Programa de inspecciones</t>
  </si>
  <si>
    <t>Actualizar programa de inspecciones</t>
  </si>
  <si>
    <t>INTRALABORAL</t>
  </si>
  <si>
    <t>EXTRALABORAL</t>
  </si>
  <si>
    <t>SIN RIESGO</t>
  </si>
  <si>
    <t>RIEGO BAJO</t>
  </si>
  <si>
    <t>RIESGO MEDIO</t>
  </si>
  <si>
    <t>RIESGO ALTO</t>
  </si>
  <si>
    <t>RIESGO MUY 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</si>
</sst>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1">
    <xf numFmtId="0" fontId="0" fillId="0" borderId="0" xfId="0"/>
    <xf numFmtId="0" fontId="2" fillId="3" borderId="0" xfId="0" applyFont="1" applyFill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2" fillId="1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1" fillId="3" borderId="0" xfId="0" applyFont="1" applyFill="1"/>
    <xf numFmtId="0" fontId="11" fillId="3" borderId="0" xfId="0" applyFont="1" applyFill="1" applyAlignment="1">
      <alignment horizontal="justify"/>
    </xf>
    <xf numFmtId="0" fontId="11" fillId="3" borderId="0" xfId="0" applyFont="1" applyFill="1" applyAlignment="1">
      <alignment horizontal="justify" wrapText="1"/>
    </xf>
    <xf numFmtId="0" fontId="8" fillId="3" borderId="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vertical="center"/>
    </xf>
    <xf numFmtId="0" fontId="2" fillId="3" borderId="0" xfId="0" applyFont="1" applyFill="1" applyAlignment="1">
      <alignment vertical="center" wrapText="1"/>
    </xf>
    <xf numFmtId="165" fontId="2" fillId="3" borderId="0" xfId="0" applyNumberFormat="1" applyFont="1" applyFill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12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textRotation="90" wrapText="1"/>
    </xf>
    <xf numFmtId="0" fontId="7" fillId="11" borderId="6" xfId="0" applyFont="1" applyFill="1" applyBorder="1" applyAlignment="1">
      <alignment horizontal="center" vertical="center"/>
    </xf>
    <xf numFmtId="166" fontId="0" fillId="0" borderId="0" xfId="0" applyNumberFormat="1"/>
    <xf numFmtId="2" fontId="0" fillId="0" borderId="0" xfId="0" applyNumberFormat="1"/>
    <xf numFmtId="9" fontId="0" fillId="0" borderId="0" xfId="3" applyFont="1"/>
    <xf numFmtId="9" fontId="0" fillId="0" borderId="0" xfId="0" applyNumberFormat="1"/>
    <xf numFmtId="0" fontId="12" fillId="3" borderId="0" xfId="0" applyFont="1" applyFill="1" applyAlignment="1">
      <alignment horizontal="center"/>
    </xf>
    <xf numFmtId="0" fontId="11" fillId="3" borderId="0" xfId="0" applyFont="1" applyFill="1" applyAlignment="1">
      <alignment horizontal="justify" vertical="center" wrapText="1"/>
    </xf>
    <xf numFmtId="0" fontId="11" fillId="3" borderId="0" xfId="0" applyFont="1" applyFill="1" applyAlignment="1">
      <alignment horizontal="justify"/>
    </xf>
    <xf numFmtId="0" fontId="11" fillId="3" borderId="0" xfId="0" applyFont="1" applyFill="1" applyAlignment="1">
      <alignment horizontal="justify" wrapText="1"/>
    </xf>
    <xf numFmtId="0" fontId="12" fillId="3" borderId="0" xfId="0" applyFont="1" applyFill="1" applyAlignment="1">
      <alignment horizontal="justify" vertical="center" wrapText="1"/>
    </xf>
    <xf numFmtId="0" fontId="12" fillId="3" borderId="0" xfId="0" applyFont="1" applyFill="1" applyAlignment="1">
      <alignment horizontal="justify" wrapText="1"/>
    </xf>
    <xf numFmtId="0" fontId="12" fillId="3" borderId="0" xfId="0" applyFont="1" applyFill="1" applyAlignment="1">
      <alignment horizontal="justify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justify" vertical="center" wrapText="1"/>
    </xf>
    <xf numFmtId="0" fontId="8" fillId="3" borderId="3" xfId="0" applyFont="1" applyFill="1" applyBorder="1" applyAlignment="1">
      <alignment horizontal="justify" vertical="center" wrapText="1"/>
    </xf>
    <xf numFmtId="0" fontId="8" fillId="3" borderId="4" xfId="0" applyFont="1" applyFill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justify" vertical="center"/>
    </xf>
    <xf numFmtId="0" fontId="8" fillId="3" borderId="3" xfId="0" applyFont="1" applyFill="1" applyBorder="1" applyAlignment="1">
      <alignment horizontal="justify" vertical="center"/>
    </xf>
    <xf numFmtId="0" fontId="8" fillId="3" borderId="4" xfId="0" applyFont="1" applyFill="1" applyBorder="1" applyAlignment="1">
      <alignment horizontal="justify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7" xfId="0" applyFont="1" applyFill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 textRotation="90"/>
    </xf>
    <xf numFmtId="0" fontId="10" fillId="3" borderId="2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justify" vertical="center" wrapText="1"/>
    </xf>
    <xf numFmtId="0" fontId="10" fillId="3" borderId="9" xfId="0" applyFont="1" applyFill="1" applyBorder="1" applyAlignment="1">
      <alignment horizontal="justify" vertical="center" wrapText="1"/>
    </xf>
    <xf numFmtId="0" fontId="10" fillId="3" borderId="10" xfId="0" applyFont="1" applyFill="1" applyBorder="1" applyAlignment="1">
      <alignment horizontal="justify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textRotation="90"/>
    </xf>
    <xf numFmtId="0" fontId="3" fillId="3" borderId="11" xfId="0" applyFont="1" applyFill="1" applyBorder="1" applyAlignment="1">
      <alignment horizontal="center" vertical="center" textRotation="90"/>
    </xf>
    <xf numFmtId="0" fontId="3" fillId="3" borderId="13" xfId="0" applyFont="1" applyFill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justify" vertical="center"/>
    </xf>
    <xf numFmtId="0" fontId="2" fillId="3" borderId="3" xfId="0" applyFont="1" applyFill="1" applyBorder="1" applyAlignment="1">
      <alignment horizontal="justify" vertical="center"/>
    </xf>
    <xf numFmtId="0" fontId="2" fillId="3" borderId="4" xfId="0" applyFont="1" applyFill="1" applyBorder="1" applyAlignment="1">
      <alignment horizontal="justify" vertical="center"/>
    </xf>
    <xf numFmtId="0" fontId="2" fillId="6" borderId="1" xfId="0" applyFont="1" applyFill="1" applyBorder="1" applyAlignment="1">
      <alignment horizontal="center" vertical="center"/>
    </xf>
    <xf numFmtId="9" fontId="2" fillId="6" borderId="1" xfId="3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9" fontId="2" fillId="3" borderId="1" xfId="3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9" fontId="3" fillId="3" borderId="1" xfId="3" applyFont="1" applyFill="1" applyBorder="1" applyAlignment="1">
      <alignment horizontal="center" vertical="center"/>
    </xf>
    <xf numFmtId="9" fontId="3" fillId="6" borderId="1" xfId="3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165" fontId="3" fillId="3" borderId="1" xfId="3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justify" vertical="center"/>
    </xf>
    <xf numFmtId="0" fontId="2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wrapText="1"/>
    </xf>
    <xf numFmtId="0" fontId="7" fillId="11" borderId="3" xfId="0" applyFont="1" applyFill="1" applyBorder="1" applyAlignment="1">
      <alignment wrapText="1"/>
    </xf>
    <xf numFmtId="0" fontId="7" fillId="11" borderId="4" xfId="0" applyFont="1" applyFill="1" applyBorder="1" applyAlignment="1">
      <alignment wrapText="1"/>
    </xf>
    <xf numFmtId="0" fontId="3" fillId="8" borderId="2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vertical="center" wrapText="1"/>
    </xf>
    <xf numFmtId="0" fontId="3" fillId="8" borderId="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7" fillId="11" borderId="2" xfId="0" applyFont="1" applyFill="1" applyBorder="1" applyAlignment="1">
      <alignment vertical="center" wrapText="1"/>
    </xf>
    <xf numFmtId="0" fontId="7" fillId="11" borderId="3" xfId="0" applyFont="1" applyFill="1" applyBorder="1" applyAlignment="1">
      <alignment vertical="center" wrapText="1"/>
    </xf>
    <xf numFmtId="0" fontId="7" fillId="11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</cellXfs>
  <cellStyles count="4">
    <cellStyle name="Millares 2" xfId="2" xr:uid="{00000000-0005-0000-0000-000000000000}"/>
    <cellStyle name="Normal" xfId="0" builtinId="0"/>
    <cellStyle name="Normal 2" xfId="1" xr:uid="{00000000-0005-0000-0000-000002000000}"/>
    <cellStyle name="Porcentaje" xfId="3" builtinId="5"/>
  </cellStyles>
  <dxfs count="6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6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GRAFICA</a:t>
            </a:r>
            <a:r>
              <a:rPr lang="es-CO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CUMPLIMIENTO MENSUAL</a:t>
            </a:r>
            <a:endParaRPr lang="es-CO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Actividades programadas por mes</c:v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'PLAN ANUAL DE TRABAJO'!$E$12:$AZ$12</c15:sqref>
                  </c15:fullRef>
                </c:ext>
              </c:extLst>
              <c:f>('PLAN ANUAL DE TRABAJO'!$E$12,'PLAN ANUAL DE TRABAJO'!$I$12,'PLAN ANUAL DE TRABAJO'!$M$12,'PLAN ANUAL DE TRABAJO'!$Q$12,'PLAN ANUAL DE TRABAJO'!$U$12,'PLAN ANUAL DE TRABAJO'!$Y$12,'PLAN ANUAL DE TRABAJO'!$AC$12,'PLAN ANUAL DE TRABAJO'!$AG$12,'PLAN ANUAL DE TRABAJO'!$AK$12,'PLAN ANUAL DE TRABAJO'!$AO$12,'PLAN ANUAL DE TRABAJO'!$AS$12,'PLAN ANUAL DE TRABAJO'!$AW$12)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'PLAN ANUAL DE TRABAJO'!$E$108:$AZ$108</c15:sqref>
                  </c15:fullRef>
                </c:ext>
              </c:extLst>
              <c:f>('PLAN ANUAL DE TRABAJO'!$E$108,'PLAN ANUAL DE TRABAJO'!$I$108,'PLAN ANUAL DE TRABAJO'!$M$108,'PLAN ANUAL DE TRABAJO'!$Q$108,'PLAN ANUAL DE TRABAJO'!$U$108,'PLAN ANUAL DE TRABAJO'!$Y$108,'PLAN ANUAL DE TRABAJO'!$AC$108,'PLAN ANUAL DE TRABAJO'!$AG$108,'PLAN ANUAL DE TRABAJO'!$AK$108,'PLAN ANUAL DE TRABAJO'!$AO$108,'PLAN ANUAL DE TRABAJO'!$AS$108,'PLAN ANUAL DE TRABAJO'!$AW$108)</c:f>
              <c:numCache>
                <c:formatCode>General</c:formatCode>
                <c:ptCount val="12"/>
                <c:pt idx="0">
                  <c:v>16</c:v>
                </c:pt>
                <c:pt idx="1">
                  <c:v>13</c:v>
                </c:pt>
                <c:pt idx="2">
                  <c:v>29</c:v>
                </c:pt>
                <c:pt idx="3">
                  <c:v>25</c:v>
                </c:pt>
                <c:pt idx="4">
                  <c:v>17</c:v>
                </c:pt>
                <c:pt idx="5">
                  <c:v>16</c:v>
                </c:pt>
                <c:pt idx="6">
                  <c:v>13</c:v>
                </c:pt>
                <c:pt idx="7">
                  <c:v>14</c:v>
                </c:pt>
                <c:pt idx="8">
                  <c:v>11</c:v>
                </c:pt>
                <c:pt idx="9">
                  <c:v>14</c:v>
                </c:pt>
                <c:pt idx="10">
                  <c:v>10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F-4CD1-B3E8-FFBD380AEEC7}"/>
            </c:ext>
          </c:extLst>
        </c:ser>
        <c:ser>
          <c:idx val="1"/>
          <c:order val="1"/>
          <c:tx>
            <c:v>Actividades ejecutadas por mes</c:v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'PLAN ANUAL DE TRABAJO'!$E$12:$AZ$12</c15:sqref>
                  </c15:fullRef>
                </c:ext>
              </c:extLst>
              <c:f>('PLAN ANUAL DE TRABAJO'!$E$12,'PLAN ANUAL DE TRABAJO'!$I$12,'PLAN ANUAL DE TRABAJO'!$M$12,'PLAN ANUAL DE TRABAJO'!$Q$12,'PLAN ANUAL DE TRABAJO'!$U$12,'PLAN ANUAL DE TRABAJO'!$Y$12,'PLAN ANUAL DE TRABAJO'!$AC$12,'PLAN ANUAL DE TRABAJO'!$AG$12,'PLAN ANUAL DE TRABAJO'!$AK$12,'PLAN ANUAL DE TRABAJO'!$AO$12,'PLAN ANUAL DE TRABAJO'!$AS$12,'PLAN ANUAL DE TRABAJO'!$AW$12)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'PLAN ANUAL DE TRABAJO'!$E$109:$AZ$109</c15:sqref>
                  </c15:fullRef>
                </c:ext>
              </c:extLst>
              <c:f>('PLAN ANUAL DE TRABAJO'!$E$109,'PLAN ANUAL DE TRABAJO'!$I$109,'PLAN ANUAL DE TRABAJO'!$M$109,'PLAN ANUAL DE TRABAJO'!$Q$109,'PLAN ANUAL DE TRABAJO'!$U$109,'PLAN ANUAL DE TRABAJO'!$Y$109,'PLAN ANUAL DE TRABAJO'!$AC$109,'PLAN ANUAL DE TRABAJO'!$AG$109,'PLAN ANUAL DE TRABAJO'!$AK$109,'PLAN ANUAL DE TRABAJO'!$AO$109,'PLAN ANUAL DE TRABAJO'!$AS$109,'PLAN ANUAL DE TRABAJO'!$AW$109)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DF-4CD1-B3E8-FFBD380AEE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6510080"/>
        <c:axId val="136974720"/>
      </c:barChart>
      <c:catAx>
        <c:axId val="136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6974720"/>
        <c:crosses val="autoZero"/>
        <c:auto val="1"/>
        <c:lblAlgn val="ctr"/>
        <c:lblOffset val="100"/>
        <c:noMultiLvlLbl val="0"/>
      </c:catAx>
      <c:valAx>
        <c:axId val="13697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6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334074521604421E-2"/>
          <c:y val="0.87831340342241604"/>
          <c:w val="0.9581312852776469"/>
          <c:h val="8.4063975893141712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GRAFICA</a:t>
            </a:r>
            <a:r>
              <a:rPr lang="es-CO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CO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CUMPLIMIENTO</a:t>
            </a:r>
            <a:r>
              <a:rPr lang="es-CO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ANUAL</a:t>
            </a:r>
            <a:endParaRPr lang="es-CO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flip="none" rotWithShape="1">
                <a:gsLst>
                  <a:gs pos="0">
                    <a:schemeClr val="accent3">
                      <a:shade val="30000"/>
                      <a:satMod val="115000"/>
                    </a:schemeClr>
                  </a:gs>
                  <a:gs pos="50000">
                    <a:schemeClr val="accent3">
                      <a:shade val="67500"/>
                      <a:satMod val="115000"/>
                    </a:schemeClr>
                  </a:gs>
                  <a:gs pos="100000">
                    <a:schemeClr val="accent3">
                      <a:shade val="100000"/>
                      <a:satMod val="115000"/>
                    </a:schemeClr>
                  </a:gs>
                </a:gsLst>
                <a:lin ang="2700000" scaled="1"/>
                <a:tileRect/>
              </a:gra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AE5-4057-ACB8-588194520751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chemeClr val="accent2">
                      <a:shade val="30000"/>
                      <a:satMod val="115000"/>
                    </a:schemeClr>
                  </a:gs>
                  <a:gs pos="50000">
                    <a:schemeClr val="accent2">
                      <a:shade val="67500"/>
                      <a:satMod val="115000"/>
                    </a:schemeClr>
                  </a:gs>
                  <a:gs pos="100000">
                    <a:schemeClr val="accent2">
                      <a:shade val="100000"/>
                      <a:satMod val="115000"/>
                    </a:schemeClr>
                  </a:gs>
                </a:gsLst>
                <a:lin ang="2700000" scaled="1"/>
                <a:tileRect/>
              </a:gra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1AE5-4057-ACB8-58819452075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AE5-4057-ACB8-588194520751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1AE5-4057-ACB8-58819452075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E5-4057-ACB8-58819452075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E5-4057-ACB8-58819452075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3">
                          <a:lumMod val="7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AE5-4057-ACB8-588194520751}"/>
                </c:ext>
              </c:extLst>
            </c:dLbl>
            <c:dLbl>
              <c:idx val="3"/>
              <c:layout>
                <c:manualLayout>
                  <c:x val="-2.0957132192224565E-3"/>
                  <c:y val="0.64386295322513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C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E5-4057-ACB8-5881945207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"/>
              <c:pt idx="0">
                <c:v>% Cumplimiento</c:v>
              </c:pt>
            </c:strLit>
          </c:cat>
          <c:val>
            <c:numRef>
              <c:f>'PLAN ANUAL DE TRABAJO'!$BD$118:$BD$121</c:f>
              <c:numCache>
                <c:formatCode>General</c:formatCode>
                <c:ptCount val="4"/>
                <c:pt idx="0">
                  <c:v>0</c:v>
                </c:pt>
                <c:pt idx="1">
                  <c:v>190</c:v>
                </c:pt>
                <c:pt idx="2" formatCode="0.0%">
                  <c:v>0</c:v>
                </c:pt>
                <c:pt idx="3" formatCode="0.0%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5-4057-ACB8-58819452075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59651023980603446"/>
          <c:y val="0.83924585418443287"/>
          <c:w val="0.37956873437973943"/>
          <c:h val="0.121247968587034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landscape" horizontalDpi="-1" verticalDpi="-1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Hoja1!$A$4</c:f>
              <c:strCache>
                <c:ptCount val="1"/>
                <c:pt idx="0">
                  <c:v>SIN RIESGO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Hoja1!$B$3:$C$3</c:f>
              <c:strCache>
                <c:ptCount val="2"/>
                <c:pt idx="0">
                  <c:v>INTRALABORAL</c:v>
                </c:pt>
                <c:pt idx="1">
                  <c:v>EXTRALABORAL</c:v>
                </c:pt>
              </c:strCache>
            </c:strRef>
          </c:cat>
          <c:val>
            <c:numRef>
              <c:f>Hoja1!$B$4:$C$4</c:f>
              <c:numCache>
                <c:formatCode>General</c:formatCode>
                <c:ptCount val="2"/>
                <c:pt idx="0">
                  <c:v>4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87-4E61-8C63-8CB13ADCBA3F}"/>
            </c:ext>
          </c:extLst>
        </c:ser>
        <c:ser>
          <c:idx val="1"/>
          <c:order val="1"/>
          <c:tx>
            <c:strRef>
              <c:f>Hoja1!$A$5</c:f>
              <c:strCache>
                <c:ptCount val="1"/>
                <c:pt idx="0">
                  <c:v>RIEGO BAJO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Hoja1!$B$3:$C$3</c:f>
              <c:strCache>
                <c:ptCount val="2"/>
                <c:pt idx="0">
                  <c:v>INTRALABORAL</c:v>
                </c:pt>
                <c:pt idx="1">
                  <c:v>EXTRALABORAL</c:v>
                </c:pt>
              </c:strCache>
            </c:strRef>
          </c:cat>
          <c:val>
            <c:numRef>
              <c:f>Hoja1!$B$5:$C$5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87-4E61-8C63-8CB13ADCBA3F}"/>
            </c:ext>
          </c:extLst>
        </c:ser>
        <c:ser>
          <c:idx val="2"/>
          <c:order val="2"/>
          <c:tx>
            <c:strRef>
              <c:f>Hoja1!$A$6</c:f>
              <c:strCache>
                <c:ptCount val="1"/>
                <c:pt idx="0">
                  <c:v>RIESGO 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Hoja1!$B$3:$C$3</c:f>
              <c:strCache>
                <c:ptCount val="2"/>
                <c:pt idx="0">
                  <c:v>INTRALABORAL</c:v>
                </c:pt>
                <c:pt idx="1">
                  <c:v>EXTRALABORAL</c:v>
                </c:pt>
              </c:strCache>
            </c:strRef>
          </c:cat>
          <c:val>
            <c:numRef>
              <c:f>Hoja1!$B$6:$C$6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87-4E61-8C63-8CB13ADCBA3F}"/>
            </c:ext>
          </c:extLst>
        </c:ser>
        <c:ser>
          <c:idx val="3"/>
          <c:order val="3"/>
          <c:tx>
            <c:strRef>
              <c:f>Hoja1!$A$7</c:f>
              <c:strCache>
                <c:ptCount val="1"/>
                <c:pt idx="0">
                  <c:v>RIESGO ALTO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Hoja1!$B$3:$C$3</c:f>
              <c:strCache>
                <c:ptCount val="2"/>
                <c:pt idx="0">
                  <c:v>INTRALABORAL</c:v>
                </c:pt>
                <c:pt idx="1">
                  <c:v>EXTRALABORAL</c:v>
                </c:pt>
              </c:strCache>
            </c:strRef>
          </c:cat>
          <c:val>
            <c:numRef>
              <c:f>Hoja1!$B$7:$C$7</c:f>
              <c:numCache>
                <c:formatCode>General</c:formatCode>
                <c:ptCount val="2"/>
                <c:pt idx="0">
                  <c:v>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87-4E61-8C63-8CB13ADCBA3F}"/>
            </c:ext>
          </c:extLst>
        </c:ser>
        <c:ser>
          <c:idx val="4"/>
          <c:order val="4"/>
          <c:tx>
            <c:strRef>
              <c:f>Hoja1!$A$8</c:f>
              <c:strCache>
                <c:ptCount val="1"/>
                <c:pt idx="0">
                  <c:v>RIESGO MUY ALTO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Hoja1!$B$3:$C$3</c:f>
              <c:strCache>
                <c:ptCount val="2"/>
                <c:pt idx="0">
                  <c:v>INTRALABORAL</c:v>
                </c:pt>
                <c:pt idx="1">
                  <c:v>EXTRALABORAL</c:v>
                </c:pt>
              </c:strCache>
            </c:strRef>
          </c:cat>
          <c:val>
            <c:numRef>
              <c:f>Hoja1!$B$8:$C$8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87-4E61-8C63-8CB13ADCBA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6454880"/>
        <c:axId val="716455840"/>
        <c:axId val="0"/>
      </c:bar3DChart>
      <c:catAx>
        <c:axId val="71645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6455840"/>
        <c:crosses val="autoZero"/>
        <c:auto val="1"/>
        <c:lblAlgn val="ctr"/>
        <c:lblOffset val="100"/>
        <c:noMultiLvlLbl val="0"/>
      </c:catAx>
      <c:valAx>
        <c:axId val="71645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645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Hoja1!$A$12</c:f>
              <c:strCache>
                <c:ptCount val="1"/>
                <c:pt idx="0">
                  <c:v>SIN RIESGO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Hoja1!$B$11:$C$11</c:f>
              <c:strCache>
                <c:ptCount val="2"/>
                <c:pt idx="0">
                  <c:v>INTRALABORAL</c:v>
                </c:pt>
                <c:pt idx="1">
                  <c:v>EXTRALABORAL</c:v>
                </c:pt>
              </c:strCache>
            </c:strRef>
          </c:cat>
          <c:val>
            <c:numRef>
              <c:f>Hoja1!$B$12:$C$12</c:f>
              <c:numCache>
                <c:formatCode>0%</c:formatCode>
                <c:ptCount val="2"/>
                <c:pt idx="0">
                  <c:v>0.26666666666666666</c:v>
                </c:pt>
                <c:pt idx="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F-4F51-83A3-D3A90BAA0785}"/>
            </c:ext>
          </c:extLst>
        </c:ser>
        <c:ser>
          <c:idx val="1"/>
          <c:order val="1"/>
          <c:tx>
            <c:strRef>
              <c:f>Hoja1!$A$13</c:f>
              <c:strCache>
                <c:ptCount val="1"/>
                <c:pt idx="0">
                  <c:v>RIEGO BAJO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Hoja1!$B$11:$C$11</c:f>
              <c:strCache>
                <c:ptCount val="2"/>
                <c:pt idx="0">
                  <c:v>INTRALABORAL</c:v>
                </c:pt>
                <c:pt idx="1">
                  <c:v>EXTRALABORAL</c:v>
                </c:pt>
              </c:strCache>
            </c:strRef>
          </c:cat>
          <c:val>
            <c:numRef>
              <c:f>Hoja1!$B$13:$C$13</c:f>
              <c:numCache>
                <c:formatCode>0%</c:formatCode>
                <c:ptCount val="2"/>
                <c:pt idx="0">
                  <c:v>0.26666666666666666</c:v>
                </c:pt>
                <c:pt idx="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F-4F51-83A3-D3A90BAA0785}"/>
            </c:ext>
          </c:extLst>
        </c:ser>
        <c:ser>
          <c:idx val="2"/>
          <c:order val="2"/>
          <c:tx>
            <c:strRef>
              <c:f>Hoja1!$A$14</c:f>
              <c:strCache>
                <c:ptCount val="1"/>
                <c:pt idx="0">
                  <c:v>RIESGO 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Hoja1!$B$11:$C$11</c:f>
              <c:strCache>
                <c:ptCount val="2"/>
                <c:pt idx="0">
                  <c:v>INTRALABORAL</c:v>
                </c:pt>
                <c:pt idx="1">
                  <c:v>EXTRALABORAL</c:v>
                </c:pt>
              </c:strCache>
            </c:strRef>
          </c:cat>
          <c:val>
            <c:numRef>
              <c:f>Hoja1!$B$14:$C$14</c:f>
              <c:numCache>
                <c:formatCode>0%</c:formatCode>
                <c:ptCount val="2"/>
                <c:pt idx="0">
                  <c:v>0.2</c:v>
                </c:pt>
                <c:pt idx="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5F-4F51-83A3-D3A90BAA0785}"/>
            </c:ext>
          </c:extLst>
        </c:ser>
        <c:ser>
          <c:idx val="3"/>
          <c:order val="3"/>
          <c:tx>
            <c:strRef>
              <c:f>Hoja1!$A$15</c:f>
              <c:strCache>
                <c:ptCount val="1"/>
                <c:pt idx="0">
                  <c:v>RIESGO ALTO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Hoja1!$B$11:$C$11</c:f>
              <c:strCache>
                <c:ptCount val="2"/>
                <c:pt idx="0">
                  <c:v>INTRALABORAL</c:v>
                </c:pt>
                <c:pt idx="1">
                  <c:v>EXTRALABORAL</c:v>
                </c:pt>
              </c:strCache>
            </c:strRef>
          </c:cat>
          <c:val>
            <c:numRef>
              <c:f>Hoja1!$B$15:$C$15</c:f>
              <c:numCache>
                <c:formatCode>0%</c:formatCode>
                <c:ptCount val="2"/>
                <c:pt idx="0">
                  <c:v>0.2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5F-4F51-83A3-D3A90BAA0785}"/>
            </c:ext>
          </c:extLst>
        </c:ser>
        <c:ser>
          <c:idx val="4"/>
          <c:order val="4"/>
          <c:tx>
            <c:strRef>
              <c:f>Hoja1!$A$16</c:f>
              <c:strCache>
                <c:ptCount val="1"/>
                <c:pt idx="0">
                  <c:v>RIESGO MUY ALTO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Hoja1!$B$11:$C$11</c:f>
              <c:strCache>
                <c:ptCount val="2"/>
                <c:pt idx="0">
                  <c:v>INTRALABORAL</c:v>
                </c:pt>
                <c:pt idx="1">
                  <c:v>EXTRALABORAL</c:v>
                </c:pt>
              </c:strCache>
            </c:strRef>
          </c:cat>
          <c:val>
            <c:numRef>
              <c:f>Hoja1!$B$16:$C$16</c:f>
              <c:numCache>
                <c:formatCode>0%</c:formatCode>
                <c:ptCount val="2"/>
                <c:pt idx="0">
                  <c:v>6.6666666666666666E-2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5F-4F51-83A3-D3A90BAA07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6454880"/>
        <c:axId val="716455840"/>
        <c:axId val="0"/>
      </c:bar3DChart>
      <c:catAx>
        <c:axId val="71645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6455840"/>
        <c:crosses val="autoZero"/>
        <c:auto val="1"/>
        <c:lblAlgn val="ctr"/>
        <c:lblOffset val="100"/>
        <c:noMultiLvlLbl val="0"/>
      </c:catAx>
      <c:valAx>
        <c:axId val="71645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645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115</xdr:row>
      <xdr:rowOff>1210</xdr:rowOff>
    </xdr:from>
    <xdr:to>
      <xdr:col>33</xdr:col>
      <xdr:colOff>28575</xdr:colOff>
      <xdr:row>127</xdr:row>
      <xdr:rowOff>142875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9932AE89-7452-400A-8296-69B1E5AA6C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28726</xdr:colOff>
      <xdr:row>115</xdr:row>
      <xdr:rowOff>0</xdr:rowOff>
    </xdr:from>
    <xdr:to>
      <xdr:col>66</xdr:col>
      <xdr:colOff>288773</xdr:colOff>
      <xdr:row>127</xdr:row>
      <xdr:rowOff>111125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E2BE9435-6C37-4DE9-B536-E89191CE4F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76201</xdr:rowOff>
    </xdr:from>
    <xdr:to>
      <xdr:col>1</xdr:col>
      <xdr:colOff>1362075</xdr:colOff>
      <xdr:row>3</xdr:row>
      <xdr:rowOff>190501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B3C5B-DB2C-03EB-871B-C228B8265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76201"/>
          <a:ext cx="1590675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0</xdr:row>
      <xdr:rowOff>90487</xdr:rowOff>
    </xdr:from>
    <xdr:to>
      <xdr:col>14</xdr:col>
      <xdr:colOff>85725</xdr:colOff>
      <xdr:row>14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FDD4ED-7471-678F-FF86-D9AF380AC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752475</xdr:colOff>
      <xdr:row>0</xdr:row>
      <xdr:rowOff>104775</xdr:rowOff>
    </xdr:from>
    <xdr:to>
      <xdr:col>9</xdr:col>
      <xdr:colOff>752475</xdr:colOff>
      <xdr:row>14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CDE470B-AA92-4655-81D8-D0B7E4BF4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5:T59"/>
  <sheetViews>
    <sheetView zoomScaleNormal="100" workbookViewId="0">
      <selection activeCell="M1" sqref="M1"/>
    </sheetView>
  </sheetViews>
  <sheetFormatPr baseColWidth="10" defaultRowHeight="15" customHeight="1" x14ac:dyDescent="0.2"/>
  <cols>
    <col min="1" max="1" width="4.5703125" style="33" customWidth="1"/>
    <col min="2" max="211" width="4.85546875" style="33" customWidth="1"/>
    <col min="212" max="16384" width="11.42578125" style="33"/>
  </cols>
  <sheetData>
    <row r="5" spans="2:20" ht="15" customHeight="1" x14ac:dyDescent="0.25">
      <c r="B5" s="63" t="s">
        <v>47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7" spans="2:20" ht="15" customHeight="1" x14ac:dyDescent="0.2">
      <c r="B7" s="64" t="s">
        <v>48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</row>
    <row r="8" spans="2:20" ht="15" customHeight="1" x14ac:dyDescent="0.2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</row>
    <row r="9" spans="2:20" ht="15" customHeight="1" x14ac:dyDescent="0.2"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spans="2:20" ht="15" customHeight="1" x14ac:dyDescent="0.2"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</row>
    <row r="11" spans="2:20" ht="15" customHeight="1" x14ac:dyDescent="0.2"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</row>
    <row r="12" spans="2:20" ht="15" customHeight="1" x14ac:dyDescent="0.2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</row>
    <row r="14" spans="2:20" ht="15" customHeight="1" x14ac:dyDescent="0.2">
      <c r="B14" s="65" t="s">
        <v>49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</row>
    <row r="16" spans="2:20" ht="15" customHeight="1" x14ac:dyDescent="0.2">
      <c r="B16" s="65" t="s">
        <v>50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</row>
    <row r="17" spans="2:20" ht="15" customHeight="1" x14ac:dyDescent="0.2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</row>
    <row r="18" spans="2:20" ht="15" customHeight="1" x14ac:dyDescent="0.2">
      <c r="B18" s="66" t="s">
        <v>51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</row>
    <row r="19" spans="2:20" ht="15" customHeight="1" x14ac:dyDescent="0.2"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</row>
    <row r="20" spans="2:20" ht="15" customHeight="1" x14ac:dyDescent="0.2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spans="2:20" ht="15" customHeight="1" x14ac:dyDescent="0.2">
      <c r="B21" s="67" t="s">
        <v>52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3" spans="2:20" ht="15" customHeight="1" x14ac:dyDescent="0.2">
      <c r="B23" s="68" t="s">
        <v>56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</row>
    <row r="24" spans="2:20" ht="15" customHeight="1" x14ac:dyDescent="0.2"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</row>
    <row r="25" spans="2:20" ht="15" customHeight="1" x14ac:dyDescent="0.2">
      <c r="B25" s="66" t="s">
        <v>53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</row>
    <row r="26" spans="2:20" ht="15" customHeight="1" x14ac:dyDescent="0.2"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2:20" ht="15" customHeight="1" x14ac:dyDescent="0.2">
      <c r="B27" s="66" t="s">
        <v>54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</row>
    <row r="28" spans="2:20" ht="15" customHeight="1" x14ac:dyDescent="0.2"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</row>
    <row r="29" spans="2:20" ht="15" customHeight="1" x14ac:dyDescent="0.2">
      <c r="B29" s="66" t="s">
        <v>55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</row>
    <row r="30" spans="2:20" ht="15" customHeight="1" x14ac:dyDescent="0.2"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</row>
    <row r="32" spans="2:20" ht="15" customHeight="1" x14ac:dyDescent="0.2">
      <c r="B32" s="66" t="s">
        <v>57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</row>
    <row r="33" spans="2:20" ht="15" customHeight="1" x14ac:dyDescent="0.2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</row>
    <row r="35" spans="2:20" ht="15" customHeight="1" x14ac:dyDescent="0.2">
      <c r="B35" s="66" t="s">
        <v>58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</row>
    <row r="36" spans="2:20" ht="15" customHeight="1" x14ac:dyDescent="0.2"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</row>
    <row r="38" spans="2:20" ht="15" customHeight="1" x14ac:dyDescent="0.2">
      <c r="B38" s="69" t="s">
        <v>59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</row>
    <row r="39" spans="2:20" ht="15" customHeight="1" x14ac:dyDescent="0.2"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</row>
    <row r="41" spans="2:20" ht="15" customHeight="1" x14ac:dyDescent="0.2">
      <c r="B41" s="66" t="s">
        <v>60</v>
      </c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</row>
    <row r="42" spans="2:20" ht="15" customHeight="1" x14ac:dyDescent="0.2"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</row>
    <row r="44" spans="2:20" ht="15" customHeight="1" x14ac:dyDescent="0.2">
      <c r="B44" s="66" t="s">
        <v>61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</row>
    <row r="45" spans="2:20" ht="15" customHeight="1" x14ac:dyDescent="0.2"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</row>
    <row r="47" spans="2:20" ht="15" customHeight="1" x14ac:dyDescent="0.2">
      <c r="B47" s="68" t="s">
        <v>63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2:20" ht="15" customHeight="1" x14ac:dyDescent="0.2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2:20" ht="15" customHeight="1" x14ac:dyDescent="0.2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2:20" ht="15" customHeight="1" x14ac:dyDescent="0.2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</row>
    <row r="51" spans="2:20" ht="15" customHeight="1" x14ac:dyDescent="0.2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</row>
    <row r="52" spans="2:20" ht="15" customHeight="1" x14ac:dyDescent="0.2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</row>
    <row r="53" spans="2:20" ht="15" customHeight="1" x14ac:dyDescent="0.2"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</row>
    <row r="54" spans="2:20" ht="15" customHeight="1" x14ac:dyDescent="0.2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</row>
    <row r="55" spans="2:20" ht="15" customHeight="1" x14ac:dyDescent="0.2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</row>
    <row r="57" spans="2:20" ht="15" customHeight="1" x14ac:dyDescent="0.2">
      <c r="B57" s="66" t="s">
        <v>62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</row>
    <row r="58" spans="2:20" ht="15" customHeight="1" x14ac:dyDescent="0.2"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</row>
    <row r="59" spans="2:20" ht="15" customHeight="1" x14ac:dyDescent="0.2"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</row>
  </sheetData>
  <mergeCells count="17">
    <mergeCell ref="B57:T59"/>
    <mergeCell ref="B32:T33"/>
    <mergeCell ref="B35:T36"/>
    <mergeCell ref="B38:T39"/>
    <mergeCell ref="B41:T42"/>
    <mergeCell ref="B44:T45"/>
    <mergeCell ref="B47:T55"/>
    <mergeCell ref="B21:T21"/>
    <mergeCell ref="B25:T26"/>
    <mergeCell ref="B27:T28"/>
    <mergeCell ref="B29:T30"/>
    <mergeCell ref="B23:T24"/>
    <mergeCell ref="B5:T5"/>
    <mergeCell ref="B7:T12"/>
    <mergeCell ref="B16:T16"/>
    <mergeCell ref="B14:T14"/>
    <mergeCell ref="B18:T19"/>
  </mergeCells>
  <pageMargins left="0.39583333333333331" right="0.5" top="0.75" bottom="0.75" header="0.3" footer="0.3"/>
  <pageSetup paperSize="2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P135"/>
  <sheetViews>
    <sheetView tabSelected="1" topLeftCell="A119" zoomScale="70" zoomScaleNormal="70" zoomScaleSheetLayoutView="100" zoomScalePageLayoutView="50" workbookViewId="0">
      <selection activeCell="A101" sqref="A101"/>
    </sheetView>
  </sheetViews>
  <sheetFormatPr baseColWidth="10" defaultRowHeight="12.75" x14ac:dyDescent="0.25"/>
  <cols>
    <col min="1" max="1" width="5.7109375" style="1" customWidth="1"/>
    <col min="2" max="2" width="22.140625" style="1" customWidth="1"/>
    <col min="3" max="3" width="15" style="1" customWidth="1"/>
    <col min="4" max="4" width="17.5703125" style="1" customWidth="1"/>
    <col min="5" max="52" width="3.28515625" style="1" customWidth="1"/>
    <col min="53" max="53" width="1.140625" style="1" customWidth="1"/>
    <col min="54" max="64" width="2.28515625" style="1" customWidth="1"/>
    <col min="65" max="65" width="3.7109375" style="1" customWidth="1"/>
    <col min="66" max="66" width="2.28515625" style="1" customWidth="1"/>
    <col min="67" max="67" width="2.85546875" style="1" customWidth="1"/>
    <col min="68" max="68" width="7.5703125" style="1" customWidth="1"/>
    <col min="69" max="69" width="4.28515625" style="1" customWidth="1"/>
    <col min="70" max="70" width="5.5703125" style="1" customWidth="1"/>
    <col min="71" max="71" width="5.28515625" style="1" customWidth="1"/>
    <col min="72" max="72" width="6" style="1" customWidth="1"/>
    <col min="73" max="103" width="2.28515625" style="1" customWidth="1"/>
    <col min="104" max="16384" width="11.42578125" style="1"/>
  </cols>
  <sheetData>
    <row r="1" spans="1:67" ht="19.5" customHeight="1" x14ac:dyDescent="0.25">
      <c r="A1" s="110"/>
      <c r="B1" s="111"/>
      <c r="C1" s="116" t="s">
        <v>170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8"/>
      <c r="BA1" s="176" t="s">
        <v>167</v>
      </c>
      <c r="BB1" s="176"/>
      <c r="BC1" s="176"/>
      <c r="BD1" s="176"/>
      <c r="BE1" s="176"/>
      <c r="BF1" s="176"/>
      <c r="BG1" s="176"/>
      <c r="BH1" s="176"/>
      <c r="BI1" s="176"/>
      <c r="BJ1" s="176"/>
      <c r="BK1" s="176"/>
      <c r="BL1" s="176"/>
      <c r="BM1" s="176"/>
      <c r="BN1" s="176"/>
      <c r="BO1" s="176"/>
    </row>
    <row r="2" spans="1:67" ht="19.5" customHeight="1" x14ac:dyDescent="0.25">
      <c r="A2" s="112"/>
      <c r="B2" s="113"/>
      <c r="C2" s="119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1"/>
      <c r="BA2" s="176" t="s">
        <v>168</v>
      </c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  <c r="BM2" s="176"/>
      <c r="BN2" s="176"/>
      <c r="BO2" s="176"/>
    </row>
    <row r="3" spans="1:67" ht="19.5" customHeight="1" x14ac:dyDescent="0.25">
      <c r="A3" s="112"/>
      <c r="B3" s="113"/>
      <c r="C3" s="119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1"/>
      <c r="BA3" s="140" t="s">
        <v>169</v>
      </c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2"/>
    </row>
    <row r="4" spans="1:67" ht="19.5" customHeight="1" x14ac:dyDescent="0.25">
      <c r="A4" s="114"/>
      <c r="B4" s="115"/>
      <c r="C4" s="122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4"/>
      <c r="BA4" s="176" t="s">
        <v>69</v>
      </c>
      <c r="BB4" s="176"/>
      <c r="BC4" s="176"/>
      <c r="BD4" s="176"/>
      <c r="BE4" s="176"/>
      <c r="BF4" s="176"/>
      <c r="BG4" s="176"/>
      <c r="BH4" s="176"/>
      <c r="BI4" s="176"/>
      <c r="BJ4" s="176"/>
      <c r="BK4" s="176"/>
      <c r="BL4" s="176"/>
      <c r="BM4" s="176"/>
      <c r="BN4" s="176"/>
      <c r="BO4" s="176"/>
    </row>
    <row r="5" spans="1:67" ht="14.25" customHeight="1" x14ac:dyDescent="0.25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</row>
    <row r="6" spans="1:67" ht="18.75" customHeight="1" x14ac:dyDescent="0.25">
      <c r="A6" s="130" t="s">
        <v>65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</row>
    <row r="7" spans="1:67" ht="15" customHeight="1" x14ac:dyDescent="0.25">
      <c r="A7" s="130" t="s">
        <v>171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</row>
    <row r="8" spans="1:67" ht="15" customHeight="1" x14ac:dyDescent="0.25">
      <c r="A8" s="91" t="s">
        <v>28</v>
      </c>
      <c r="B8" s="131"/>
      <c r="C8" s="131"/>
      <c r="D8" s="17" t="s">
        <v>29</v>
      </c>
      <c r="G8" s="16"/>
      <c r="H8" s="16"/>
      <c r="I8" s="16"/>
      <c r="J8" s="16"/>
      <c r="L8" s="16" t="s">
        <v>31</v>
      </c>
      <c r="O8" s="178" t="s">
        <v>27</v>
      </c>
      <c r="P8" s="178"/>
      <c r="Q8" s="178"/>
      <c r="R8" s="178"/>
      <c r="S8" s="178"/>
      <c r="T8" s="178"/>
      <c r="U8" s="178"/>
      <c r="V8" s="178"/>
      <c r="W8" s="178"/>
      <c r="X8" s="181" t="s">
        <v>164</v>
      </c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91" t="s">
        <v>165</v>
      </c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82"/>
      <c r="BE8" s="91" t="s">
        <v>45</v>
      </c>
      <c r="BF8" s="92"/>
      <c r="BG8" s="92"/>
      <c r="BH8" s="92"/>
      <c r="BI8" s="92"/>
      <c r="BJ8" s="92"/>
      <c r="BK8" s="92"/>
      <c r="BL8" s="92"/>
      <c r="BM8" s="92"/>
      <c r="BN8" s="92"/>
      <c r="BO8" s="93"/>
    </row>
    <row r="9" spans="1:67" x14ac:dyDescent="0.25">
      <c r="A9" s="132"/>
      <c r="B9" s="133"/>
      <c r="C9" s="133"/>
      <c r="D9" s="13" t="s">
        <v>30</v>
      </c>
      <c r="E9" s="15"/>
      <c r="F9" s="15"/>
      <c r="G9" s="15"/>
      <c r="H9" s="15"/>
      <c r="I9" s="15"/>
      <c r="J9" s="13"/>
      <c r="K9" s="13"/>
      <c r="L9" s="13"/>
      <c r="M9" s="13"/>
      <c r="N9" s="14"/>
      <c r="O9" s="128"/>
      <c r="P9" s="128"/>
      <c r="Q9" s="128"/>
      <c r="R9" s="128"/>
      <c r="S9" s="128"/>
      <c r="T9" s="128"/>
      <c r="U9" s="128"/>
      <c r="V9" s="128"/>
      <c r="W9" s="128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32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83"/>
      <c r="BE9" s="94"/>
      <c r="BF9" s="95"/>
      <c r="BG9" s="95"/>
      <c r="BH9" s="95"/>
      <c r="BI9" s="95"/>
      <c r="BJ9" s="95"/>
      <c r="BK9" s="95"/>
      <c r="BL9" s="95"/>
      <c r="BM9" s="95"/>
      <c r="BN9" s="95"/>
      <c r="BO9" s="96"/>
    </row>
    <row r="10" spans="1:67" ht="15" customHeight="1" x14ac:dyDescent="0.25">
      <c r="A10" s="125" t="s">
        <v>70</v>
      </c>
      <c r="B10" s="128" t="s">
        <v>46</v>
      </c>
      <c r="C10" s="128"/>
      <c r="D10" s="128" t="s">
        <v>43</v>
      </c>
    </row>
    <row r="11" spans="1:67" ht="15" customHeight="1" x14ac:dyDescent="0.25">
      <c r="A11" s="126"/>
      <c r="B11" s="128"/>
      <c r="C11" s="128"/>
      <c r="D11" s="128"/>
      <c r="E11" s="147" t="s">
        <v>16</v>
      </c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88" t="s">
        <v>14</v>
      </c>
      <c r="V11" s="188"/>
      <c r="W11" s="188"/>
      <c r="X11" s="188"/>
      <c r="Y11" s="188"/>
      <c r="Z11" s="188"/>
      <c r="AA11" s="188"/>
      <c r="AB11" s="22" t="s">
        <v>12</v>
      </c>
      <c r="AC11" s="137" t="s">
        <v>17</v>
      </c>
      <c r="AD11" s="138"/>
      <c r="AE11" s="138"/>
      <c r="AF11" s="138"/>
      <c r="AG11" s="138"/>
      <c r="AH11" s="138"/>
      <c r="AI11" s="139"/>
      <c r="AJ11" s="10" t="s">
        <v>18</v>
      </c>
      <c r="AK11" s="201" t="s">
        <v>15</v>
      </c>
      <c r="AL11" s="201"/>
      <c r="AM11" s="201"/>
      <c r="AN11" s="201"/>
      <c r="AO11" s="201"/>
      <c r="AP11" s="201"/>
      <c r="AQ11" s="201"/>
      <c r="AR11" s="11" t="s">
        <v>13</v>
      </c>
      <c r="AS11" s="134" t="s">
        <v>19</v>
      </c>
      <c r="AT11" s="135"/>
      <c r="AU11" s="135"/>
      <c r="AV11" s="135"/>
      <c r="AW11" s="135"/>
      <c r="AX11" s="135"/>
      <c r="AY11" s="136"/>
      <c r="AZ11" s="12" t="s">
        <v>20</v>
      </c>
      <c r="BA11" s="179" t="s">
        <v>38</v>
      </c>
      <c r="BB11" s="179"/>
      <c r="BC11" s="179"/>
      <c r="BD11" s="179"/>
      <c r="BE11" s="179"/>
      <c r="BF11" s="179"/>
      <c r="BG11" s="179"/>
      <c r="BH11" s="20" t="s">
        <v>37</v>
      </c>
      <c r="BI11" s="180" t="s">
        <v>39</v>
      </c>
      <c r="BJ11" s="180"/>
      <c r="BK11" s="180"/>
      <c r="BL11" s="180"/>
      <c r="BM11" s="180"/>
      <c r="BN11" s="180"/>
      <c r="BO11" s="21" t="s">
        <v>40</v>
      </c>
    </row>
    <row r="12" spans="1:67" ht="15" customHeight="1" x14ac:dyDescent="0.25">
      <c r="A12" s="126"/>
      <c r="B12" s="128"/>
      <c r="C12" s="128"/>
      <c r="D12" s="128"/>
      <c r="E12" s="202" t="s">
        <v>0</v>
      </c>
      <c r="F12" s="184"/>
      <c r="G12" s="184"/>
      <c r="H12" s="184"/>
      <c r="I12" s="177" t="s">
        <v>1</v>
      </c>
      <c r="J12" s="177"/>
      <c r="K12" s="177"/>
      <c r="L12" s="177"/>
      <c r="M12" s="184" t="s">
        <v>2</v>
      </c>
      <c r="N12" s="184"/>
      <c r="O12" s="184"/>
      <c r="P12" s="184"/>
      <c r="Q12" s="177" t="s">
        <v>3</v>
      </c>
      <c r="R12" s="177"/>
      <c r="S12" s="177"/>
      <c r="T12" s="177"/>
      <c r="U12" s="184" t="s">
        <v>4</v>
      </c>
      <c r="V12" s="184"/>
      <c r="W12" s="184"/>
      <c r="X12" s="184"/>
      <c r="Y12" s="177" t="s">
        <v>5</v>
      </c>
      <c r="Z12" s="177"/>
      <c r="AA12" s="177"/>
      <c r="AB12" s="177"/>
      <c r="AC12" s="184" t="s">
        <v>6</v>
      </c>
      <c r="AD12" s="184"/>
      <c r="AE12" s="184"/>
      <c r="AF12" s="184"/>
      <c r="AG12" s="177" t="s">
        <v>7</v>
      </c>
      <c r="AH12" s="177"/>
      <c r="AI12" s="177"/>
      <c r="AJ12" s="177"/>
      <c r="AK12" s="184" t="s">
        <v>8</v>
      </c>
      <c r="AL12" s="184"/>
      <c r="AM12" s="184"/>
      <c r="AN12" s="184"/>
      <c r="AO12" s="177" t="s">
        <v>9</v>
      </c>
      <c r="AP12" s="177"/>
      <c r="AQ12" s="177"/>
      <c r="AR12" s="177"/>
      <c r="AS12" s="184" t="s">
        <v>10</v>
      </c>
      <c r="AT12" s="184"/>
      <c r="AU12" s="184"/>
      <c r="AV12" s="184"/>
      <c r="AW12" s="177" t="s">
        <v>11</v>
      </c>
      <c r="AX12" s="177"/>
      <c r="AY12" s="177"/>
      <c r="AZ12" s="177"/>
      <c r="BA12" s="181" t="s">
        <v>166</v>
      </c>
      <c r="BB12" s="181"/>
      <c r="BC12" s="181"/>
      <c r="BD12" s="181"/>
      <c r="BE12" s="181"/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</row>
    <row r="13" spans="1:67" x14ac:dyDescent="0.25">
      <c r="A13" s="126"/>
      <c r="B13" s="128"/>
      <c r="C13" s="128"/>
      <c r="D13" s="128"/>
      <c r="E13" s="48">
        <v>1</v>
      </c>
      <c r="F13" s="8">
        <v>2</v>
      </c>
      <c r="G13" s="8">
        <v>3</v>
      </c>
      <c r="H13" s="8">
        <v>4</v>
      </c>
      <c r="I13" s="4">
        <v>1</v>
      </c>
      <c r="J13" s="4">
        <v>2</v>
      </c>
      <c r="K13" s="2">
        <v>3</v>
      </c>
      <c r="L13" s="4">
        <v>4</v>
      </c>
      <c r="M13" s="8">
        <v>1</v>
      </c>
      <c r="N13" s="8">
        <v>2</v>
      </c>
      <c r="O13" s="8">
        <v>3</v>
      </c>
      <c r="P13" s="8">
        <v>4</v>
      </c>
      <c r="Q13" s="4">
        <v>1</v>
      </c>
      <c r="R13" s="4">
        <v>2</v>
      </c>
      <c r="S13" s="4">
        <v>3</v>
      </c>
      <c r="T13" s="4">
        <v>4</v>
      </c>
      <c r="U13" s="8">
        <v>1</v>
      </c>
      <c r="V13" s="8">
        <v>2</v>
      </c>
      <c r="W13" s="8">
        <v>3</v>
      </c>
      <c r="X13" s="8">
        <v>4</v>
      </c>
      <c r="Y13" s="6">
        <v>1</v>
      </c>
      <c r="Z13" s="6">
        <v>2</v>
      </c>
      <c r="AA13" s="6">
        <v>3</v>
      </c>
      <c r="AB13" s="6">
        <v>4</v>
      </c>
      <c r="AC13" s="8">
        <v>1</v>
      </c>
      <c r="AD13" s="8">
        <v>2</v>
      </c>
      <c r="AE13" s="8">
        <v>3</v>
      </c>
      <c r="AF13" s="8">
        <v>4</v>
      </c>
      <c r="AG13" s="6">
        <v>1</v>
      </c>
      <c r="AH13" s="6">
        <v>2</v>
      </c>
      <c r="AI13" s="6">
        <v>3</v>
      </c>
      <c r="AJ13" s="6">
        <v>4</v>
      </c>
      <c r="AK13" s="8">
        <v>1</v>
      </c>
      <c r="AL13" s="8">
        <v>2</v>
      </c>
      <c r="AM13" s="8">
        <v>3</v>
      </c>
      <c r="AN13" s="8">
        <v>4</v>
      </c>
      <c r="AO13" s="6">
        <v>1</v>
      </c>
      <c r="AP13" s="6">
        <v>2</v>
      </c>
      <c r="AQ13" s="6">
        <v>3</v>
      </c>
      <c r="AR13" s="6">
        <v>4</v>
      </c>
      <c r="AS13" s="8">
        <v>1</v>
      </c>
      <c r="AT13" s="8">
        <v>2</v>
      </c>
      <c r="AU13" s="8">
        <v>3</v>
      </c>
      <c r="AV13" s="8">
        <v>4</v>
      </c>
      <c r="AW13" s="6">
        <v>1</v>
      </c>
      <c r="AX13" s="6">
        <v>2</v>
      </c>
      <c r="AY13" s="6">
        <v>3</v>
      </c>
      <c r="AZ13" s="6">
        <v>4</v>
      </c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</row>
    <row r="14" spans="1:67" x14ac:dyDescent="0.25">
      <c r="A14" s="127"/>
      <c r="B14" s="128"/>
      <c r="C14" s="128"/>
      <c r="D14" s="128"/>
      <c r="E14" s="49"/>
      <c r="F14" s="9"/>
      <c r="G14" s="9"/>
      <c r="H14" s="9"/>
      <c r="I14" s="5"/>
      <c r="J14" s="5"/>
      <c r="K14" s="3"/>
      <c r="L14" s="5"/>
      <c r="M14" s="9"/>
      <c r="N14" s="9"/>
      <c r="O14" s="9"/>
      <c r="P14" s="9"/>
      <c r="Q14" s="5"/>
      <c r="R14" s="5"/>
      <c r="S14" s="5"/>
      <c r="T14" s="5"/>
      <c r="U14" s="9"/>
      <c r="V14" s="9"/>
      <c r="W14" s="9"/>
      <c r="X14" s="9"/>
      <c r="Y14" s="7"/>
      <c r="Z14" s="7"/>
      <c r="AA14" s="7"/>
      <c r="AB14" s="7"/>
      <c r="AC14" s="9"/>
      <c r="AD14" s="9"/>
      <c r="AE14" s="9"/>
      <c r="AF14" s="9"/>
      <c r="AG14" s="7"/>
      <c r="AH14" s="7"/>
      <c r="AI14" s="7"/>
      <c r="AJ14" s="7"/>
      <c r="AK14" s="9"/>
      <c r="AL14" s="9"/>
      <c r="AM14" s="9"/>
      <c r="AN14" s="9"/>
      <c r="AO14" s="7"/>
      <c r="AP14" s="7"/>
      <c r="AQ14" s="7"/>
      <c r="AR14" s="7"/>
      <c r="AS14" s="9"/>
      <c r="AT14" s="9"/>
      <c r="AU14" s="9"/>
      <c r="AV14" s="9"/>
      <c r="AW14" s="7"/>
      <c r="AX14" s="7"/>
      <c r="AY14" s="7"/>
      <c r="AZ14" s="7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</row>
    <row r="15" spans="1:67" ht="33.75" customHeight="1" x14ac:dyDescent="0.25">
      <c r="A15" s="101" t="s">
        <v>71</v>
      </c>
      <c r="B15" s="85" t="s">
        <v>72</v>
      </c>
      <c r="C15" s="87"/>
      <c r="D15" s="36" t="s">
        <v>64</v>
      </c>
      <c r="E15" s="28"/>
      <c r="F15" s="28"/>
      <c r="G15" s="28"/>
      <c r="H15" s="28" t="s">
        <v>12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9"/>
      <c r="AY15" s="29"/>
      <c r="AZ15" s="30"/>
      <c r="BA15" s="88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90"/>
    </row>
    <row r="16" spans="1:67" ht="36.75" customHeight="1" x14ac:dyDescent="0.25">
      <c r="A16" s="102"/>
      <c r="B16" s="85" t="s">
        <v>148</v>
      </c>
      <c r="C16" s="87"/>
      <c r="D16" s="36" t="s">
        <v>64</v>
      </c>
      <c r="E16" s="23"/>
      <c r="F16" s="23"/>
      <c r="G16" s="23" t="s">
        <v>12</v>
      </c>
      <c r="H16" s="31"/>
      <c r="I16" s="23"/>
      <c r="J16" s="23"/>
      <c r="K16" s="23"/>
      <c r="L16" s="31"/>
      <c r="M16" s="23"/>
      <c r="N16" s="23" t="s">
        <v>12</v>
      </c>
      <c r="O16" s="23"/>
      <c r="P16" s="31"/>
      <c r="Q16" s="23"/>
      <c r="R16" s="23" t="s">
        <v>12</v>
      </c>
      <c r="S16" s="23"/>
      <c r="T16" s="31"/>
      <c r="U16" s="23"/>
      <c r="V16" s="23" t="s">
        <v>12</v>
      </c>
      <c r="W16" s="23"/>
      <c r="X16" s="31"/>
      <c r="Y16" s="23"/>
      <c r="Z16" s="23" t="s">
        <v>12</v>
      </c>
      <c r="AA16" s="23"/>
      <c r="AB16" s="31"/>
      <c r="AC16" s="23"/>
      <c r="AD16" s="23" t="s">
        <v>12</v>
      </c>
      <c r="AE16" s="23"/>
      <c r="AF16" s="31"/>
      <c r="AG16" s="23"/>
      <c r="AH16" s="23" t="s">
        <v>12</v>
      </c>
      <c r="AI16" s="23"/>
      <c r="AJ16" s="31"/>
      <c r="AK16" s="23"/>
      <c r="AL16" s="23" t="s">
        <v>12</v>
      </c>
      <c r="AM16" s="23"/>
      <c r="AN16" s="31"/>
      <c r="AO16" s="23"/>
      <c r="AP16" s="23" t="s">
        <v>12</v>
      </c>
      <c r="AQ16" s="23"/>
      <c r="AR16" s="31"/>
      <c r="AS16" s="23"/>
      <c r="AT16" s="23" t="s">
        <v>12</v>
      </c>
      <c r="AU16" s="23"/>
      <c r="AV16" s="31"/>
      <c r="AW16" s="23"/>
      <c r="AX16" s="23" t="s">
        <v>12</v>
      </c>
      <c r="AY16" s="23"/>
      <c r="AZ16" s="32"/>
      <c r="BA16" s="88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90"/>
    </row>
    <row r="17" spans="1:68" ht="35.25" customHeight="1" x14ac:dyDescent="0.25">
      <c r="A17" s="102"/>
      <c r="B17" s="203" t="s">
        <v>73</v>
      </c>
      <c r="C17" s="204"/>
      <c r="D17" s="36" t="s">
        <v>64</v>
      </c>
      <c r="E17" s="23"/>
      <c r="F17" s="23"/>
      <c r="G17" s="23"/>
      <c r="H17" s="31"/>
      <c r="I17" s="23"/>
      <c r="J17" s="23"/>
      <c r="K17" s="23"/>
      <c r="L17" s="23"/>
      <c r="M17" s="23"/>
      <c r="N17" s="23"/>
      <c r="O17" s="23"/>
      <c r="P17" s="23" t="s">
        <v>12</v>
      </c>
      <c r="Q17" s="23" t="s">
        <v>12</v>
      </c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7"/>
      <c r="BA17" s="88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90"/>
    </row>
    <row r="18" spans="1:68" ht="38.25" customHeight="1" x14ac:dyDescent="0.25">
      <c r="A18" s="102"/>
      <c r="B18" s="205" t="s">
        <v>74</v>
      </c>
      <c r="C18" s="206"/>
      <c r="D18" s="36" t="s">
        <v>64</v>
      </c>
      <c r="E18" s="23"/>
      <c r="F18" s="23"/>
      <c r="G18" s="23"/>
      <c r="H18" s="31"/>
      <c r="I18" s="23"/>
      <c r="J18" s="23"/>
      <c r="K18" s="23"/>
      <c r="L18" s="23"/>
      <c r="M18" s="23"/>
      <c r="N18" s="23"/>
      <c r="O18" s="23"/>
      <c r="P18" s="23"/>
      <c r="Q18" s="23" t="s">
        <v>12</v>
      </c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7"/>
      <c r="BA18" s="76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8"/>
    </row>
    <row r="19" spans="1:68" ht="59.25" customHeight="1" x14ac:dyDescent="0.25">
      <c r="A19" s="102"/>
      <c r="B19" s="203" t="s">
        <v>172</v>
      </c>
      <c r="C19" s="204"/>
      <c r="D19" s="36" t="s">
        <v>64</v>
      </c>
      <c r="E19" s="23"/>
      <c r="F19" s="23"/>
      <c r="G19" s="23" t="s">
        <v>12</v>
      </c>
      <c r="H19" s="31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7"/>
      <c r="BA19" s="85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7"/>
      <c r="BP19" s="1" t="s">
        <v>173</v>
      </c>
    </row>
    <row r="20" spans="1:68" ht="57" customHeight="1" x14ac:dyDescent="0.25">
      <c r="A20" s="102"/>
      <c r="B20" s="205" t="s">
        <v>75</v>
      </c>
      <c r="C20" s="206"/>
      <c r="D20" s="36" t="s">
        <v>64</v>
      </c>
      <c r="E20" s="23"/>
      <c r="F20" s="23"/>
      <c r="G20" s="23" t="s">
        <v>12</v>
      </c>
      <c r="H20" s="23"/>
      <c r="I20" s="23"/>
      <c r="J20" s="23"/>
      <c r="K20" s="23"/>
      <c r="L20" s="25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31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31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31"/>
      <c r="AY20" s="23"/>
      <c r="AZ20" s="27"/>
      <c r="BA20" s="85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7"/>
      <c r="BP20" s="1" t="s">
        <v>173</v>
      </c>
    </row>
    <row r="21" spans="1:68" ht="58.5" customHeight="1" x14ac:dyDescent="0.25">
      <c r="A21" s="102"/>
      <c r="B21" s="99" t="s">
        <v>152</v>
      </c>
      <c r="C21" s="100"/>
      <c r="D21" s="36" t="s">
        <v>64</v>
      </c>
      <c r="E21" s="23"/>
      <c r="F21" s="23"/>
      <c r="G21" s="23" t="s">
        <v>12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31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31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31"/>
      <c r="AY21" s="23" t="s">
        <v>12</v>
      </c>
      <c r="AZ21" s="27"/>
      <c r="BA21" s="85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7"/>
      <c r="BP21" s="1" t="s">
        <v>173</v>
      </c>
    </row>
    <row r="22" spans="1:68" ht="31.5" customHeight="1" x14ac:dyDescent="0.25">
      <c r="A22" s="102"/>
      <c r="B22" s="205" t="s">
        <v>76</v>
      </c>
      <c r="C22" s="206"/>
      <c r="D22" s="36" t="s">
        <v>64</v>
      </c>
      <c r="E22" s="23"/>
      <c r="F22" s="23"/>
      <c r="G22" s="23"/>
      <c r="H22" s="23" t="s">
        <v>12</v>
      </c>
      <c r="I22" s="23"/>
      <c r="J22" s="23"/>
      <c r="K22" s="23"/>
      <c r="L22" s="23"/>
      <c r="M22" s="23"/>
      <c r="N22" s="31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31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31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31"/>
      <c r="AY22" s="23"/>
      <c r="AZ22" s="27"/>
      <c r="BA22" s="85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7"/>
    </row>
    <row r="23" spans="1:68" ht="39" customHeight="1" x14ac:dyDescent="0.25">
      <c r="A23" s="102"/>
      <c r="B23" s="205" t="s">
        <v>77</v>
      </c>
      <c r="C23" s="206"/>
      <c r="D23" s="36" t="s">
        <v>64</v>
      </c>
      <c r="E23" s="23"/>
      <c r="F23" s="23"/>
      <c r="G23" s="23"/>
      <c r="H23" s="23" t="s">
        <v>12</v>
      </c>
      <c r="I23" s="23"/>
      <c r="J23" s="23"/>
      <c r="K23" s="23"/>
      <c r="L23" s="23"/>
      <c r="M23" s="23"/>
      <c r="N23" s="31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31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31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31"/>
      <c r="AY23" s="23"/>
      <c r="AZ23" s="27"/>
      <c r="BA23" s="85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7"/>
    </row>
    <row r="24" spans="1:68" ht="28.5" customHeight="1" x14ac:dyDescent="0.25">
      <c r="A24" s="102"/>
      <c r="B24" s="205" t="s">
        <v>78</v>
      </c>
      <c r="C24" s="206"/>
      <c r="D24" s="36" t="s">
        <v>64</v>
      </c>
      <c r="E24" s="23"/>
      <c r="F24" s="23"/>
      <c r="G24" s="23"/>
      <c r="H24" s="23" t="s">
        <v>12</v>
      </c>
      <c r="I24" s="23"/>
      <c r="J24" s="23"/>
      <c r="K24" s="23"/>
      <c r="L24" s="23"/>
      <c r="M24" s="23"/>
      <c r="N24" s="31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31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31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31"/>
      <c r="AY24" s="23"/>
      <c r="AZ24" s="27"/>
      <c r="BA24" s="85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7"/>
    </row>
    <row r="25" spans="1:68" ht="37.5" customHeight="1" x14ac:dyDescent="0.25">
      <c r="A25" s="102"/>
      <c r="B25" s="88" t="s">
        <v>79</v>
      </c>
      <c r="C25" s="90"/>
      <c r="D25" s="36" t="s">
        <v>64</v>
      </c>
      <c r="E25" s="23"/>
      <c r="F25" s="23"/>
      <c r="G25" s="23"/>
      <c r="H25" s="23" t="s">
        <v>12</v>
      </c>
      <c r="I25" s="31"/>
      <c r="J25" s="23"/>
      <c r="K25" s="23"/>
      <c r="L25" s="23"/>
      <c r="M25" s="31"/>
      <c r="N25" s="23"/>
      <c r="O25" s="23"/>
      <c r="P25" s="23"/>
      <c r="Q25" s="31"/>
      <c r="R25" s="23"/>
      <c r="S25" s="23"/>
      <c r="T25" s="23"/>
      <c r="U25" s="31"/>
      <c r="V25" s="23"/>
      <c r="W25" s="23"/>
      <c r="X25" s="23"/>
      <c r="Y25" s="31"/>
      <c r="Z25" s="23"/>
      <c r="AA25" s="23"/>
      <c r="AB25" s="23"/>
      <c r="AC25" s="31"/>
      <c r="AD25" s="23"/>
      <c r="AE25" s="23"/>
      <c r="AF25" s="23"/>
      <c r="AG25" s="31"/>
      <c r="AH25" s="23"/>
      <c r="AI25" s="23"/>
      <c r="AJ25" s="23"/>
      <c r="AK25" s="31"/>
      <c r="AL25" s="23"/>
      <c r="AM25" s="23"/>
      <c r="AN25" s="23"/>
      <c r="AO25" s="31"/>
      <c r="AP25" s="23"/>
      <c r="AQ25" s="23"/>
      <c r="AR25" s="23"/>
      <c r="AS25" s="31"/>
      <c r="AT25" s="23"/>
      <c r="AU25" s="23"/>
      <c r="AV25" s="23"/>
      <c r="AW25" s="31"/>
      <c r="AX25" s="23"/>
      <c r="AY25" s="23"/>
      <c r="AZ25" s="27"/>
      <c r="BA25" s="85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7"/>
    </row>
    <row r="26" spans="1:68" ht="21.75" customHeight="1" x14ac:dyDescent="0.25">
      <c r="A26" s="102"/>
      <c r="B26" s="88" t="s">
        <v>158</v>
      </c>
      <c r="C26" s="90"/>
      <c r="D26" s="36" t="s">
        <v>64</v>
      </c>
      <c r="E26" s="23"/>
      <c r="F26" s="23"/>
      <c r="G26" s="23"/>
      <c r="H26" s="23"/>
      <c r="I26" s="31"/>
      <c r="J26" s="23"/>
      <c r="K26" s="23" t="s">
        <v>12</v>
      </c>
      <c r="L26" s="23"/>
      <c r="M26" s="31"/>
      <c r="N26" s="23"/>
      <c r="O26" s="23"/>
      <c r="P26" s="23"/>
      <c r="Q26" s="31"/>
      <c r="R26" s="23"/>
      <c r="S26" s="23"/>
      <c r="T26" s="23"/>
      <c r="U26" s="31"/>
      <c r="V26" s="23"/>
      <c r="W26" s="23"/>
      <c r="X26" s="23"/>
      <c r="Y26" s="31"/>
      <c r="Z26" s="23"/>
      <c r="AA26" s="23"/>
      <c r="AB26" s="23"/>
      <c r="AC26" s="31"/>
      <c r="AD26" s="23"/>
      <c r="AE26" s="23"/>
      <c r="AF26" s="23"/>
      <c r="AG26" s="31"/>
      <c r="AH26" s="23"/>
      <c r="AI26" s="23"/>
      <c r="AJ26" s="23"/>
      <c r="AK26" s="31"/>
      <c r="AL26" s="23"/>
      <c r="AM26" s="23"/>
      <c r="AN26" s="23"/>
      <c r="AO26" s="31"/>
      <c r="AP26" s="23"/>
      <c r="AQ26" s="23"/>
      <c r="AR26" s="23"/>
      <c r="AS26" s="31"/>
      <c r="AT26" s="23"/>
      <c r="AU26" s="23"/>
      <c r="AV26" s="23"/>
      <c r="AW26" s="31"/>
      <c r="AX26" s="23"/>
      <c r="AY26" s="23"/>
      <c r="AZ26" s="27"/>
      <c r="BA26" s="88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90"/>
    </row>
    <row r="27" spans="1:68" ht="37.5" customHeight="1" x14ac:dyDescent="0.25">
      <c r="A27" s="103"/>
      <c r="B27" s="88" t="s">
        <v>80</v>
      </c>
      <c r="C27" s="90"/>
      <c r="D27" s="36" t="s">
        <v>64</v>
      </c>
      <c r="E27" s="23"/>
      <c r="F27" s="23"/>
      <c r="G27" s="23" t="s">
        <v>12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31"/>
      <c r="X27" s="23"/>
      <c r="Y27" s="23"/>
      <c r="Z27" s="23"/>
      <c r="AA27" s="23"/>
      <c r="AB27" s="23" t="s">
        <v>12</v>
      </c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31"/>
      <c r="AR27" s="23"/>
      <c r="AS27" s="23"/>
      <c r="AT27" s="23"/>
      <c r="AU27" s="23"/>
      <c r="AV27" s="23"/>
      <c r="AW27" s="23"/>
      <c r="AX27" s="23"/>
      <c r="AY27" s="23"/>
      <c r="AZ27" s="27"/>
      <c r="BA27" s="88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90"/>
    </row>
    <row r="28" spans="1:68" ht="47.25" customHeight="1" x14ac:dyDescent="0.25">
      <c r="A28" s="101" t="s">
        <v>90</v>
      </c>
      <c r="B28" s="72" t="s">
        <v>81</v>
      </c>
      <c r="C28" s="72"/>
      <c r="D28" s="36" t="s">
        <v>64</v>
      </c>
      <c r="E28" s="23"/>
      <c r="F28" s="23"/>
      <c r="G28" s="23"/>
      <c r="H28" s="23"/>
      <c r="I28" s="23"/>
      <c r="J28" s="23"/>
      <c r="K28" s="23"/>
      <c r="L28" s="23"/>
      <c r="M28" s="23"/>
      <c r="N28" s="23" t="s">
        <v>12</v>
      </c>
      <c r="O28" s="23"/>
      <c r="P28" s="23"/>
      <c r="Q28" s="23"/>
      <c r="R28" s="23"/>
      <c r="S28" s="23"/>
      <c r="T28" s="23"/>
      <c r="U28" s="23"/>
      <c r="V28" s="23"/>
      <c r="W28" s="31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31"/>
      <c r="AR28" s="23"/>
      <c r="AS28" s="23"/>
      <c r="AT28" s="23"/>
      <c r="AU28" s="23"/>
      <c r="AV28" s="23"/>
      <c r="AW28" s="23"/>
      <c r="AX28" s="23"/>
      <c r="AY28" s="23"/>
      <c r="AZ28" s="27"/>
      <c r="BA28" s="85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7"/>
    </row>
    <row r="29" spans="1:68" ht="52.5" customHeight="1" x14ac:dyDescent="0.25">
      <c r="A29" s="102"/>
      <c r="B29" s="72" t="s">
        <v>82</v>
      </c>
      <c r="C29" s="72"/>
      <c r="D29" s="36" t="s">
        <v>64</v>
      </c>
      <c r="E29" s="23"/>
      <c r="F29" s="23"/>
      <c r="G29" s="23"/>
      <c r="H29" s="23"/>
      <c r="I29" s="23"/>
      <c r="J29" s="23"/>
      <c r="K29" s="23"/>
      <c r="L29" s="23"/>
      <c r="M29" s="23"/>
      <c r="N29" s="23" t="s">
        <v>12</v>
      </c>
      <c r="O29" s="23"/>
      <c r="P29" s="23"/>
      <c r="Q29" s="23"/>
      <c r="R29" s="23"/>
      <c r="S29" s="23"/>
      <c r="T29" s="23"/>
      <c r="U29" s="23"/>
      <c r="V29" s="23"/>
      <c r="W29" s="31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31"/>
      <c r="AR29" s="23"/>
      <c r="AS29" s="23"/>
      <c r="AT29" s="23"/>
      <c r="AU29" s="23"/>
      <c r="AV29" s="23"/>
      <c r="AW29" s="23"/>
      <c r="AX29" s="23"/>
      <c r="AY29" s="23"/>
      <c r="AZ29" s="27"/>
      <c r="BA29" s="76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8"/>
    </row>
    <row r="30" spans="1:68" ht="44.25" customHeight="1" x14ac:dyDescent="0.25">
      <c r="A30" s="102"/>
      <c r="B30" s="72" t="s">
        <v>83</v>
      </c>
      <c r="C30" s="72"/>
      <c r="D30" s="36" t="s">
        <v>64</v>
      </c>
      <c r="E30" s="23"/>
      <c r="F30" s="23"/>
      <c r="G30" s="23"/>
      <c r="H30" s="23"/>
      <c r="I30" s="23"/>
      <c r="J30" s="23"/>
      <c r="K30" s="23"/>
      <c r="L30" s="23"/>
      <c r="M30" s="23"/>
      <c r="N30" s="23" t="s">
        <v>12</v>
      </c>
      <c r="O30" s="23"/>
      <c r="P30" s="23"/>
      <c r="Q30" s="23"/>
      <c r="R30" s="23"/>
      <c r="S30" s="23"/>
      <c r="T30" s="23"/>
      <c r="U30" s="23"/>
      <c r="V30" s="23"/>
      <c r="W30" s="31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31"/>
      <c r="AR30" s="23"/>
      <c r="AS30" s="23"/>
      <c r="AT30" s="23"/>
      <c r="AU30" s="23"/>
      <c r="AV30" s="23"/>
      <c r="AW30" s="23"/>
      <c r="AX30" s="23"/>
      <c r="AY30" s="23"/>
      <c r="AZ30" s="27"/>
      <c r="BA30" s="76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8"/>
    </row>
    <row r="31" spans="1:68" ht="44.25" customHeight="1" x14ac:dyDescent="0.25">
      <c r="A31" s="102"/>
      <c r="B31" s="72" t="s">
        <v>84</v>
      </c>
      <c r="C31" s="72"/>
      <c r="D31" s="36" t="s">
        <v>64</v>
      </c>
      <c r="E31" s="23"/>
      <c r="F31" s="23"/>
      <c r="G31" s="23"/>
      <c r="H31" s="23"/>
      <c r="I31" s="23"/>
      <c r="J31" s="23"/>
      <c r="K31" s="23"/>
      <c r="L31" s="23"/>
      <c r="M31" s="23" t="s">
        <v>12</v>
      </c>
      <c r="N31" s="23"/>
      <c r="O31" s="23"/>
      <c r="P31" s="23"/>
      <c r="Q31" s="23" t="s">
        <v>12</v>
      </c>
      <c r="R31" s="23"/>
      <c r="S31" s="23"/>
      <c r="T31" s="23"/>
      <c r="U31" s="23" t="s">
        <v>12</v>
      </c>
      <c r="V31" s="23"/>
      <c r="W31" s="31"/>
      <c r="X31" s="23"/>
      <c r="Y31" s="23" t="s">
        <v>12</v>
      </c>
      <c r="Z31" s="23"/>
      <c r="AA31" s="23"/>
      <c r="AB31" s="23"/>
      <c r="AC31" s="23" t="s">
        <v>12</v>
      </c>
      <c r="AD31" s="23"/>
      <c r="AE31" s="23"/>
      <c r="AF31" s="23"/>
      <c r="AG31" s="23" t="s">
        <v>12</v>
      </c>
      <c r="AH31" s="23"/>
      <c r="AI31" s="23"/>
      <c r="AJ31" s="23"/>
      <c r="AK31" s="23" t="s">
        <v>12</v>
      </c>
      <c r="AL31" s="23"/>
      <c r="AM31" s="23"/>
      <c r="AN31" s="23"/>
      <c r="AO31" s="23" t="s">
        <v>12</v>
      </c>
      <c r="AP31" s="23"/>
      <c r="AQ31" s="31"/>
      <c r="AR31" s="23"/>
      <c r="AS31" s="23" t="s">
        <v>12</v>
      </c>
      <c r="AT31" s="23"/>
      <c r="AU31" s="23"/>
      <c r="AV31" s="23"/>
      <c r="AW31" s="23" t="s">
        <v>12</v>
      </c>
      <c r="AX31" s="23"/>
      <c r="AY31" s="23"/>
      <c r="AZ31" s="27"/>
      <c r="BA31" s="76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8"/>
    </row>
    <row r="32" spans="1:68" ht="50.25" customHeight="1" x14ac:dyDescent="0.25">
      <c r="A32" s="102"/>
      <c r="B32" s="72" t="s">
        <v>149</v>
      </c>
      <c r="C32" s="72"/>
      <c r="D32" s="36" t="s">
        <v>64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 t="s">
        <v>12</v>
      </c>
      <c r="P32" s="23"/>
      <c r="Q32" s="23" t="s">
        <v>12</v>
      </c>
      <c r="R32" s="23"/>
      <c r="S32" s="23"/>
      <c r="T32" s="23"/>
      <c r="U32" s="23" t="s">
        <v>12</v>
      </c>
      <c r="V32" s="23"/>
      <c r="W32" s="31"/>
      <c r="X32" s="23"/>
      <c r="Y32" s="23" t="s">
        <v>12</v>
      </c>
      <c r="Z32" s="23"/>
      <c r="AA32" s="23"/>
      <c r="AB32" s="23"/>
      <c r="AC32" s="23" t="s">
        <v>12</v>
      </c>
      <c r="AD32" s="23"/>
      <c r="AE32" s="23"/>
      <c r="AF32" s="23"/>
      <c r="AG32" s="23" t="s">
        <v>12</v>
      </c>
      <c r="AH32" s="23"/>
      <c r="AI32" s="23"/>
      <c r="AJ32" s="23"/>
      <c r="AK32" s="23" t="s">
        <v>12</v>
      </c>
      <c r="AL32" s="23"/>
      <c r="AM32" s="23"/>
      <c r="AN32" s="23"/>
      <c r="AO32" s="23" t="s">
        <v>12</v>
      </c>
      <c r="AP32" s="23"/>
      <c r="AQ32" s="31"/>
      <c r="AR32" s="23"/>
      <c r="AS32" s="23" t="s">
        <v>12</v>
      </c>
      <c r="AT32" s="23"/>
      <c r="AU32" s="23"/>
      <c r="AV32" s="23"/>
      <c r="AW32" s="23" t="s">
        <v>12</v>
      </c>
      <c r="AX32" s="23"/>
      <c r="AY32" s="23"/>
      <c r="AZ32" s="27"/>
      <c r="BA32" s="76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8"/>
    </row>
    <row r="33" spans="1:67" ht="37.5" customHeight="1" x14ac:dyDescent="0.25">
      <c r="A33" s="102"/>
      <c r="B33" s="99" t="s">
        <v>150</v>
      </c>
      <c r="C33" s="100"/>
      <c r="D33" s="36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 t="s">
        <v>12</v>
      </c>
      <c r="P33" s="23"/>
      <c r="Q33" s="23" t="s">
        <v>12</v>
      </c>
      <c r="R33" s="23"/>
      <c r="S33" s="23"/>
      <c r="T33" s="23"/>
      <c r="U33" s="23" t="s">
        <v>12</v>
      </c>
      <c r="V33" s="23"/>
      <c r="W33" s="31"/>
      <c r="X33" s="23"/>
      <c r="Y33" s="23" t="s">
        <v>12</v>
      </c>
      <c r="Z33" s="23"/>
      <c r="AA33" s="23"/>
      <c r="AB33" s="23"/>
      <c r="AC33" s="23" t="s">
        <v>12</v>
      </c>
      <c r="AD33" s="23"/>
      <c r="AE33" s="23"/>
      <c r="AF33" s="23"/>
      <c r="AG33" s="23" t="s">
        <v>12</v>
      </c>
      <c r="AH33" s="23"/>
      <c r="AI33" s="23"/>
      <c r="AJ33" s="23"/>
      <c r="AK33" s="23" t="s">
        <v>12</v>
      </c>
      <c r="AL33" s="23"/>
      <c r="AM33" s="23"/>
      <c r="AN33" s="23"/>
      <c r="AO33" s="23" t="s">
        <v>12</v>
      </c>
      <c r="AP33" s="23"/>
      <c r="AQ33" s="31"/>
      <c r="AR33" s="23"/>
      <c r="AS33" s="23" t="s">
        <v>12</v>
      </c>
      <c r="AT33" s="23"/>
      <c r="AU33" s="23"/>
      <c r="AV33" s="23"/>
      <c r="AW33" s="23" t="s">
        <v>12</v>
      </c>
      <c r="AX33" s="23"/>
      <c r="AY33" s="23"/>
      <c r="AZ33" s="27"/>
      <c r="BA33" s="76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8"/>
    </row>
    <row r="34" spans="1:67" ht="51.75" customHeight="1" x14ac:dyDescent="0.25">
      <c r="A34" s="102"/>
      <c r="B34" s="72" t="s">
        <v>85</v>
      </c>
      <c r="C34" s="72"/>
      <c r="D34" s="36" t="s">
        <v>64</v>
      </c>
      <c r="E34" s="23"/>
      <c r="F34" s="23"/>
      <c r="G34" s="23"/>
      <c r="H34" s="23"/>
      <c r="I34" s="23"/>
      <c r="J34" s="23"/>
      <c r="K34" s="23" t="s">
        <v>12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31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31"/>
      <c r="AR34" s="23"/>
      <c r="AS34" s="23"/>
      <c r="AT34" s="23"/>
      <c r="AU34" s="23"/>
      <c r="AV34" s="23"/>
      <c r="AW34" s="23"/>
      <c r="AX34" s="23"/>
      <c r="AY34" s="23"/>
      <c r="AZ34" s="27"/>
      <c r="BA34" s="85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7"/>
    </row>
    <row r="35" spans="1:67" ht="49.5" customHeight="1" x14ac:dyDescent="0.25">
      <c r="A35" s="102"/>
      <c r="B35" s="72" t="s">
        <v>86</v>
      </c>
      <c r="C35" s="72"/>
      <c r="D35" s="36" t="s">
        <v>64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 t="s">
        <v>12</v>
      </c>
      <c r="Q35" s="23"/>
      <c r="R35" s="23"/>
      <c r="S35" s="23"/>
      <c r="T35" s="23"/>
      <c r="U35" s="23"/>
      <c r="V35" s="23"/>
      <c r="W35" s="31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31"/>
      <c r="AR35" s="23"/>
      <c r="AS35" s="23"/>
      <c r="AT35" s="23"/>
      <c r="AU35" s="23"/>
      <c r="AV35" s="23"/>
      <c r="AW35" s="23"/>
      <c r="AX35" s="23"/>
      <c r="AY35" s="23"/>
      <c r="AZ35" s="27"/>
      <c r="BA35" s="76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8"/>
    </row>
    <row r="36" spans="1:67" ht="48.75" customHeight="1" x14ac:dyDescent="0.25">
      <c r="A36" s="102"/>
      <c r="B36" s="72" t="s">
        <v>87</v>
      </c>
      <c r="C36" s="72"/>
      <c r="D36" s="36" t="s">
        <v>64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31"/>
      <c r="X36" s="23"/>
      <c r="Y36" s="23" t="s">
        <v>12</v>
      </c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31"/>
      <c r="AR36" s="23"/>
      <c r="AS36" s="23"/>
      <c r="AT36" s="23"/>
      <c r="AU36" s="23"/>
      <c r="AV36" s="23"/>
      <c r="AW36" s="23"/>
      <c r="AX36" s="23"/>
      <c r="AY36" s="23"/>
      <c r="AZ36" s="27"/>
      <c r="BA36" s="76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8"/>
    </row>
    <row r="37" spans="1:67" ht="44.25" customHeight="1" x14ac:dyDescent="0.25">
      <c r="A37" s="102"/>
      <c r="B37" s="72" t="s">
        <v>91</v>
      </c>
      <c r="C37" s="72"/>
      <c r="D37" s="36" t="s">
        <v>64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 t="s">
        <v>12</v>
      </c>
      <c r="P37" s="23"/>
      <c r="Q37" s="23"/>
      <c r="R37" s="23"/>
      <c r="S37" s="23"/>
      <c r="T37" s="23"/>
      <c r="U37" s="23"/>
      <c r="V37" s="23"/>
      <c r="W37" s="31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31"/>
      <c r="AR37" s="23"/>
      <c r="AS37" s="23"/>
      <c r="AT37" s="23"/>
      <c r="AU37" s="23"/>
      <c r="AV37" s="23"/>
      <c r="AW37" s="23"/>
      <c r="AX37" s="23"/>
      <c r="AY37" s="23"/>
      <c r="AZ37" s="27"/>
      <c r="BA37" s="76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8"/>
    </row>
    <row r="38" spans="1:67" ht="44.25" customHeight="1" x14ac:dyDescent="0.25">
      <c r="A38" s="102"/>
      <c r="B38" s="72" t="s">
        <v>88</v>
      </c>
      <c r="C38" s="72"/>
      <c r="D38" s="36" t="s">
        <v>64</v>
      </c>
      <c r="E38" s="23"/>
      <c r="F38" s="23"/>
      <c r="G38" s="23"/>
      <c r="H38" s="23"/>
      <c r="I38" s="23" t="s">
        <v>12</v>
      </c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31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31"/>
      <c r="AR38" s="23"/>
      <c r="AS38" s="23"/>
      <c r="AT38" s="23"/>
      <c r="AU38" s="23"/>
      <c r="AV38" s="23"/>
      <c r="AW38" s="23"/>
      <c r="AX38" s="23"/>
      <c r="AY38" s="23"/>
      <c r="AZ38" s="27"/>
      <c r="BA38" s="85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7"/>
    </row>
    <row r="39" spans="1:67" ht="37.5" customHeight="1" x14ac:dyDescent="0.25">
      <c r="A39" s="102"/>
      <c r="B39" s="72" t="s">
        <v>151</v>
      </c>
      <c r="C39" s="72"/>
      <c r="D39" s="36" t="s">
        <v>64</v>
      </c>
      <c r="E39" s="23"/>
      <c r="F39" s="23"/>
      <c r="G39" s="23"/>
      <c r="H39" s="23"/>
      <c r="I39" s="23"/>
      <c r="J39" s="23"/>
      <c r="K39" s="23"/>
      <c r="L39" s="23"/>
      <c r="M39" s="23"/>
      <c r="N39" s="23" t="s">
        <v>12</v>
      </c>
      <c r="O39" s="23"/>
      <c r="P39" s="23"/>
      <c r="Q39" s="23"/>
      <c r="R39" s="23"/>
      <c r="S39" s="23"/>
      <c r="T39" s="23"/>
      <c r="U39" s="23"/>
      <c r="V39" s="23"/>
      <c r="W39" s="31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31"/>
      <c r="AR39" s="23"/>
      <c r="AS39" s="23"/>
      <c r="AT39" s="23"/>
      <c r="AU39" s="23"/>
      <c r="AV39" s="23"/>
      <c r="AW39" s="23"/>
      <c r="AX39" s="23"/>
      <c r="AY39" s="23"/>
      <c r="AZ39" s="27"/>
      <c r="BA39" s="76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8"/>
    </row>
    <row r="40" spans="1:67" ht="33.75" customHeight="1" x14ac:dyDescent="0.25">
      <c r="A40" s="102"/>
      <c r="B40" s="72" t="s">
        <v>92</v>
      </c>
      <c r="C40" s="72"/>
      <c r="D40" s="36" t="s">
        <v>64</v>
      </c>
      <c r="E40" s="23"/>
      <c r="F40" s="23"/>
      <c r="G40" s="23"/>
      <c r="H40" s="23" t="s">
        <v>12</v>
      </c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31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31"/>
      <c r="AR40" s="23"/>
      <c r="AS40" s="23"/>
      <c r="AT40" s="23"/>
      <c r="AU40" s="23"/>
      <c r="AV40" s="23"/>
      <c r="AW40" s="23"/>
      <c r="AX40" s="23"/>
      <c r="AY40" s="23"/>
      <c r="AZ40" s="27"/>
      <c r="BA40" s="85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7"/>
    </row>
    <row r="41" spans="1:67" ht="33" customHeight="1" x14ac:dyDescent="0.25">
      <c r="A41" s="103"/>
      <c r="B41" s="72" t="s">
        <v>89</v>
      </c>
      <c r="C41" s="72"/>
      <c r="D41" s="36" t="s">
        <v>64</v>
      </c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31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 t="s">
        <v>12</v>
      </c>
      <c r="AQ41" s="31"/>
      <c r="AR41" s="23"/>
      <c r="AS41" s="23"/>
      <c r="AT41" s="23"/>
      <c r="AU41" s="23"/>
      <c r="AV41" s="23"/>
      <c r="AW41" s="23"/>
      <c r="AX41" s="23"/>
      <c r="AY41" s="23"/>
      <c r="AZ41" s="27"/>
      <c r="BA41" s="76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8"/>
    </row>
    <row r="42" spans="1:67" ht="29.25" customHeight="1" x14ac:dyDescent="0.25">
      <c r="A42" s="101" t="s">
        <v>93</v>
      </c>
      <c r="B42" s="72" t="s">
        <v>95</v>
      </c>
      <c r="C42" s="72"/>
      <c r="D42" s="36" t="s">
        <v>64</v>
      </c>
      <c r="E42" s="23"/>
      <c r="F42" s="23"/>
      <c r="G42" s="23"/>
      <c r="H42" s="23"/>
      <c r="I42" s="23"/>
      <c r="J42" s="23" t="s">
        <v>12</v>
      </c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31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31"/>
      <c r="AR42" s="23"/>
      <c r="AS42" s="23"/>
      <c r="AT42" s="23"/>
      <c r="AU42" s="23"/>
      <c r="AV42" s="23"/>
      <c r="AW42" s="23"/>
      <c r="AX42" s="23"/>
      <c r="AY42" s="23"/>
      <c r="AZ42" s="27"/>
      <c r="BA42" s="76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8"/>
    </row>
    <row r="43" spans="1:67" ht="34.5" customHeight="1" x14ac:dyDescent="0.25">
      <c r="A43" s="102"/>
      <c r="B43" s="72" t="s">
        <v>94</v>
      </c>
      <c r="C43" s="72"/>
      <c r="D43" s="36" t="s">
        <v>64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 t="s">
        <v>12</v>
      </c>
      <c r="S43" s="23"/>
      <c r="T43" s="23"/>
      <c r="U43" s="23"/>
      <c r="V43" s="23"/>
      <c r="W43" s="31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31"/>
      <c r="AR43" s="23"/>
      <c r="AS43" s="23"/>
      <c r="AT43" s="23"/>
      <c r="AU43" s="23"/>
      <c r="AV43" s="23"/>
      <c r="AW43" s="23"/>
      <c r="AX43" s="23"/>
      <c r="AY43" s="23"/>
      <c r="AZ43" s="27"/>
      <c r="BA43" s="76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8"/>
    </row>
    <row r="44" spans="1:67" ht="34.5" customHeight="1" x14ac:dyDescent="0.25">
      <c r="A44" s="102"/>
      <c r="B44" s="72" t="s">
        <v>96</v>
      </c>
      <c r="C44" s="72"/>
      <c r="D44" s="36" t="s">
        <v>64</v>
      </c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 t="s">
        <v>12</v>
      </c>
      <c r="R44" s="23"/>
      <c r="S44" s="23"/>
      <c r="T44" s="23"/>
      <c r="U44" s="23"/>
      <c r="V44" s="23"/>
      <c r="W44" s="31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31"/>
      <c r="AR44" s="23"/>
      <c r="AS44" s="23"/>
      <c r="AT44" s="23"/>
      <c r="AU44" s="23"/>
      <c r="AV44" s="23"/>
      <c r="AW44" s="23"/>
      <c r="AX44" s="23"/>
      <c r="AY44" s="23"/>
      <c r="AZ44" s="27"/>
      <c r="BA44" s="76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8"/>
    </row>
    <row r="45" spans="1:67" ht="34.5" customHeight="1" x14ac:dyDescent="0.25">
      <c r="A45" s="102"/>
      <c r="B45" s="99" t="s">
        <v>98</v>
      </c>
      <c r="C45" s="100"/>
      <c r="D45" s="36" t="s">
        <v>64</v>
      </c>
      <c r="E45" s="23"/>
      <c r="F45" s="23"/>
      <c r="G45" s="23"/>
      <c r="H45" s="23"/>
      <c r="I45" s="23"/>
      <c r="J45" s="23"/>
      <c r="K45" s="23"/>
      <c r="L45" s="23" t="s">
        <v>12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31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31"/>
      <c r="AR45" s="23"/>
      <c r="AS45" s="23"/>
      <c r="AT45" s="23"/>
      <c r="AU45" s="23"/>
      <c r="AV45" s="23"/>
      <c r="AW45" s="23"/>
      <c r="AX45" s="23"/>
      <c r="AY45" s="23"/>
      <c r="AZ45" s="27"/>
      <c r="BA45" s="85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7"/>
    </row>
    <row r="46" spans="1:67" ht="34.5" customHeight="1" x14ac:dyDescent="0.25">
      <c r="A46" s="102"/>
      <c r="B46" s="99" t="s">
        <v>99</v>
      </c>
      <c r="C46" s="100"/>
      <c r="D46" s="36" t="s">
        <v>64</v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 t="s">
        <v>12</v>
      </c>
      <c r="S46" s="23"/>
      <c r="T46" s="23"/>
      <c r="U46" s="23"/>
      <c r="V46" s="23"/>
      <c r="W46" s="31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31"/>
      <c r="AR46" s="23"/>
      <c r="AS46" s="23"/>
      <c r="AT46" s="23"/>
      <c r="AU46" s="23"/>
      <c r="AV46" s="23"/>
      <c r="AW46" s="23"/>
      <c r="AX46" s="23"/>
      <c r="AY46" s="23"/>
      <c r="AZ46" s="27"/>
      <c r="BA46" s="76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8"/>
    </row>
    <row r="47" spans="1:67" ht="34.5" customHeight="1" x14ac:dyDescent="0.25">
      <c r="A47" s="102"/>
      <c r="B47" s="99" t="s">
        <v>100</v>
      </c>
      <c r="C47" s="100"/>
      <c r="D47" s="36" t="s">
        <v>64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31"/>
      <c r="X47" s="23"/>
      <c r="Y47" s="23"/>
      <c r="Z47" s="23"/>
      <c r="AA47" s="23"/>
      <c r="AB47" s="23"/>
      <c r="AC47" s="23"/>
      <c r="AD47" s="23"/>
      <c r="AE47" s="23"/>
      <c r="AF47" s="23"/>
      <c r="AG47" s="23" t="s">
        <v>12</v>
      </c>
      <c r="AH47" s="23"/>
      <c r="AI47" s="23"/>
      <c r="AJ47" s="23"/>
      <c r="AK47" s="23"/>
      <c r="AL47" s="23"/>
      <c r="AM47" s="23"/>
      <c r="AN47" s="23"/>
      <c r="AO47" s="23"/>
      <c r="AP47" s="23"/>
      <c r="AQ47" s="31"/>
      <c r="AR47" s="23"/>
      <c r="AS47" s="23"/>
      <c r="AT47" s="23"/>
      <c r="AU47" s="23"/>
      <c r="AV47" s="23"/>
      <c r="AW47" s="23"/>
      <c r="AX47" s="23"/>
      <c r="AY47" s="23"/>
      <c r="AZ47" s="27"/>
      <c r="BA47" s="76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8"/>
    </row>
    <row r="48" spans="1:67" ht="34.5" customHeight="1" x14ac:dyDescent="0.25">
      <c r="A48" s="103"/>
      <c r="B48" s="72" t="s">
        <v>97</v>
      </c>
      <c r="C48" s="72"/>
      <c r="D48" s="36" t="s">
        <v>64</v>
      </c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31" t="s">
        <v>12</v>
      </c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31"/>
      <c r="AR48" s="23"/>
      <c r="AS48" s="23"/>
      <c r="AT48" s="23"/>
      <c r="AU48" s="23"/>
      <c r="AV48" s="23"/>
      <c r="AW48" s="23"/>
      <c r="AX48" s="23"/>
      <c r="AY48" s="23"/>
      <c r="AZ48" s="27"/>
      <c r="BA48" s="76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8"/>
    </row>
    <row r="49" spans="1:67" ht="37.5" customHeight="1" x14ac:dyDescent="0.25">
      <c r="A49" s="104" t="s">
        <v>101</v>
      </c>
      <c r="B49" s="72" t="s">
        <v>102</v>
      </c>
      <c r="C49" s="72"/>
      <c r="D49" s="36" t="s">
        <v>64</v>
      </c>
      <c r="E49" s="23"/>
      <c r="F49" s="23"/>
      <c r="G49" s="23"/>
      <c r="H49" s="23"/>
      <c r="I49" s="23"/>
      <c r="J49" s="23"/>
      <c r="K49" s="23"/>
      <c r="L49" s="23"/>
      <c r="M49" s="23" t="s">
        <v>12</v>
      </c>
      <c r="N49" s="23"/>
      <c r="O49" s="23"/>
      <c r="P49" s="23"/>
      <c r="Q49" s="23" t="s">
        <v>12</v>
      </c>
      <c r="R49" s="23"/>
      <c r="S49" s="23"/>
      <c r="T49" s="23"/>
      <c r="U49" s="23" t="s">
        <v>12</v>
      </c>
      <c r="V49" s="23"/>
      <c r="W49" s="31"/>
      <c r="X49" s="23"/>
      <c r="Y49" s="23" t="s">
        <v>12</v>
      </c>
      <c r="Z49" s="23"/>
      <c r="AA49" s="23"/>
      <c r="AB49" s="23"/>
      <c r="AC49" s="23" t="s">
        <v>12</v>
      </c>
      <c r="AD49" s="23"/>
      <c r="AE49" s="23"/>
      <c r="AF49" s="23"/>
      <c r="AG49" s="23" t="s">
        <v>12</v>
      </c>
      <c r="AH49" s="23"/>
      <c r="AI49" s="23"/>
      <c r="AJ49" s="23"/>
      <c r="AK49" s="23" t="s">
        <v>12</v>
      </c>
      <c r="AL49" s="23"/>
      <c r="AM49" s="23"/>
      <c r="AN49" s="23"/>
      <c r="AO49" s="23" t="s">
        <v>12</v>
      </c>
      <c r="AP49" s="23"/>
      <c r="AQ49" s="31"/>
      <c r="AR49" s="23"/>
      <c r="AS49" s="23" t="s">
        <v>12</v>
      </c>
      <c r="AT49" s="23"/>
      <c r="AU49" s="23"/>
      <c r="AV49" s="23"/>
      <c r="AW49" s="23" t="s">
        <v>12</v>
      </c>
      <c r="AX49" s="23"/>
      <c r="AY49" s="23"/>
      <c r="AZ49" s="27"/>
      <c r="BA49" s="76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8"/>
    </row>
    <row r="50" spans="1:67" ht="49.5" customHeight="1" x14ac:dyDescent="0.25">
      <c r="A50" s="104"/>
      <c r="B50" s="72" t="s">
        <v>103</v>
      </c>
      <c r="C50" s="72"/>
      <c r="D50" s="36" t="s">
        <v>64</v>
      </c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 t="s">
        <v>12</v>
      </c>
      <c r="T50" s="23"/>
      <c r="U50" s="23"/>
      <c r="V50" s="23"/>
      <c r="W50" s="31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 t="s">
        <v>12</v>
      </c>
      <c r="AJ50" s="23"/>
      <c r="AK50" s="23"/>
      <c r="AL50" s="23"/>
      <c r="AM50" s="23"/>
      <c r="AN50" s="23"/>
      <c r="AO50" s="23"/>
      <c r="AP50" s="23"/>
      <c r="AQ50" s="31"/>
      <c r="AR50" s="23"/>
      <c r="AS50" s="23"/>
      <c r="AT50" s="23"/>
      <c r="AU50" s="23"/>
      <c r="AV50" s="23"/>
      <c r="AW50" s="23"/>
      <c r="AX50" s="23"/>
      <c r="AY50" s="23"/>
      <c r="AZ50" s="27"/>
      <c r="BA50" s="76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8"/>
    </row>
    <row r="51" spans="1:67" ht="40.5" customHeight="1" x14ac:dyDescent="0.25">
      <c r="A51" s="104"/>
      <c r="B51" s="72" t="s">
        <v>104</v>
      </c>
      <c r="C51" s="72"/>
      <c r="D51" s="36" t="s">
        <v>64</v>
      </c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31" t="s">
        <v>12</v>
      </c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 t="s">
        <v>12</v>
      </c>
      <c r="AN51" s="23"/>
      <c r="AO51" s="23"/>
      <c r="AP51" s="23"/>
      <c r="AQ51" s="31"/>
      <c r="AR51" s="23"/>
      <c r="AS51" s="23"/>
      <c r="AT51" s="23"/>
      <c r="AU51" s="23"/>
      <c r="AV51" s="23"/>
      <c r="AW51" s="23"/>
      <c r="AX51" s="23"/>
      <c r="AY51" s="23"/>
      <c r="AZ51" s="27"/>
      <c r="BA51" s="76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8"/>
    </row>
    <row r="52" spans="1:67" ht="34.5" customHeight="1" x14ac:dyDescent="0.25">
      <c r="A52" s="104"/>
      <c r="B52" s="72" t="s">
        <v>107</v>
      </c>
      <c r="C52" s="72"/>
      <c r="D52" s="36" t="s">
        <v>64</v>
      </c>
      <c r="E52" s="23"/>
      <c r="F52" s="23"/>
      <c r="G52" s="23"/>
      <c r="H52" s="23"/>
      <c r="I52" s="23"/>
      <c r="J52" s="23"/>
      <c r="K52" s="23" t="s">
        <v>12</v>
      </c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31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31"/>
      <c r="AR52" s="23"/>
      <c r="AS52" s="23"/>
      <c r="AT52" s="23"/>
      <c r="AU52" s="23"/>
      <c r="AV52" s="23"/>
      <c r="AW52" s="23"/>
      <c r="AX52" s="23"/>
      <c r="AY52" s="23"/>
      <c r="AZ52" s="27"/>
      <c r="BA52" s="76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8"/>
    </row>
    <row r="53" spans="1:67" ht="34.5" customHeight="1" x14ac:dyDescent="0.25">
      <c r="A53" s="104"/>
      <c r="B53" s="72" t="s">
        <v>105</v>
      </c>
      <c r="C53" s="72"/>
      <c r="D53" s="36" t="s">
        <v>64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 t="s">
        <v>12</v>
      </c>
      <c r="S53" s="23"/>
      <c r="T53" s="23"/>
      <c r="U53" s="23"/>
      <c r="V53" s="23"/>
      <c r="W53" s="31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31"/>
      <c r="AR53" s="23"/>
      <c r="AS53" s="23"/>
      <c r="AT53" s="23"/>
      <c r="AU53" s="23"/>
      <c r="AV53" s="23"/>
      <c r="AW53" s="23"/>
      <c r="AX53" s="23"/>
      <c r="AY53" s="23"/>
      <c r="AZ53" s="27"/>
      <c r="BA53" s="76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8"/>
    </row>
    <row r="54" spans="1:67" ht="34.5" customHeight="1" x14ac:dyDescent="0.25">
      <c r="A54" s="104"/>
      <c r="B54" s="72" t="s">
        <v>106</v>
      </c>
      <c r="C54" s="72"/>
      <c r="D54" s="36" t="s">
        <v>64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 t="s">
        <v>12</v>
      </c>
      <c r="P54" s="23"/>
      <c r="Q54" s="23"/>
      <c r="R54" s="23"/>
      <c r="S54" s="23"/>
      <c r="T54" s="23"/>
      <c r="U54" s="23"/>
      <c r="V54" s="23"/>
      <c r="W54" s="31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31"/>
      <c r="AR54" s="23"/>
      <c r="AS54" s="23"/>
      <c r="AT54" s="23"/>
      <c r="AU54" s="23"/>
      <c r="AV54" s="23"/>
      <c r="AW54" s="23"/>
      <c r="AX54" s="23"/>
      <c r="AY54" s="23"/>
      <c r="AZ54" s="27"/>
      <c r="BA54" s="76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8"/>
    </row>
    <row r="55" spans="1:67" ht="34.5" customHeight="1" x14ac:dyDescent="0.25">
      <c r="A55" s="104"/>
      <c r="B55" s="72" t="s">
        <v>108</v>
      </c>
      <c r="C55" s="72"/>
      <c r="D55" s="36" t="s">
        <v>64</v>
      </c>
      <c r="E55" s="23"/>
      <c r="F55" s="23"/>
      <c r="G55" s="23"/>
      <c r="H55" s="23"/>
      <c r="I55" s="23"/>
      <c r="J55" s="23"/>
      <c r="K55" s="23"/>
      <c r="L55" s="23"/>
      <c r="M55" s="23"/>
      <c r="N55" s="23" t="s">
        <v>12</v>
      </c>
      <c r="O55" s="23"/>
      <c r="P55" s="23"/>
      <c r="Q55" s="23"/>
      <c r="R55" s="23"/>
      <c r="S55" s="23"/>
      <c r="T55" s="23"/>
      <c r="U55" s="23"/>
      <c r="V55" s="23"/>
      <c r="W55" s="31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31"/>
      <c r="AR55" s="23"/>
      <c r="AS55" s="23"/>
      <c r="AT55" s="23"/>
      <c r="AU55" s="23"/>
      <c r="AV55" s="23"/>
      <c r="AW55" s="23"/>
      <c r="AX55" s="23"/>
      <c r="AY55" s="23"/>
      <c r="AZ55" s="27"/>
      <c r="BA55" s="76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8"/>
    </row>
    <row r="56" spans="1:67" ht="34.5" customHeight="1" x14ac:dyDescent="0.25">
      <c r="A56" s="104"/>
      <c r="B56" s="74" t="s">
        <v>174</v>
      </c>
      <c r="C56" s="75"/>
      <c r="D56" s="36" t="s">
        <v>64</v>
      </c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 t="s">
        <v>12</v>
      </c>
      <c r="P56" s="23"/>
      <c r="Q56" s="23"/>
      <c r="R56" s="23"/>
      <c r="S56" s="23"/>
      <c r="T56" s="23"/>
      <c r="U56" s="23"/>
      <c r="V56" s="23"/>
      <c r="W56" s="31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31"/>
      <c r="AR56" s="23"/>
      <c r="AS56" s="23"/>
      <c r="AT56" s="23"/>
      <c r="AU56" s="23"/>
      <c r="AV56" s="23"/>
      <c r="AW56" s="23"/>
      <c r="AX56" s="23"/>
      <c r="AY56" s="23"/>
      <c r="AZ56" s="27"/>
      <c r="BA56" s="76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8"/>
    </row>
    <row r="57" spans="1:67" ht="39.75" customHeight="1" x14ac:dyDescent="0.25">
      <c r="A57" s="104"/>
      <c r="B57" s="72" t="s">
        <v>179</v>
      </c>
      <c r="C57" s="72"/>
      <c r="D57" s="36" t="s">
        <v>64</v>
      </c>
      <c r="E57" s="23"/>
      <c r="F57" s="23"/>
      <c r="G57" s="23"/>
      <c r="H57" s="23" t="s">
        <v>12</v>
      </c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31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31"/>
      <c r="AR57" s="23"/>
      <c r="AS57" s="23"/>
      <c r="AT57" s="23"/>
      <c r="AU57" s="23"/>
      <c r="AV57" s="23"/>
      <c r="AW57" s="23"/>
      <c r="AX57" s="23"/>
      <c r="AY57" s="23"/>
      <c r="AZ57" s="27"/>
      <c r="BA57" s="85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7"/>
    </row>
    <row r="58" spans="1:67" ht="34.5" customHeight="1" x14ac:dyDescent="0.25">
      <c r="A58" s="104"/>
      <c r="B58" s="72" t="s">
        <v>109</v>
      </c>
      <c r="C58" s="72"/>
      <c r="D58" s="36" t="s">
        <v>64</v>
      </c>
      <c r="E58" s="23"/>
      <c r="F58" s="23"/>
      <c r="G58" s="23"/>
      <c r="H58" s="23"/>
      <c r="I58" s="23"/>
      <c r="J58" s="23"/>
      <c r="K58" s="23"/>
      <c r="L58" s="23"/>
      <c r="M58" s="23" t="s">
        <v>12</v>
      </c>
      <c r="N58" s="23"/>
      <c r="O58" s="23"/>
      <c r="P58" s="23"/>
      <c r="Q58" s="23"/>
      <c r="R58" s="23"/>
      <c r="S58" s="23"/>
      <c r="T58" s="23"/>
      <c r="U58" s="23"/>
      <c r="V58" s="23"/>
      <c r="W58" s="31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31"/>
      <c r="AR58" s="23"/>
      <c r="AS58" s="23"/>
      <c r="AT58" s="23"/>
      <c r="AU58" s="23"/>
      <c r="AV58" s="23"/>
      <c r="AW58" s="23"/>
      <c r="AX58" s="23"/>
      <c r="AY58" s="23"/>
      <c r="AZ58" s="27"/>
      <c r="BA58" s="76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8"/>
    </row>
    <row r="59" spans="1:67" ht="34.5" customHeight="1" x14ac:dyDescent="0.25">
      <c r="A59" s="104"/>
      <c r="B59" s="72" t="s">
        <v>110</v>
      </c>
      <c r="C59" s="72"/>
      <c r="D59" s="36" t="s">
        <v>64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 t="s">
        <v>12</v>
      </c>
      <c r="T59" s="23"/>
      <c r="U59" s="23"/>
      <c r="V59" s="23"/>
      <c r="W59" s="31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31"/>
      <c r="AR59" s="23"/>
      <c r="AS59" s="23"/>
      <c r="AT59" s="23"/>
      <c r="AU59" s="23"/>
      <c r="AV59" s="23"/>
      <c r="AW59" s="23"/>
      <c r="AX59" s="23"/>
      <c r="AY59" s="23"/>
      <c r="AZ59" s="27"/>
      <c r="BA59" s="76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8"/>
    </row>
    <row r="60" spans="1:67" ht="34.5" customHeight="1" x14ac:dyDescent="0.25">
      <c r="A60" s="104"/>
      <c r="B60" s="72" t="s">
        <v>111</v>
      </c>
      <c r="C60" s="72"/>
      <c r="D60" s="36" t="s">
        <v>64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31"/>
      <c r="X60" s="23"/>
      <c r="Y60" s="23"/>
      <c r="Z60" s="23"/>
      <c r="AA60" s="23"/>
      <c r="AB60" s="23"/>
      <c r="AC60" s="23"/>
      <c r="AD60" s="23" t="s">
        <v>12</v>
      </c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31"/>
      <c r="AR60" s="23"/>
      <c r="AS60" s="23"/>
      <c r="AT60" s="23"/>
      <c r="AU60" s="23"/>
      <c r="AV60" s="23"/>
      <c r="AW60" s="23"/>
      <c r="AX60" s="23"/>
      <c r="AY60" s="23"/>
      <c r="AZ60" s="27"/>
      <c r="BA60" s="76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8"/>
    </row>
    <row r="61" spans="1:67" ht="34.5" customHeight="1" x14ac:dyDescent="0.25">
      <c r="A61" s="104" t="s">
        <v>112</v>
      </c>
      <c r="B61" s="99" t="s">
        <v>113</v>
      </c>
      <c r="C61" s="100"/>
      <c r="D61" s="36" t="s">
        <v>64</v>
      </c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 t="s">
        <v>12</v>
      </c>
      <c r="T61" s="23"/>
      <c r="U61" s="23"/>
      <c r="V61" s="23"/>
      <c r="W61" s="31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31"/>
      <c r="AR61" s="23"/>
      <c r="AS61" s="23"/>
      <c r="AT61" s="23"/>
      <c r="AU61" s="23"/>
      <c r="AV61" s="23"/>
      <c r="AW61" s="23"/>
      <c r="AX61" s="23"/>
      <c r="AY61" s="23"/>
      <c r="AZ61" s="27"/>
      <c r="BA61" s="76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8"/>
    </row>
    <row r="62" spans="1:67" ht="34.5" customHeight="1" x14ac:dyDescent="0.25">
      <c r="A62" s="104"/>
      <c r="B62" s="99" t="s">
        <v>175</v>
      </c>
      <c r="C62" s="100"/>
      <c r="D62" s="36" t="s">
        <v>64</v>
      </c>
      <c r="E62" s="23"/>
      <c r="F62" s="23"/>
      <c r="G62" s="23" t="s">
        <v>12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31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31"/>
      <c r="AR62" s="23"/>
      <c r="AS62" s="23"/>
      <c r="AT62" s="23"/>
      <c r="AU62" s="23"/>
      <c r="AV62" s="23"/>
      <c r="AW62" s="23"/>
      <c r="AX62" s="23"/>
      <c r="AY62" s="23"/>
      <c r="AZ62" s="27"/>
      <c r="BA62" s="82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4"/>
    </row>
    <row r="63" spans="1:67" ht="36" customHeight="1" x14ac:dyDescent="0.25">
      <c r="A63" s="104"/>
      <c r="B63" s="99" t="s">
        <v>114</v>
      </c>
      <c r="C63" s="100"/>
      <c r="D63" s="36" t="s">
        <v>64</v>
      </c>
      <c r="E63" s="23"/>
      <c r="F63" s="23"/>
      <c r="G63" s="23"/>
      <c r="H63" s="23" t="s">
        <v>12</v>
      </c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31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31"/>
      <c r="AR63" s="23"/>
      <c r="AS63" s="23"/>
      <c r="AT63" s="23"/>
      <c r="AU63" s="23"/>
      <c r="AV63" s="23"/>
      <c r="AW63" s="23"/>
      <c r="AX63" s="23"/>
      <c r="AY63" s="23"/>
      <c r="AZ63" s="27"/>
      <c r="BA63" s="79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1"/>
    </row>
    <row r="64" spans="1:67" ht="34.5" customHeight="1" x14ac:dyDescent="0.25">
      <c r="A64" s="104"/>
      <c r="B64" s="99" t="s">
        <v>115</v>
      </c>
      <c r="C64" s="100"/>
      <c r="D64" s="36" t="s">
        <v>64</v>
      </c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31"/>
      <c r="X64" s="23"/>
      <c r="Y64" s="23"/>
      <c r="Z64" s="23"/>
      <c r="AA64" s="23"/>
      <c r="AB64" s="23" t="s">
        <v>12</v>
      </c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31"/>
      <c r="AR64" s="23"/>
      <c r="AS64" s="23"/>
      <c r="AT64" s="23"/>
      <c r="AU64" s="23"/>
      <c r="AV64" s="23"/>
      <c r="AW64" s="23"/>
      <c r="AX64" s="23"/>
      <c r="AY64" s="23"/>
      <c r="AZ64" s="27" t="s">
        <v>12</v>
      </c>
      <c r="BA64" s="76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8"/>
    </row>
    <row r="65" spans="1:67" ht="51" customHeight="1" x14ac:dyDescent="0.25">
      <c r="A65" s="104"/>
      <c r="B65" s="99" t="s">
        <v>116</v>
      </c>
      <c r="C65" s="100"/>
      <c r="D65" s="36" t="s">
        <v>64</v>
      </c>
      <c r="E65" s="23"/>
      <c r="F65" s="23"/>
      <c r="G65" s="23"/>
      <c r="H65" s="23"/>
      <c r="I65" s="23"/>
      <c r="J65" s="23"/>
      <c r="K65" s="23"/>
      <c r="L65" s="23"/>
      <c r="M65" s="23"/>
      <c r="N65" s="23" t="s">
        <v>12</v>
      </c>
      <c r="O65" s="23"/>
      <c r="P65" s="23"/>
      <c r="Q65" s="23"/>
      <c r="R65" s="23"/>
      <c r="S65" s="23"/>
      <c r="T65" s="23"/>
      <c r="U65" s="23"/>
      <c r="V65" s="23"/>
      <c r="W65" s="31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31"/>
      <c r="AR65" s="23"/>
      <c r="AS65" s="23"/>
      <c r="AT65" s="23"/>
      <c r="AU65" s="23"/>
      <c r="AV65" s="23"/>
      <c r="AW65" s="23"/>
      <c r="AX65" s="23"/>
      <c r="AY65" s="23"/>
      <c r="AZ65" s="27"/>
      <c r="BA65" s="76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8"/>
    </row>
    <row r="66" spans="1:67" ht="34.5" customHeight="1" x14ac:dyDescent="0.25">
      <c r="A66" s="104"/>
      <c r="B66" s="99" t="s">
        <v>117</v>
      </c>
      <c r="C66" s="100"/>
      <c r="D66" s="36" t="s">
        <v>64</v>
      </c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 t="s">
        <v>12</v>
      </c>
      <c r="T66" s="23" t="s">
        <v>12</v>
      </c>
      <c r="U66" s="23" t="s">
        <v>12</v>
      </c>
      <c r="V66" s="23" t="s">
        <v>12</v>
      </c>
      <c r="W66" s="31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31"/>
      <c r="AR66" s="23"/>
      <c r="AS66" s="23"/>
      <c r="AT66" s="23"/>
      <c r="AU66" s="23"/>
      <c r="AV66" s="23"/>
      <c r="AW66" s="23"/>
      <c r="AX66" s="23"/>
      <c r="AY66" s="23"/>
      <c r="AZ66" s="27"/>
      <c r="BA66" s="76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8"/>
    </row>
    <row r="67" spans="1:67" ht="41.25" customHeight="1" x14ac:dyDescent="0.25">
      <c r="A67" s="104"/>
      <c r="B67" s="99" t="s">
        <v>118</v>
      </c>
      <c r="C67" s="100"/>
      <c r="D67" s="36" t="s">
        <v>64</v>
      </c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31"/>
      <c r="X67" s="23"/>
      <c r="Y67" s="23"/>
      <c r="Z67" s="23"/>
      <c r="AA67" s="23"/>
      <c r="AB67" s="23"/>
      <c r="AC67" s="23"/>
      <c r="AD67" s="23"/>
      <c r="AE67" s="23" t="s">
        <v>12</v>
      </c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31"/>
      <c r="AR67" s="23"/>
      <c r="AS67" s="23"/>
      <c r="AT67" s="23"/>
      <c r="AU67" s="23"/>
      <c r="AV67" s="23"/>
      <c r="AW67" s="23"/>
      <c r="AX67" s="23"/>
      <c r="AY67" s="23"/>
      <c r="AZ67" s="27"/>
      <c r="BA67" s="76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8"/>
    </row>
    <row r="68" spans="1:67" ht="29.25" customHeight="1" x14ac:dyDescent="0.25">
      <c r="A68" s="97" t="s">
        <v>119</v>
      </c>
      <c r="B68" s="99" t="s">
        <v>121</v>
      </c>
      <c r="C68" s="100"/>
      <c r="D68" s="36" t="s">
        <v>64</v>
      </c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 t="s">
        <v>12</v>
      </c>
      <c r="P68" s="23"/>
      <c r="Q68" s="23"/>
      <c r="R68" s="23"/>
      <c r="S68" s="23"/>
      <c r="T68" s="23"/>
      <c r="U68" s="23"/>
      <c r="V68" s="23"/>
      <c r="W68" s="31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31"/>
      <c r="AR68" s="23"/>
      <c r="AS68" s="23"/>
      <c r="AT68" s="23"/>
      <c r="AU68" s="23"/>
      <c r="AV68" s="23"/>
      <c r="AW68" s="23"/>
      <c r="AX68" s="23"/>
      <c r="AY68" s="23"/>
      <c r="AZ68" s="27"/>
      <c r="BA68" s="76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8"/>
    </row>
    <row r="69" spans="1:67" ht="27" customHeight="1" x14ac:dyDescent="0.25">
      <c r="A69" s="97"/>
      <c r="B69" s="99" t="s">
        <v>120</v>
      </c>
      <c r="C69" s="100"/>
      <c r="D69" s="36" t="s">
        <v>64</v>
      </c>
      <c r="E69" s="23"/>
      <c r="F69" s="23"/>
      <c r="G69" s="23"/>
      <c r="H69" s="23"/>
      <c r="I69" s="23" t="s">
        <v>12</v>
      </c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31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31"/>
      <c r="AR69" s="23"/>
      <c r="AS69" s="23"/>
      <c r="AT69" s="23"/>
      <c r="AU69" s="23"/>
      <c r="AV69" s="23"/>
      <c r="AW69" s="23"/>
      <c r="AX69" s="23"/>
      <c r="AY69" s="23"/>
      <c r="AZ69" s="27"/>
      <c r="BA69" s="76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8"/>
    </row>
    <row r="70" spans="1:67" ht="30" customHeight="1" x14ac:dyDescent="0.25">
      <c r="A70" s="97"/>
      <c r="B70" s="99" t="s">
        <v>123</v>
      </c>
      <c r="C70" s="100"/>
      <c r="D70" s="36" t="s">
        <v>64</v>
      </c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 t="s">
        <v>12</v>
      </c>
      <c r="U70" s="23"/>
      <c r="V70" s="23"/>
      <c r="W70" s="31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31"/>
      <c r="AR70" s="23"/>
      <c r="AS70" s="23"/>
      <c r="AT70" s="23"/>
      <c r="AU70" s="23"/>
      <c r="AV70" s="23"/>
      <c r="AW70" s="23"/>
      <c r="AX70" s="23"/>
      <c r="AY70" s="23"/>
      <c r="AZ70" s="27"/>
      <c r="BA70" s="76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8"/>
    </row>
    <row r="71" spans="1:67" ht="41.25" customHeight="1" x14ac:dyDescent="0.25">
      <c r="A71" s="97"/>
      <c r="B71" s="99" t="s">
        <v>122</v>
      </c>
      <c r="C71" s="100"/>
      <c r="D71" s="36" t="s">
        <v>64</v>
      </c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 t="s">
        <v>12</v>
      </c>
      <c r="R71" s="23"/>
      <c r="S71" s="23"/>
      <c r="T71" s="23"/>
      <c r="U71" s="23" t="s">
        <v>12</v>
      </c>
      <c r="V71" s="23"/>
      <c r="W71" s="31"/>
      <c r="X71" s="23"/>
      <c r="Y71" s="23" t="s">
        <v>12</v>
      </c>
      <c r="Z71" s="23"/>
      <c r="AA71" s="23"/>
      <c r="AB71" s="23"/>
      <c r="AC71" s="23" t="s">
        <v>12</v>
      </c>
      <c r="AD71" s="23"/>
      <c r="AE71" s="23"/>
      <c r="AF71" s="23"/>
      <c r="AG71" s="23" t="s">
        <v>12</v>
      </c>
      <c r="AH71" s="23"/>
      <c r="AI71" s="23"/>
      <c r="AJ71" s="23"/>
      <c r="AK71" s="23" t="s">
        <v>12</v>
      </c>
      <c r="AL71" s="23"/>
      <c r="AM71" s="23"/>
      <c r="AN71" s="23"/>
      <c r="AO71" s="23" t="s">
        <v>12</v>
      </c>
      <c r="AP71" s="23"/>
      <c r="AQ71" s="31"/>
      <c r="AR71" s="23"/>
      <c r="AS71" s="23" t="s">
        <v>12</v>
      </c>
      <c r="AT71" s="23"/>
      <c r="AU71" s="23"/>
      <c r="AV71" s="23"/>
      <c r="AW71" s="23" t="s">
        <v>12</v>
      </c>
      <c r="AX71" s="23"/>
      <c r="AY71" s="23"/>
      <c r="AZ71" s="27"/>
      <c r="BA71" s="76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8"/>
    </row>
    <row r="72" spans="1:67" ht="41.25" customHeight="1" x14ac:dyDescent="0.25">
      <c r="A72" s="97"/>
      <c r="B72" s="99" t="s">
        <v>124</v>
      </c>
      <c r="C72" s="100"/>
      <c r="D72" s="36" t="s">
        <v>64</v>
      </c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31"/>
      <c r="X72" s="23"/>
      <c r="Y72" s="23"/>
      <c r="Z72" s="23"/>
      <c r="AA72" s="23" t="s">
        <v>12</v>
      </c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31"/>
      <c r="AR72" s="23"/>
      <c r="AS72" s="23"/>
      <c r="AT72" s="23"/>
      <c r="AU72" s="23"/>
      <c r="AV72" s="23"/>
      <c r="AW72" s="23"/>
      <c r="AX72" s="23"/>
      <c r="AY72" s="23"/>
      <c r="AZ72" s="27"/>
      <c r="BA72" s="76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8"/>
    </row>
    <row r="73" spans="1:67" ht="30" customHeight="1" x14ac:dyDescent="0.25">
      <c r="A73" s="104" t="s">
        <v>126</v>
      </c>
      <c r="B73" s="99" t="s">
        <v>131</v>
      </c>
      <c r="C73" s="100"/>
      <c r="D73" s="36" t="s">
        <v>64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 t="s">
        <v>12</v>
      </c>
      <c r="Q73" s="23"/>
      <c r="R73" s="23"/>
      <c r="S73" s="23"/>
      <c r="T73" s="23"/>
      <c r="U73" s="23"/>
      <c r="V73" s="23"/>
      <c r="W73" s="31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31"/>
      <c r="AR73" s="23"/>
      <c r="AS73" s="23"/>
      <c r="AT73" s="23"/>
      <c r="AU73" s="23"/>
      <c r="AV73" s="23"/>
      <c r="AW73" s="23"/>
      <c r="AX73" s="23"/>
      <c r="AY73" s="23"/>
      <c r="AZ73" s="27"/>
      <c r="BA73" s="76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8"/>
    </row>
    <row r="74" spans="1:67" ht="30.75" customHeight="1" x14ac:dyDescent="0.25">
      <c r="A74" s="104"/>
      <c r="B74" s="99" t="s">
        <v>127</v>
      </c>
      <c r="C74" s="100"/>
      <c r="D74" s="36" t="s">
        <v>64</v>
      </c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 t="s">
        <v>12</v>
      </c>
      <c r="Q74" s="23"/>
      <c r="R74" s="23"/>
      <c r="S74" s="23"/>
      <c r="T74" s="23"/>
      <c r="U74" s="23"/>
      <c r="V74" s="23"/>
      <c r="W74" s="31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31"/>
      <c r="AR74" s="23"/>
      <c r="AS74" s="23"/>
      <c r="AT74" s="23"/>
      <c r="AU74" s="23"/>
      <c r="AV74" s="23"/>
      <c r="AW74" s="23"/>
      <c r="AX74" s="23"/>
      <c r="AY74" s="23"/>
      <c r="AZ74" s="27"/>
      <c r="BA74" s="76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8"/>
    </row>
    <row r="75" spans="1:67" ht="28.5" customHeight="1" x14ac:dyDescent="0.25">
      <c r="A75" s="104"/>
      <c r="B75" s="99" t="s">
        <v>134</v>
      </c>
      <c r="C75" s="100"/>
      <c r="D75" s="36" t="s">
        <v>64</v>
      </c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 t="s">
        <v>12</v>
      </c>
      <c r="P75" s="23"/>
      <c r="Q75" s="23"/>
      <c r="R75" s="23"/>
      <c r="S75" s="23"/>
      <c r="T75" s="23"/>
      <c r="U75" s="23"/>
      <c r="V75" s="23"/>
      <c r="W75" s="31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31"/>
      <c r="AR75" s="23"/>
      <c r="AS75" s="23"/>
      <c r="AT75" s="23"/>
      <c r="AU75" s="23"/>
      <c r="AV75" s="23"/>
      <c r="AW75" s="23"/>
      <c r="AX75" s="23"/>
      <c r="AY75" s="23"/>
      <c r="AZ75" s="27"/>
      <c r="BA75" s="76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8"/>
    </row>
    <row r="76" spans="1:67" ht="28.5" customHeight="1" x14ac:dyDescent="0.25">
      <c r="A76" s="104"/>
      <c r="B76" s="99" t="s">
        <v>133</v>
      </c>
      <c r="C76" s="100"/>
      <c r="D76" s="36" t="s">
        <v>64</v>
      </c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 t="s">
        <v>12</v>
      </c>
      <c r="Q76" s="23"/>
      <c r="R76" s="23"/>
      <c r="S76" s="23"/>
      <c r="T76" s="23"/>
      <c r="U76" s="23"/>
      <c r="V76" s="23"/>
      <c r="W76" s="31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31"/>
      <c r="AR76" s="23"/>
      <c r="AS76" s="23"/>
      <c r="AT76" s="23"/>
      <c r="AU76" s="23"/>
      <c r="AV76" s="23"/>
      <c r="AW76" s="23"/>
      <c r="AX76" s="23"/>
      <c r="AY76" s="23"/>
      <c r="AZ76" s="27"/>
      <c r="BA76" s="76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8"/>
    </row>
    <row r="77" spans="1:67" ht="30.75" customHeight="1" x14ac:dyDescent="0.25">
      <c r="A77" s="104"/>
      <c r="B77" s="99" t="s">
        <v>128</v>
      </c>
      <c r="C77" s="100"/>
      <c r="D77" s="36" t="s">
        <v>64</v>
      </c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 t="s">
        <v>12</v>
      </c>
      <c r="U77" s="23"/>
      <c r="V77" s="23"/>
      <c r="W77" s="31"/>
      <c r="X77" s="23"/>
      <c r="Y77" s="23"/>
      <c r="Z77" s="23" t="s">
        <v>12</v>
      </c>
      <c r="AA77" s="23"/>
      <c r="AB77" s="23"/>
      <c r="AC77" s="23"/>
      <c r="AD77" s="23"/>
      <c r="AE77" s="23"/>
      <c r="AF77" s="23" t="s">
        <v>12</v>
      </c>
      <c r="AG77" s="23"/>
      <c r="AH77" s="23"/>
      <c r="AI77" s="23"/>
      <c r="AJ77" s="23" t="s">
        <v>12</v>
      </c>
      <c r="AK77" s="23"/>
      <c r="AL77" s="23"/>
      <c r="AM77" s="23"/>
      <c r="AN77" s="23" t="s">
        <v>12</v>
      </c>
      <c r="AO77" s="23"/>
      <c r="AP77" s="23"/>
      <c r="AQ77" s="31"/>
      <c r="AR77" s="23" t="s">
        <v>12</v>
      </c>
      <c r="AS77" s="23"/>
      <c r="AT77" s="23"/>
      <c r="AU77" s="23"/>
      <c r="AV77" s="23" t="s">
        <v>12</v>
      </c>
      <c r="AW77" s="23"/>
      <c r="AX77" s="23"/>
      <c r="AY77" s="23"/>
      <c r="AZ77" s="27"/>
      <c r="BA77" s="76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8"/>
    </row>
    <row r="78" spans="1:67" ht="25.5" customHeight="1" x14ac:dyDescent="0.25">
      <c r="A78" s="104"/>
      <c r="B78" s="99" t="s">
        <v>129</v>
      </c>
      <c r="C78" s="100"/>
      <c r="D78" s="36" t="s">
        <v>64</v>
      </c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31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 t="s">
        <v>12</v>
      </c>
      <c r="AI78" s="23"/>
      <c r="AJ78" s="23"/>
      <c r="AK78" s="23"/>
      <c r="AL78" s="23"/>
      <c r="AM78" s="23"/>
      <c r="AN78" s="23"/>
      <c r="AO78" s="23"/>
      <c r="AP78" s="23"/>
      <c r="AQ78" s="31"/>
      <c r="AR78" s="23"/>
      <c r="AS78" s="23"/>
      <c r="AT78" s="23"/>
      <c r="AU78" s="23"/>
      <c r="AV78" s="23"/>
      <c r="AW78" s="23"/>
      <c r="AX78" s="23"/>
      <c r="AY78" s="23"/>
      <c r="AZ78" s="27"/>
      <c r="BA78" s="76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8"/>
    </row>
    <row r="79" spans="1:67" ht="30" customHeight="1" x14ac:dyDescent="0.25">
      <c r="A79" s="104"/>
      <c r="B79" s="99" t="s">
        <v>130</v>
      </c>
      <c r="C79" s="100"/>
      <c r="D79" s="36" t="s">
        <v>64</v>
      </c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 t="s">
        <v>12</v>
      </c>
      <c r="Q79" s="23"/>
      <c r="R79" s="23"/>
      <c r="S79" s="23"/>
      <c r="T79" s="23"/>
      <c r="U79" s="23"/>
      <c r="V79" s="23"/>
      <c r="W79" s="31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31"/>
      <c r="AR79" s="23"/>
      <c r="AS79" s="23"/>
      <c r="AT79" s="23"/>
      <c r="AU79" s="23"/>
      <c r="AV79" s="23"/>
      <c r="AW79" s="23"/>
      <c r="AX79" s="23"/>
      <c r="AY79" s="23"/>
      <c r="AZ79" s="27"/>
      <c r="BA79" s="76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8"/>
    </row>
    <row r="80" spans="1:67" ht="30" customHeight="1" x14ac:dyDescent="0.25">
      <c r="A80" s="104"/>
      <c r="B80" s="99" t="s">
        <v>138</v>
      </c>
      <c r="C80" s="100"/>
      <c r="D80" s="36" t="s">
        <v>64</v>
      </c>
      <c r="E80" s="23"/>
      <c r="F80" s="23"/>
      <c r="G80" s="23"/>
      <c r="H80" s="23"/>
      <c r="I80" s="23" t="s">
        <v>12</v>
      </c>
      <c r="J80" s="23"/>
      <c r="K80" s="23"/>
      <c r="L80" s="23"/>
      <c r="M80" s="23"/>
      <c r="N80" s="23"/>
      <c r="O80" s="23"/>
      <c r="P80" s="23"/>
      <c r="Q80" s="23" t="s">
        <v>12</v>
      </c>
      <c r="R80" s="23"/>
      <c r="S80" s="23"/>
      <c r="T80" s="23"/>
      <c r="U80" s="23"/>
      <c r="V80" s="23"/>
      <c r="W80" s="31"/>
      <c r="X80" s="23"/>
      <c r="Y80" s="23" t="s">
        <v>12</v>
      </c>
      <c r="Z80" s="23"/>
      <c r="AA80" s="23"/>
      <c r="AB80" s="23"/>
      <c r="AC80" s="23"/>
      <c r="AD80" s="23"/>
      <c r="AE80" s="23"/>
      <c r="AF80" s="23"/>
      <c r="AG80" s="23" t="s">
        <v>12</v>
      </c>
      <c r="AH80" s="23"/>
      <c r="AI80" s="23"/>
      <c r="AJ80" s="23"/>
      <c r="AK80" s="23"/>
      <c r="AL80" s="23"/>
      <c r="AM80" s="23"/>
      <c r="AN80" s="23"/>
      <c r="AO80" s="23" t="s">
        <v>12</v>
      </c>
      <c r="AP80" s="23"/>
      <c r="AQ80" s="31"/>
      <c r="AR80" s="23"/>
      <c r="AS80" s="23"/>
      <c r="AT80" s="23"/>
      <c r="AU80" s="23"/>
      <c r="AV80" s="23"/>
      <c r="AW80" s="23" t="s">
        <v>12</v>
      </c>
      <c r="AX80" s="23"/>
      <c r="AY80" s="23"/>
      <c r="AZ80" s="27"/>
      <c r="BA80" s="76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8"/>
    </row>
    <row r="81" spans="1:67" ht="24" customHeight="1" x14ac:dyDescent="0.25">
      <c r="A81" s="104"/>
      <c r="B81" s="99" t="s">
        <v>132</v>
      </c>
      <c r="C81" s="100"/>
      <c r="D81" s="36" t="s">
        <v>64</v>
      </c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31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 t="s">
        <v>12</v>
      </c>
      <c r="AQ81" s="31"/>
      <c r="AR81" s="23"/>
      <c r="AS81" s="23"/>
      <c r="AT81" s="23"/>
      <c r="AU81" s="23"/>
      <c r="AV81" s="23"/>
      <c r="AW81" s="23"/>
      <c r="AX81" s="23"/>
      <c r="AY81" s="23"/>
      <c r="AZ81" s="27"/>
      <c r="BA81" s="76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8"/>
    </row>
    <row r="82" spans="1:67" ht="25.5" customHeight="1" x14ac:dyDescent="0.25">
      <c r="A82" s="101" t="s">
        <v>137</v>
      </c>
      <c r="B82" s="105" t="s">
        <v>135</v>
      </c>
      <c r="C82" s="106"/>
      <c r="D82" s="36" t="s">
        <v>139</v>
      </c>
      <c r="E82" s="23"/>
      <c r="F82" s="23"/>
      <c r="G82" s="23"/>
      <c r="H82" s="23" t="s">
        <v>12</v>
      </c>
      <c r="I82" s="23"/>
      <c r="J82" s="23"/>
      <c r="K82" s="23"/>
      <c r="L82" s="23" t="s">
        <v>12</v>
      </c>
      <c r="M82" s="23"/>
      <c r="N82" s="23"/>
      <c r="O82" s="23"/>
      <c r="P82" s="23" t="s">
        <v>12</v>
      </c>
      <c r="Q82" s="23"/>
      <c r="R82" s="23"/>
      <c r="S82" s="23"/>
      <c r="T82" s="23" t="s">
        <v>12</v>
      </c>
      <c r="U82" s="23"/>
      <c r="V82" s="23"/>
      <c r="W82" s="31"/>
      <c r="X82" s="23" t="s">
        <v>12</v>
      </c>
      <c r="Y82" s="23"/>
      <c r="Z82" s="23"/>
      <c r="AA82" s="23"/>
      <c r="AB82" s="23" t="s">
        <v>12</v>
      </c>
      <c r="AC82" s="23"/>
      <c r="AD82" s="23"/>
      <c r="AE82" s="23"/>
      <c r="AF82" s="23" t="s">
        <v>12</v>
      </c>
      <c r="AG82" s="23"/>
      <c r="AH82" s="23"/>
      <c r="AI82" s="23"/>
      <c r="AJ82" s="23" t="s">
        <v>12</v>
      </c>
      <c r="AK82" s="23"/>
      <c r="AL82" s="23"/>
      <c r="AM82" s="23"/>
      <c r="AN82" s="23" t="s">
        <v>12</v>
      </c>
      <c r="AO82" s="23"/>
      <c r="AP82" s="23"/>
      <c r="AQ82" s="31"/>
      <c r="AR82" s="23" t="s">
        <v>12</v>
      </c>
      <c r="AS82" s="23"/>
      <c r="AT82" s="23"/>
      <c r="AU82" s="23"/>
      <c r="AV82" s="23" t="s">
        <v>12</v>
      </c>
      <c r="AW82" s="23"/>
      <c r="AX82" s="23"/>
      <c r="AY82" s="23"/>
      <c r="AZ82" s="27" t="s">
        <v>12</v>
      </c>
      <c r="BA82" s="76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8"/>
    </row>
    <row r="83" spans="1:67" ht="25.5" customHeight="1" x14ac:dyDescent="0.25">
      <c r="A83" s="103"/>
      <c r="B83" s="99" t="s">
        <v>136</v>
      </c>
      <c r="C83" s="100"/>
      <c r="D83" s="36" t="s">
        <v>140</v>
      </c>
      <c r="E83" s="23"/>
      <c r="F83" s="23"/>
      <c r="G83" s="23"/>
      <c r="H83" s="23" t="s">
        <v>12</v>
      </c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 t="s">
        <v>12</v>
      </c>
      <c r="U83" s="23"/>
      <c r="V83" s="23"/>
      <c r="W83" s="31"/>
      <c r="X83" s="23"/>
      <c r="Y83" s="23"/>
      <c r="Z83" s="23"/>
      <c r="AA83" s="23"/>
      <c r="AB83" s="23"/>
      <c r="AC83" s="23"/>
      <c r="AD83" s="23"/>
      <c r="AE83" s="23"/>
      <c r="AF83" s="23" t="s">
        <v>12</v>
      </c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31"/>
      <c r="AR83" s="23" t="s">
        <v>12</v>
      </c>
      <c r="AS83" s="23"/>
      <c r="AT83" s="23"/>
      <c r="AU83" s="23"/>
      <c r="AV83" s="23"/>
      <c r="AW83" s="23"/>
      <c r="AX83" s="23"/>
      <c r="AY83" s="23"/>
      <c r="AZ83" s="27"/>
      <c r="BA83" s="76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8"/>
    </row>
    <row r="84" spans="1:67" ht="30" customHeight="1" x14ac:dyDescent="0.25">
      <c r="A84" s="101" t="s">
        <v>143</v>
      </c>
      <c r="B84" s="99" t="s">
        <v>141</v>
      </c>
      <c r="C84" s="100"/>
      <c r="D84" s="36" t="s">
        <v>64</v>
      </c>
      <c r="E84" s="23"/>
      <c r="F84" s="23"/>
      <c r="G84" s="23"/>
      <c r="H84" s="23"/>
      <c r="I84" s="23"/>
      <c r="J84" s="23"/>
      <c r="K84" s="23"/>
      <c r="L84" s="23"/>
      <c r="M84" s="23"/>
      <c r="N84" s="23" t="s">
        <v>12</v>
      </c>
      <c r="O84" s="23"/>
      <c r="P84" s="23"/>
      <c r="Q84" s="23"/>
      <c r="R84" s="23"/>
      <c r="S84" s="23"/>
      <c r="T84" s="23"/>
      <c r="U84" s="23"/>
      <c r="V84" s="23"/>
      <c r="W84" s="31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31"/>
      <c r="AR84" s="23"/>
      <c r="AS84" s="23"/>
      <c r="AT84" s="23"/>
      <c r="AU84" s="23"/>
      <c r="AV84" s="23"/>
      <c r="AW84" s="23"/>
      <c r="AX84" s="23"/>
      <c r="AY84" s="23"/>
      <c r="AZ84" s="27"/>
      <c r="BA84" s="76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8"/>
    </row>
    <row r="85" spans="1:67" ht="27" customHeight="1" x14ac:dyDescent="0.25">
      <c r="A85" s="102"/>
      <c r="B85" s="99" t="s">
        <v>142</v>
      </c>
      <c r="C85" s="100"/>
      <c r="D85" s="36" t="s">
        <v>64</v>
      </c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 t="s">
        <v>12</v>
      </c>
      <c r="W85" s="31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31"/>
      <c r="AR85" s="23"/>
      <c r="AS85" s="23"/>
      <c r="AT85" s="23"/>
      <c r="AU85" s="23"/>
      <c r="AV85" s="23"/>
      <c r="AW85" s="23"/>
      <c r="AX85" s="23"/>
      <c r="AY85" s="23"/>
      <c r="AZ85" s="27"/>
      <c r="BA85" s="76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8"/>
    </row>
    <row r="86" spans="1:67" ht="23.25" customHeight="1" x14ac:dyDescent="0.25">
      <c r="A86" s="102"/>
      <c r="B86" s="99" t="s">
        <v>144</v>
      </c>
      <c r="C86" s="100"/>
      <c r="D86" s="36" t="s">
        <v>64</v>
      </c>
      <c r="E86" s="23"/>
      <c r="F86" s="23"/>
      <c r="G86" s="23"/>
      <c r="H86" s="23"/>
      <c r="I86" s="23"/>
      <c r="J86" s="23"/>
      <c r="K86" s="23"/>
      <c r="L86" s="23"/>
      <c r="M86" s="23"/>
      <c r="N86" s="23" t="s">
        <v>12</v>
      </c>
      <c r="O86" s="23"/>
      <c r="P86" s="23"/>
      <c r="Q86" s="23"/>
      <c r="R86" s="23"/>
      <c r="S86" s="23"/>
      <c r="T86" s="23"/>
      <c r="U86" s="23"/>
      <c r="V86" s="23"/>
      <c r="W86" s="31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31"/>
      <c r="AR86" s="23"/>
      <c r="AS86" s="23"/>
      <c r="AT86" s="23"/>
      <c r="AU86" s="23"/>
      <c r="AV86" s="23"/>
      <c r="AW86" s="23"/>
      <c r="AX86" s="23"/>
      <c r="AY86" s="23"/>
      <c r="AZ86" s="27"/>
      <c r="BA86" s="76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8"/>
    </row>
    <row r="87" spans="1:67" ht="30" customHeight="1" x14ac:dyDescent="0.25">
      <c r="A87" s="102"/>
      <c r="B87" s="99" t="s">
        <v>145</v>
      </c>
      <c r="C87" s="100"/>
      <c r="D87" s="36" t="s">
        <v>64</v>
      </c>
      <c r="E87" s="23"/>
      <c r="F87" s="23"/>
      <c r="G87" s="23"/>
      <c r="H87" s="23"/>
      <c r="I87" s="23"/>
      <c r="J87" s="23"/>
      <c r="K87" s="23"/>
      <c r="L87" s="23"/>
      <c r="M87" s="23"/>
      <c r="N87" s="23" t="s">
        <v>12</v>
      </c>
      <c r="O87" s="23"/>
      <c r="P87" s="23"/>
      <c r="Q87" s="23"/>
      <c r="R87" s="23" t="s">
        <v>12</v>
      </c>
      <c r="S87" s="23"/>
      <c r="T87" s="23"/>
      <c r="U87" s="23"/>
      <c r="V87" s="23" t="s">
        <v>12</v>
      </c>
      <c r="W87" s="31"/>
      <c r="X87" s="23"/>
      <c r="Y87" s="23"/>
      <c r="Z87" s="23" t="s">
        <v>12</v>
      </c>
      <c r="AA87" s="23"/>
      <c r="AB87" s="23"/>
      <c r="AC87" s="23"/>
      <c r="AD87" s="23" t="s">
        <v>12</v>
      </c>
      <c r="AE87" s="23"/>
      <c r="AF87" s="23"/>
      <c r="AG87" s="23"/>
      <c r="AH87" s="23" t="s">
        <v>12</v>
      </c>
      <c r="AI87" s="23"/>
      <c r="AJ87" s="23"/>
      <c r="AK87" s="23"/>
      <c r="AL87" s="23" t="s">
        <v>12</v>
      </c>
      <c r="AM87" s="23"/>
      <c r="AN87" s="23"/>
      <c r="AO87" s="23"/>
      <c r="AP87" s="23" t="s">
        <v>12</v>
      </c>
      <c r="AQ87" s="31"/>
      <c r="AR87" s="23"/>
      <c r="AS87" s="23"/>
      <c r="AT87" s="23" t="s">
        <v>12</v>
      </c>
      <c r="AU87" s="23"/>
      <c r="AV87" s="23"/>
      <c r="AW87" s="23"/>
      <c r="AX87" s="23" t="s">
        <v>12</v>
      </c>
      <c r="AY87" s="23"/>
      <c r="AZ87" s="27"/>
      <c r="BA87" s="76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8"/>
    </row>
    <row r="88" spans="1:67" ht="41.25" customHeight="1" x14ac:dyDescent="0.25">
      <c r="A88" s="102"/>
      <c r="B88" s="99" t="s">
        <v>147</v>
      </c>
      <c r="C88" s="100"/>
      <c r="D88" s="36" t="s">
        <v>64</v>
      </c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 t="s">
        <v>12</v>
      </c>
      <c r="Q88" s="23"/>
      <c r="R88" s="23"/>
      <c r="S88" s="23"/>
      <c r="T88" s="23" t="s">
        <v>12</v>
      </c>
      <c r="U88" s="23"/>
      <c r="V88" s="23"/>
      <c r="W88" s="31"/>
      <c r="X88" s="23" t="s">
        <v>12</v>
      </c>
      <c r="Y88" s="23"/>
      <c r="Z88" s="23"/>
      <c r="AA88" s="23"/>
      <c r="AB88" s="23" t="s">
        <v>12</v>
      </c>
      <c r="AC88" s="23"/>
      <c r="AD88" s="23"/>
      <c r="AE88" s="23"/>
      <c r="AF88" s="23" t="s">
        <v>12</v>
      </c>
      <c r="AG88" s="23"/>
      <c r="AH88" s="23"/>
      <c r="AI88" s="23"/>
      <c r="AJ88" s="23" t="s">
        <v>12</v>
      </c>
      <c r="AK88" s="23"/>
      <c r="AL88" s="23"/>
      <c r="AM88" s="23"/>
      <c r="AN88" s="23" t="s">
        <v>12</v>
      </c>
      <c r="AO88" s="23"/>
      <c r="AP88" s="23"/>
      <c r="AQ88" s="31"/>
      <c r="AR88" s="23" t="s">
        <v>12</v>
      </c>
      <c r="AS88" s="23"/>
      <c r="AT88" s="23"/>
      <c r="AU88" s="23"/>
      <c r="AV88" s="23" t="s">
        <v>12</v>
      </c>
      <c r="AW88" s="23"/>
      <c r="AX88" s="23"/>
      <c r="AY88" s="23"/>
      <c r="AZ88" s="27" t="s">
        <v>12</v>
      </c>
      <c r="BA88" s="76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8"/>
    </row>
    <row r="89" spans="1:67" ht="21.75" customHeight="1" x14ac:dyDescent="0.25">
      <c r="A89" s="103"/>
      <c r="B89" s="99" t="s">
        <v>146</v>
      </c>
      <c r="C89" s="100"/>
      <c r="D89" s="36" t="s">
        <v>64</v>
      </c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 t="s">
        <v>12</v>
      </c>
      <c r="Q89" s="23"/>
      <c r="R89" s="23"/>
      <c r="S89" s="23"/>
      <c r="T89" s="23"/>
      <c r="U89" s="23"/>
      <c r="V89" s="23"/>
      <c r="W89" s="31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31"/>
      <c r="AR89" s="23"/>
      <c r="AS89" s="23"/>
      <c r="AT89" s="23"/>
      <c r="AU89" s="23"/>
      <c r="AV89" s="23"/>
      <c r="AW89" s="23"/>
      <c r="AX89" s="23"/>
      <c r="AY89" s="23"/>
      <c r="AZ89" s="27"/>
      <c r="BA89" s="76"/>
      <c r="BB89" s="77"/>
      <c r="BC89" s="77"/>
      <c r="BD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8"/>
    </row>
    <row r="90" spans="1:67" ht="31.5" customHeight="1" x14ac:dyDescent="0.25">
      <c r="A90" s="70" t="s">
        <v>153</v>
      </c>
      <c r="B90" s="99" t="s">
        <v>155</v>
      </c>
      <c r="C90" s="100"/>
      <c r="D90" s="36" t="s">
        <v>64</v>
      </c>
      <c r="E90" s="23"/>
      <c r="F90" s="23"/>
      <c r="G90" s="23"/>
      <c r="H90" s="23"/>
      <c r="I90" s="23" t="s">
        <v>12</v>
      </c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31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31"/>
      <c r="AR90" s="23"/>
      <c r="AS90" s="23"/>
      <c r="AT90" s="23"/>
      <c r="AU90" s="23"/>
      <c r="AV90" s="23"/>
      <c r="AW90" s="23"/>
      <c r="AX90" s="23"/>
      <c r="AY90" s="23"/>
      <c r="AZ90" s="27"/>
      <c r="BA90" s="76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8"/>
    </row>
    <row r="91" spans="1:67" ht="31.5" customHeight="1" x14ac:dyDescent="0.25">
      <c r="A91" s="98"/>
      <c r="B91" s="99" t="s">
        <v>154</v>
      </c>
      <c r="C91" s="100"/>
      <c r="D91" s="36" t="s">
        <v>64</v>
      </c>
      <c r="E91" s="23"/>
      <c r="F91" s="23"/>
      <c r="G91" s="23"/>
      <c r="H91" s="23"/>
      <c r="I91" s="23" t="s">
        <v>12</v>
      </c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31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31"/>
      <c r="AR91" s="23"/>
      <c r="AS91" s="23"/>
      <c r="AT91" s="23"/>
      <c r="AU91" s="23"/>
      <c r="AV91" s="23"/>
      <c r="AW91" s="23"/>
      <c r="AX91" s="23"/>
      <c r="AY91" s="23"/>
      <c r="AZ91" s="27"/>
      <c r="BA91" s="76"/>
      <c r="BB91" s="77"/>
      <c r="BC91" s="77"/>
      <c r="BD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8"/>
    </row>
    <row r="92" spans="1:67" ht="31.5" customHeight="1" x14ac:dyDescent="0.25">
      <c r="A92" s="98"/>
      <c r="B92" s="99" t="s">
        <v>157</v>
      </c>
      <c r="C92" s="100"/>
      <c r="D92" s="36" t="s">
        <v>64</v>
      </c>
      <c r="E92" s="23"/>
      <c r="F92" s="23"/>
      <c r="G92" s="23"/>
      <c r="H92" s="23"/>
      <c r="I92" s="23" t="s">
        <v>12</v>
      </c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31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31"/>
      <c r="AR92" s="23"/>
      <c r="AS92" s="23"/>
      <c r="AT92" s="23"/>
      <c r="AU92" s="23"/>
      <c r="AV92" s="23"/>
      <c r="AW92" s="23"/>
      <c r="AX92" s="23"/>
      <c r="AY92" s="23"/>
      <c r="AZ92" s="27"/>
      <c r="BA92" s="76"/>
      <c r="BB92" s="77"/>
      <c r="BC92" s="77"/>
      <c r="BD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8"/>
    </row>
    <row r="93" spans="1:67" ht="26.25" customHeight="1" x14ac:dyDescent="0.25">
      <c r="A93" s="71"/>
      <c r="B93" s="99" t="s">
        <v>156</v>
      </c>
      <c r="C93" s="100"/>
      <c r="D93" s="36" t="s">
        <v>64</v>
      </c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 t="s">
        <v>12</v>
      </c>
      <c r="S93" s="23"/>
      <c r="T93" s="23"/>
      <c r="U93" s="23"/>
      <c r="V93" s="23"/>
      <c r="W93" s="31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31"/>
      <c r="AR93" s="23"/>
      <c r="AS93" s="23"/>
      <c r="AT93" s="23"/>
      <c r="AU93" s="23"/>
      <c r="AV93" s="23"/>
      <c r="AW93" s="23"/>
      <c r="AX93" s="23"/>
      <c r="AY93" s="23"/>
      <c r="AZ93" s="27"/>
      <c r="BA93" s="76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8"/>
    </row>
    <row r="94" spans="1:67" ht="24.75" customHeight="1" x14ac:dyDescent="0.25">
      <c r="A94" s="70" t="s">
        <v>159</v>
      </c>
      <c r="B94" s="99" t="s">
        <v>160</v>
      </c>
      <c r="C94" s="100"/>
      <c r="D94" s="36" t="s">
        <v>64</v>
      </c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 t="s">
        <v>12</v>
      </c>
      <c r="W94" s="31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31"/>
      <c r="AR94" s="23"/>
      <c r="AS94" s="23"/>
      <c r="AT94" s="23"/>
      <c r="AU94" s="23"/>
      <c r="AV94" s="23"/>
      <c r="AW94" s="23"/>
      <c r="AX94" s="23"/>
      <c r="AY94" s="23"/>
      <c r="AZ94" s="27"/>
      <c r="BA94" s="76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8"/>
    </row>
    <row r="95" spans="1:67" ht="24.75" customHeight="1" x14ac:dyDescent="0.25">
      <c r="A95" s="98"/>
      <c r="B95" s="99" t="s">
        <v>161</v>
      </c>
      <c r="C95" s="100"/>
      <c r="D95" s="36" t="s">
        <v>64</v>
      </c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31" t="s">
        <v>12</v>
      </c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31"/>
      <c r="AR95" s="23"/>
      <c r="AS95" s="23"/>
      <c r="AT95" s="23"/>
      <c r="AU95" s="23"/>
      <c r="AV95" s="23"/>
      <c r="AW95" s="23"/>
      <c r="AX95" s="23"/>
      <c r="AY95" s="23"/>
      <c r="AZ95" s="27"/>
      <c r="BA95" s="76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8"/>
    </row>
    <row r="96" spans="1:67" ht="24.75" customHeight="1" x14ac:dyDescent="0.25">
      <c r="A96" s="98"/>
      <c r="B96" s="99" t="s">
        <v>162</v>
      </c>
      <c r="C96" s="100"/>
      <c r="D96" s="36" t="s">
        <v>64</v>
      </c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31"/>
      <c r="X96" s="23" t="s">
        <v>12</v>
      </c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31"/>
      <c r="AR96" s="23"/>
      <c r="AS96" s="23"/>
      <c r="AT96" s="23"/>
      <c r="AU96" s="23"/>
      <c r="AV96" s="23"/>
      <c r="AW96" s="23"/>
      <c r="AX96" s="23"/>
      <c r="AY96" s="23"/>
      <c r="AZ96" s="27"/>
      <c r="BA96" s="76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8"/>
    </row>
    <row r="97" spans="1:67" ht="24.75" customHeight="1" x14ac:dyDescent="0.25">
      <c r="A97" s="71"/>
      <c r="B97" s="108" t="s">
        <v>163</v>
      </c>
      <c r="C97" s="109"/>
      <c r="D97" s="52" t="s">
        <v>64</v>
      </c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4"/>
      <c r="X97" s="53"/>
      <c r="Y97" s="53"/>
      <c r="Z97" s="53"/>
      <c r="AA97" s="53" t="s">
        <v>12</v>
      </c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4"/>
      <c r="AR97" s="53"/>
      <c r="AS97" s="53"/>
      <c r="AT97" s="53"/>
      <c r="AU97" s="53"/>
      <c r="AV97" s="53"/>
      <c r="AW97" s="53"/>
      <c r="AX97" s="53"/>
      <c r="AY97" s="53"/>
      <c r="AZ97" s="55"/>
      <c r="BA97" s="76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8"/>
    </row>
    <row r="98" spans="1:67" ht="71.25" customHeight="1" x14ac:dyDescent="0.25">
      <c r="A98" s="70" t="s">
        <v>180</v>
      </c>
      <c r="B98" s="72" t="s">
        <v>181</v>
      </c>
      <c r="C98" s="72"/>
      <c r="D98" s="52" t="s">
        <v>64</v>
      </c>
      <c r="E98" s="53"/>
      <c r="F98" s="53"/>
      <c r="G98" s="53"/>
      <c r="H98" s="53"/>
      <c r="I98" s="53"/>
      <c r="J98" s="53"/>
      <c r="K98" s="53"/>
      <c r="L98" s="53" t="s">
        <v>12</v>
      </c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4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4"/>
      <c r="AR98" s="53"/>
      <c r="AS98" s="53"/>
      <c r="AT98" s="53"/>
      <c r="AU98" s="53"/>
      <c r="AV98" s="53"/>
      <c r="AW98" s="53"/>
      <c r="AX98" s="53"/>
      <c r="AY98" s="53"/>
      <c r="AZ98" s="55"/>
      <c r="BA98" s="76"/>
      <c r="BB98" s="77"/>
      <c r="BC98" s="77"/>
      <c r="BD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8"/>
    </row>
    <row r="99" spans="1:67" ht="24.75" customHeight="1" x14ac:dyDescent="0.25">
      <c r="A99" s="71"/>
      <c r="B99" s="73"/>
      <c r="C99" s="73"/>
      <c r="D99" s="52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4"/>
      <c r="X99" s="53"/>
      <c r="Y99" s="53"/>
      <c r="Z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4"/>
      <c r="AR99" s="53"/>
      <c r="AS99" s="53"/>
      <c r="AT99" s="53"/>
      <c r="AU99" s="53"/>
      <c r="AV99" s="53"/>
      <c r="AW99" s="53"/>
      <c r="AX99" s="53"/>
      <c r="AY99" s="53"/>
      <c r="AZ99" s="55"/>
      <c r="BA99" s="76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8"/>
    </row>
    <row r="100" spans="1:67" ht="12.75" customHeight="1" x14ac:dyDescent="0.25">
      <c r="A100" s="57"/>
      <c r="B100" s="107"/>
      <c r="C100" s="107"/>
      <c r="D100" s="40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56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56"/>
      <c r="AR100" s="24"/>
      <c r="AS100" s="24"/>
      <c r="AT100" s="24"/>
      <c r="AU100" s="24"/>
      <c r="AV100" s="24"/>
      <c r="AW100" s="24"/>
      <c r="AX100" s="24"/>
      <c r="AY100" s="24"/>
      <c r="AZ100" s="26"/>
      <c r="BA100" s="82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4"/>
    </row>
    <row r="101" spans="1:67" ht="12.75" customHeight="1" x14ac:dyDescent="0.2">
      <c r="B101" s="189" t="s">
        <v>125</v>
      </c>
      <c r="C101" s="190"/>
      <c r="D101" s="191"/>
      <c r="E101" s="58">
        <f t="shared" ref="E101:AZ101" si="0">COUNTIF(E14:E100,$AB$11)+COUNTIF(E14:E100,$AR$11)+COUNTIF(E14:E100,$BH$11)+COUNTIF(E14:E100,$BO$11)</f>
        <v>0</v>
      </c>
      <c r="F101" s="58">
        <f t="shared" si="0"/>
        <v>0</v>
      </c>
      <c r="G101" s="58">
        <f t="shared" si="0"/>
        <v>6</v>
      </c>
      <c r="H101" s="58">
        <f t="shared" si="0"/>
        <v>10</v>
      </c>
      <c r="I101" s="58">
        <f t="shared" si="0"/>
        <v>6</v>
      </c>
      <c r="J101" s="58">
        <f t="shared" si="0"/>
        <v>1</v>
      </c>
      <c r="K101" s="58">
        <f t="shared" si="0"/>
        <v>3</v>
      </c>
      <c r="L101" s="58">
        <f t="shared" si="0"/>
        <v>3</v>
      </c>
      <c r="M101" s="58">
        <f t="shared" si="0"/>
        <v>3</v>
      </c>
      <c r="N101" s="58">
        <f t="shared" si="0"/>
        <v>10</v>
      </c>
      <c r="O101" s="58">
        <f t="shared" si="0"/>
        <v>7</v>
      </c>
      <c r="P101" s="58">
        <f t="shared" si="0"/>
        <v>9</v>
      </c>
      <c r="Q101" s="58">
        <f t="shared" si="0"/>
        <v>9</v>
      </c>
      <c r="R101" s="58">
        <f t="shared" si="0"/>
        <v>6</v>
      </c>
      <c r="S101" s="58">
        <f t="shared" si="0"/>
        <v>4</v>
      </c>
      <c r="T101" s="58">
        <f t="shared" si="0"/>
        <v>6</v>
      </c>
      <c r="U101" s="58">
        <f t="shared" si="0"/>
        <v>6</v>
      </c>
      <c r="V101" s="58">
        <f t="shared" si="0"/>
        <v>5</v>
      </c>
      <c r="W101" s="58">
        <f t="shared" si="0"/>
        <v>3</v>
      </c>
      <c r="X101" s="58">
        <f t="shared" si="0"/>
        <v>3</v>
      </c>
      <c r="Y101" s="58">
        <f t="shared" si="0"/>
        <v>7</v>
      </c>
      <c r="Z101" s="58">
        <f t="shared" si="0"/>
        <v>3</v>
      </c>
      <c r="AA101" s="58">
        <f t="shared" si="0"/>
        <v>2</v>
      </c>
      <c r="AB101" s="58">
        <f t="shared" si="0"/>
        <v>4</v>
      </c>
      <c r="AC101" s="58">
        <f t="shared" si="0"/>
        <v>5</v>
      </c>
      <c r="AD101" s="58">
        <f t="shared" si="0"/>
        <v>3</v>
      </c>
      <c r="AE101" s="58">
        <f t="shared" si="0"/>
        <v>1</v>
      </c>
      <c r="AF101" s="58">
        <f t="shared" si="0"/>
        <v>4</v>
      </c>
      <c r="AG101" s="58">
        <f t="shared" si="0"/>
        <v>7</v>
      </c>
      <c r="AH101" s="58">
        <f t="shared" si="0"/>
        <v>3</v>
      </c>
      <c r="AI101" s="58">
        <f t="shared" si="0"/>
        <v>1</v>
      </c>
      <c r="AJ101" s="58">
        <f t="shared" si="0"/>
        <v>3</v>
      </c>
      <c r="AK101" s="58">
        <f t="shared" si="0"/>
        <v>5</v>
      </c>
      <c r="AL101" s="58">
        <f t="shared" si="0"/>
        <v>2</v>
      </c>
      <c r="AM101" s="58">
        <f t="shared" si="0"/>
        <v>1</v>
      </c>
      <c r="AN101" s="58">
        <f t="shared" si="0"/>
        <v>3</v>
      </c>
      <c r="AO101" s="58">
        <f t="shared" si="0"/>
        <v>6</v>
      </c>
      <c r="AP101" s="58">
        <f t="shared" si="0"/>
        <v>4</v>
      </c>
      <c r="AQ101" s="58">
        <f t="shared" si="0"/>
        <v>0</v>
      </c>
      <c r="AR101" s="58">
        <f t="shared" si="0"/>
        <v>4</v>
      </c>
      <c r="AS101" s="58">
        <f t="shared" si="0"/>
        <v>5</v>
      </c>
      <c r="AT101" s="58">
        <f t="shared" si="0"/>
        <v>2</v>
      </c>
      <c r="AU101" s="58">
        <f t="shared" si="0"/>
        <v>0</v>
      </c>
      <c r="AV101" s="58">
        <f t="shared" si="0"/>
        <v>3</v>
      </c>
      <c r="AW101" s="58">
        <f t="shared" si="0"/>
        <v>6</v>
      </c>
      <c r="AX101" s="58">
        <f t="shared" si="0"/>
        <v>2</v>
      </c>
      <c r="AY101" s="58">
        <f t="shared" si="0"/>
        <v>1</v>
      </c>
      <c r="AZ101" s="58">
        <f t="shared" si="0"/>
        <v>3</v>
      </c>
      <c r="BA101" s="50"/>
      <c r="BB101" s="50"/>
      <c r="BC101" s="159">
        <f>SUM(E101:AZ101)</f>
        <v>190</v>
      </c>
      <c r="BD101" s="159"/>
      <c r="BE101" s="159"/>
      <c r="BF101" s="50"/>
      <c r="BG101" s="50"/>
      <c r="BH101" s="50"/>
      <c r="BI101" s="50"/>
      <c r="BJ101" s="50"/>
      <c r="BK101" s="50"/>
      <c r="BL101" s="50"/>
      <c r="BM101" s="50"/>
      <c r="BN101" s="50"/>
      <c r="BO101" s="51"/>
    </row>
    <row r="102" spans="1:67" ht="15" customHeight="1" x14ac:dyDescent="0.25">
      <c r="B102" s="192" t="s">
        <v>177</v>
      </c>
      <c r="C102" s="193"/>
      <c r="D102" s="194"/>
      <c r="E102" s="143">
        <f>COUNTIF(E15:H100,$AB$11)</f>
        <v>16</v>
      </c>
      <c r="F102" s="143"/>
      <c r="G102" s="143"/>
      <c r="H102" s="143"/>
      <c r="I102" s="150">
        <f>COUNTIF(I15:L100,$AB$11)</f>
        <v>13</v>
      </c>
      <c r="J102" s="150"/>
      <c r="K102" s="150"/>
      <c r="L102" s="150"/>
      <c r="M102" s="143">
        <f>COUNTIF(M15:P100,$AB$11)</f>
        <v>29</v>
      </c>
      <c r="N102" s="143"/>
      <c r="O102" s="143"/>
      <c r="P102" s="143"/>
      <c r="Q102" s="150">
        <f>COUNTIF(Q15:T100,$AB$11)</f>
        <v>25</v>
      </c>
      <c r="R102" s="150"/>
      <c r="S102" s="150"/>
      <c r="T102" s="150"/>
      <c r="U102" s="143">
        <f>COUNTIF(U15:X100,$AB$11)</f>
        <v>17</v>
      </c>
      <c r="V102" s="143"/>
      <c r="W102" s="143"/>
      <c r="X102" s="143"/>
      <c r="Y102" s="150">
        <f>COUNTIF(Y15:AB100,$AB$11)</f>
        <v>16</v>
      </c>
      <c r="Z102" s="150"/>
      <c r="AA102" s="150"/>
      <c r="AB102" s="150"/>
      <c r="AC102" s="143">
        <f>COUNTIF(AC15:AF100,$AB$11)</f>
        <v>13</v>
      </c>
      <c r="AD102" s="143"/>
      <c r="AE102" s="143"/>
      <c r="AF102" s="143"/>
      <c r="AG102" s="150">
        <f>COUNTIF(AG15:AJ100,$AB$11)</f>
        <v>14</v>
      </c>
      <c r="AH102" s="150"/>
      <c r="AI102" s="150"/>
      <c r="AJ102" s="150"/>
      <c r="AK102" s="143">
        <f>COUNTIF(AK15:AN100,$AB$11)</f>
        <v>11</v>
      </c>
      <c r="AL102" s="143"/>
      <c r="AM102" s="143"/>
      <c r="AN102" s="143"/>
      <c r="AO102" s="150">
        <f>COUNTIF(AO15:AR100,$AB$11)</f>
        <v>14</v>
      </c>
      <c r="AP102" s="150"/>
      <c r="AQ102" s="150"/>
      <c r="AR102" s="150"/>
      <c r="AS102" s="143">
        <f>COUNTIF(AS15:AV100,$AB$11)</f>
        <v>10</v>
      </c>
      <c r="AT102" s="143"/>
      <c r="AU102" s="143"/>
      <c r="AV102" s="143"/>
      <c r="AW102" s="150">
        <f>COUNTIF(AW15:AZ100,$AB$11)</f>
        <v>12</v>
      </c>
      <c r="AX102" s="150"/>
      <c r="AY102" s="150"/>
      <c r="AZ102" s="150"/>
      <c r="BO102" s="37"/>
    </row>
    <row r="103" spans="1:67" ht="15" customHeight="1" x14ac:dyDescent="0.25">
      <c r="B103" s="195" t="s">
        <v>178</v>
      </c>
      <c r="C103" s="196"/>
      <c r="D103" s="197"/>
      <c r="E103" s="143">
        <f>COUNTIF(E15:H102,$BO$11)</f>
        <v>0</v>
      </c>
      <c r="F103" s="143"/>
      <c r="G103" s="143"/>
      <c r="H103" s="143"/>
      <c r="I103" s="150">
        <f>COUNTIF(I15:L102,$BO$11)</f>
        <v>0</v>
      </c>
      <c r="J103" s="150"/>
      <c r="K103" s="150"/>
      <c r="L103" s="150"/>
      <c r="M103" s="143">
        <f>COUNTIF(M15:P102,$BO$11)</f>
        <v>0</v>
      </c>
      <c r="N103" s="143"/>
      <c r="O103" s="143"/>
      <c r="P103" s="143"/>
      <c r="Q103" s="150">
        <f>COUNTIF(Q15:T102,$BO$11)</f>
        <v>0</v>
      </c>
      <c r="R103" s="150"/>
      <c r="S103" s="150"/>
      <c r="T103" s="150"/>
      <c r="U103" s="143">
        <f>COUNTIF(U15:X102,$BO$11)</f>
        <v>0</v>
      </c>
      <c r="V103" s="143"/>
      <c r="W103" s="143"/>
      <c r="X103" s="143"/>
      <c r="Y103" s="150">
        <f>COUNTIF(Y15:AB102,$BO$11)</f>
        <v>0</v>
      </c>
      <c r="Z103" s="150"/>
      <c r="AA103" s="150"/>
      <c r="AB103" s="150"/>
      <c r="AC103" s="143">
        <f>COUNTIF(AC15:AF102,$BO$11)</f>
        <v>0</v>
      </c>
      <c r="AD103" s="143"/>
      <c r="AE103" s="143"/>
      <c r="AF103" s="143"/>
      <c r="AG103" s="150">
        <f>COUNTIF(AG15:AJ102,$BO$11)</f>
        <v>0</v>
      </c>
      <c r="AH103" s="150"/>
      <c r="AI103" s="150"/>
      <c r="AJ103" s="150"/>
      <c r="AK103" s="143">
        <f>COUNTIF(AK15:AN102,$BO$11)</f>
        <v>0</v>
      </c>
      <c r="AL103" s="143"/>
      <c r="AM103" s="143"/>
      <c r="AN103" s="143"/>
      <c r="AO103" s="150">
        <f>COUNTIF(AO15:AR102,$BO$11)</f>
        <v>0</v>
      </c>
      <c r="AP103" s="150"/>
      <c r="AQ103" s="150"/>
      <c r="AR103" s="150"/>
      <c r="AS103" s="143">
        <f>COUNTIF(AS15:AV102,$BO$11)</f>
        <v>0</v>
      </c>
      <c r="AT103" s="143"/>
      <c r="AU103" s="143"/>
      <c r="AV103" s="143"/>
      <c r="AW103" s="150">
        <f>COUNTIF(AW15:AZ102,$BO$11)</f>
        <v>0</v>
      </c>
      <c r="AX103" s="150"/>
      <c r="AY103" s="150"/>
      <c r="AZ103" s="150"/>
      <c r="BB103" s="160" t="s">
        <v>21</v>
      </c>
      <c r="BC103" s="160"/>
      <c r="BD103" s="160"/>
      <c r="BE103" s="160"/>
      <c r="BF103" s="160"/>
      <c r="BG103" s="160"/>
      <c r="BH103" s="160"/>
      <c r="BI103" s="160"/>
      <c r="BJ103" s="160"/>
      <c r="BK103" s="160"/>
      <c r="BL103" s="160"/>
      <c r="BM103" s="160"/>
      <c r="BN103" s="160"/>
      <c r="BO103" s="160"/>
    </row>
    <row r="104" spans="1:67" ht="15" customHeight="1" x14ac:dyDescent="0.25">
      <c r="B104" s="198" t="s">
        <v>42</v>
      </c>
      <c r="C104" s="199"/>
      <c r="D104" s="200"/>
      <c r="E104" s="160">
        <f>SUM(E102:H103)</f>
        <v>16</v>
      </c>
      <c r="F104" s="160"/>
      <c r="G104" s="160"/>
      <c r="H104" s="160"/>
      <c r="I104" s="160">
        <f>SUM(I102:L103)</f>
        <v>13</v>
      </c>
      <c r="J104" s="160"/>
      <c r="K104" s="160"/>
      <c r="L104" s="160"/>
      <c r="M104" s="185">
        <f>SUM(M102:P103)</f>
        <v>29</v>
      </c>
      <c r="N104" s="186"/>
      <c r="O104" s="186"/>
      <c r="P104" s="187"/>
      <c r="Q104" s="185">
        <f>SUM(Q102:T103)</f>
        <v>25</v>
      </c>
      <c r="R104" s="186"/>
      <c r="S104" s="186"/>
      <c r="T104" s="187"/>
      <c r="U104" s="185">
        <f>SUM(U102:X103)</f>
        <v>17</v>
      </c>
      <c r="V104" s="186"/>
      <c r="W104" s="186"/>
      <c r="X104" s="187"/>
      <c r="Y104" s="185">
        <f>SUM(Y102:AB103)</f>
        <v>16</v>
      </c>
      <c r="Z104" s="186"/>
      <c r="AA104" s="186"/>
      <c r="AB104" s="187"/>
      <c r="AC104" s="185">
        <f>SUM(AC102:AF103)</f>
        <v>13</v>
      </c>
      <c r="AD104" s="186"/>
      <c r="AE104" s="186"/>
      <c r="AF104" s="187"/>
      <c r="AG104" s="185">
        <f>SUM(AG102:AJ103)</f>
        <v>14</v>
      </c>
      <c r="AH104" s="186"/>
      <c r="AI104" s="186"/>
      <c r="AJ104" s="187"/>
      <c r="AK104" s="185">
        <f>SUM(AK102:AN103)</f>
        <v>11</v>
      </c>
      <c r="AL104" s="186"/>
      <c r="AM104" s="186"/>
      <c r="AN104" s="187"/>
      <c r="AO104" s="185">
        <f>SUM(AO102:AR103)</f>
        <v>14</v>
      </c>
      <c r="AP104" s="186"/>
      <c r="AQ104" s="186"/>
      <c r="AR104" s="187"/>
      <c r="AS104" s="185">
        <f>SUM(AS102:AV103)</f>
        <v>10</v>
      </c>
      <c r="AT104" s="186"/>
      <c r="AU104" s="186"/>
      <c r="AV104" s="187"/>
      <c r="AW104" s="185">
        <f>SUM(AW102:AZ103)</f>
        <v>12</v>
      </c>
      <c r="AX104" s="186"/>
      <c r="AY104" s="186"/>
      <c r="AZ104" s="187"/>
      <c r="BB104" s="160"/>
      <c r="BC104" s="160"/>
      <c r="BD104" s="160"/>
      <c r="BE104" s="160"/>
      <c r="BF104" s="160"/>
      <c r="BG104" s="160"/>
      <c r="BH104" s="160"/>
      <c r="BI104" s="160"/>
      <c r="BJ104" s="160"/>
      <c r="BK104" s="160"/>
      <c r="BL104" s="160"/>
      <c r="BM104" s="160"/>
      <c r="BN104" s="160"/>
      <c r="BO104" s="160"/>
    </row>
    <row r="105" spans="1:67" x14ac:dyDescent="0.25">
      <c r="A105" s="19"/>
      <c r="D105" s="38"/>
      <c r="BB105" s="160"/>
      <c r="BC105" s="160"/>
      <c r="BD105" s="160"/>
      <c r="BE105" s="160"/>
      <c r="BF105" s="160"/>
      <c r="BG105" s="160"/>
      <c r="BH105" s="160"/>
      <c r="BI105" s="160"/>
      <c r="BJ105" s="160"/>
      <c r="BK105" s="160"/>
      <c r="BL105" s="160"/>
      <c r="BM105" s="160"/>
      <c r="BN105" s="160"/>
      <c r="BO105" s="160"/>
    </row>
    <row r="106" spans="1:67" x14ac:dyDescent="0.25">
      <c r="A106" s="18"/>
      <c r="E106" s="145" t="s">
        <v>44</v>
      </c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  <c r="R106" s="146"/>
      <c r="S106" s="146"/>
      <c r="T106" s="146"/>
      <c r="U106" s="146"/>
      <c r="V106" s="146"/>
      <c r="W106" s="146"/>
      <c r="X106" s="146"/>
      <c r="Y106" s="146"/>
      <c r="Z106" s="146"/>
      <c r="AA106" s="146"/>
      <c r="AB106" s="146"/>
      <c r="AC106" s="146"/>
      <c r="AD106" s="146"/>
      <c r="AE106" s="146"/>
      <c r="AF106" s="146"/>
      <c r="AG106" s="146"/>
      <c r="AH106" s="146"/>
      <c r="AI106" s="146"/>
      <c r="AJ106" s="146"/>
      <c r="AK106" s="146"/>
      <c r="AL106" s="146"/>
      <c r="AM106" s="146"/>
      <c r="AN106" s="146"/>
      <c r="AO106" s="146"/>
      <c r="AP106" s="146"/>
      <c r="AQ106" s="146"/>
      <c r="AR106" s="146"/>
      <c r="AS106" s="146"/>
      <c r="AT106" s="146"/>
      <c r="AU106" s="146"/>
      <c r="AV106" s="146"/>
      <c r="AW106" s="146"/>
      <c r="AX106" s="146"/>
      <c r="AY106" s="146"/>
      <c r="AZ106" s="147"/>
      <c r="BB106" s="150" t="s">
        <v>22</v>
      </c>
      <c r="BC106" s="150"/>
      <c r="BD106" s="150"/>
      <c r="BE106" s="150"/>
      <c r="BF106" s="150"/>
      <c r="BG106" s="150"/>
      <c r="BH106" s="150"/>
      <c r="BI106" s="150"/>
      <c r="BJ106" s="150"/>
      <c r="BK106" s="150"/>
      <c r="BL106" s="150"/>
      <c r="BM106" s="128">
        <f>SUM(E108:AZ108)</f>
        <v>190</v>
      </c>
      <c r="BN106" s="128"/>
      <c r="BO106" s="128"/>
    </row>
    <row r="107" spans="1:67" ht="12.75" customHeight="1" x14ac:dyDescent="0.25">
      <c r="A107" s="207" t="s">
        <v>25</v>
      </c>
      <c r="B107" s="170" t="s">
        <v>35</v>
      </c>
      <c r="C107" s="171"/>
      <c r="D107" s="172"/>
      <c r="E107" s="148" t="s">
        <v>0</v>
      </c>
      <c r="F107" s="148"/>
      <c r="G107" s="148"/>
      <c r="H107" s="148"/>
      <c r="I107" s="149" t="s">
        <v>1</v>
      </c>
      <c r="J107" s="149"/>
      <c r="K107" s="149"/>
      <c r="L107" s="149"/>
      <c r="M107" s="148" t="s">
        <v>2</v>
      </c>
      <c r="N107" s="148"/>
      <c r="O107" s="148"/>
      <c r="P107" s="148"/>
      <c r="Q107" s="149" t="s">
        <v>3</v>
      </c>
      <c r="R107" s="149"/>
      <c r="S107" s="149"/>
      <c r="T107" s="149"/>
      <c r="U107" s="148" t="s">
        <v>4</v>
      </c>
      <c r="V107" s="148"/>
      <c r="W107" s="148"/>
      <c r="X107" s="148"/>
      <c r="Y107" s="149" t="s">
        <v>5</v>
      </c>
      <c r="Z107" s="149"/>
      <c r="AA107" s="149"/>
      <c r="AB107" s="149"/>
      <c r="AC107" s="148" t="s">
        <v>6</v>
      </c>
      <c r="AD107" s="148"/>
      <c r="AE107" s="148"/>
      <c r="AF107" s="148"/>
      <c r="AG107" s="149" t="s">
        <v>7</v>
      </c>
      <c r="AH107" s="149"/>
      <c r="AI107" s="149"/>
      <c r="AJ107" s="149"/>
      <c r="AK107" s="148" t="s">
        <v>8</v>
      </c>
      <c r="AL107" s="148"/>
      <c r="AM107" s="148"/>
      <c r="AN107" s="148"/>
      <c r="AO107" s="149" t="s">
        <v>9</v>
      </c>
      <c r="AP107" s="149"/>
      <c r="AQ107" s="149"/>
      <c r="AR107" s="149"/>
      <c r="AS107" s="148" t="s">
        <v>10</v>
      </c>
      <c r="AT107" s="148"/>
      <c r="AU107" s="148"/>
      <c r="AV107" s="148"/>
      <c r="AW107" s="149" t="s">
        <v>11</v>
      </c>
      <c r="AX107" s="149"/>
      <c r="AY107" s="149"/>
      <c r="AZ107" s="149"/>
      <c r="BB107" s="150"/>
      <c r="BC107" s="150"/>
      <c r="BD107" s="150"/>
      <c r="BE107" s="150"/>
      <c r="BF107" s="150"/>
      <c r="BG107" s="150"/>
      <c r="BH107" s="150"/>
      <c r="BI107" s="150"/>
      <c r="BJ107" s="150"/>
      <c r="BK107" s="150"/>
      <c r="BL107" s="150"/>
      <c r="BM107" s="128"/>
      <c r="BN107" s="128"/>
      <c r="BO107" s="128"/>
    </row>
    <row r="108" spans="1:67" ht="15" customHeight="1" x14ac:dyDescent="0.25">
      <c r="A108" s="207"/>
      <c r="B108" s="208" t="s">
        <v>32</v>
      </c>
      <c r="C108" s="209"/>
      <c r="D108" s="210"/>
      <c r="E108" s="152">
        <f>SUM(E109,E104,E114)</f>
        <v>16</v>
      </c>
      <c r="F108" s="153"/>
      <c r="G108" s="153"/>
      <c r="H108" s="154"/>
      <c r="I108" s="155">
        <f>SUM(I109,I104,I114)</f>
        <v>13</v>
      </c>
      <c r="J108" s="156"/>
      <c r="K108" s="156"/>
      <c r="L108" s="157"/>
      <c r="M108" s="152">
        <f>SUM(M109,M104,M114)</f>
        <v>29</v>
      </c>
      <c r="N108" s="153"/>
      <c r="O108" s="153"/>
      <c r="P108" s="154"/>
      <c r="Q108" s="155">
        <f>SUM(Q109,Q104,Q114)</f>
        <v>25</v>
      </c>
      <c r="R108" s="156"/>
      <c r="S108" s="156"/>
      <c r="T108" s="157"/>
      <c r="U108" s="152">
        <f>SUM(U109,U104,U114)</f>
        <v>17</v>
      </c>
      <c r="V108" s="153"/>
      <c r="W108" s="153"/>
      <c r="X108" s="154"/>
      <c r="Y108" s="155">
        <f>SUM(Y109,Y104,Y114)</f>
        <v>16</v>
      </c>
      <c r="Z108" s="156"/>
      <c r="AA108" s="156"/>
      <c r="AB108" s="157"/>
      <c r="AC108" s="152">
        <f>SUM(AC109,AC104,AC114)</f>
        <v>13</v>
      </c>
      <c r="AD108" s="153"/>
      <c r="AE108" s="153"/>
      <c r="AF108" s="154"/>
      <c r="AG108" s="155">
        <f>SUM(AG109,AG104,AG114)</f>
        <v>14</v>
      </c>
      <c r="AH108" s="156"/>
      <c r="AI108" s="156"/>
      <c r="AJ108" s="157"/>
      <c r="AK108" s="152">
        <f>SUM(AK109,AK104,AK114)</f>
        <v>11</v>
      </c>
      <c r="AL108" s="153"/>
      <c r="AM108" s="153"/>
      <c r="AN108" s="154"/>
      <c r="AO108" s="155">
        <f>SUM(AO109,AO104,AO114)</f>
        <v>14</v>
      </c>
      <c r="AP108" s="156"/>
      <c r="AQ108" s="156"/>
      <c r="AR108" s="157"/>
      <c r="AS108" s="152">
        <f>SUM(AS109,AS104,AS114)</f>
        <v>10</v>
      </c>
      <c r="AT108" s="153"/>
      <c r="AU108" s="153"/>
      <c r="AV108" s="154"/>
      <c r="AW108" s="155">
        <f>SUM(AW109,AW104,AW114)</f>
        <v>12</v>
      </c>
      <c r="AX108" s="156"/>
      <c r="AY108" s="156"/>
      <c r="AZ108" s="157"/>
      <c r="BB108" s="150"/>
      <c r="BC108" s="150"/>
      <c r="BD108" s="150"/>
      <c r="BE108" s="150"/>
      <c r="BF108" s="150"/>
      <c r="BG108" s="150"/>
      <c r="BH108" s="150"/>
      <c r="BI108" s="150"/>
      <c r="BJ108" s="150"/>
      <c r="BK108" s="150"/>
      <c r="BL108" s="150"/>
      <c r="BM108" s="128"/>
      <c r="BN108" s="128"/>
      <c r="BO108" s="128"/>
    </row>
    <row r="109" spans="1:67" ht="12.75" customHeight="1" x14ac:dyDescent="0.25">
      <c r="A109" s="207"/>
      <c r="B109" s="170" t="s">
        <v>33</v>
      </c>
      <c r="C109" s="171"/>
      <c r="D109" s="172"/>
      <c r="E109" s="152">
        <f>COUNTIF(E15:H100,$AR$11)</f>
        <v>0</v>
      </c>
      <c r="F109" s="153"/>
      <c r="G109" s="153"/>
      <c r="H109" s="154"/>
      <c r="I109" s="155">
        <f>COUNTIF(I15:L102,$AR$11)</f>
        <v>0</v>
      </c>
      <c r="J109" s="156"/>
      <c r="K109" s="156"/>
      <c r="L109" s="157"/>
      <c r="M109" s="152">
        <f>COUNTIF(M15:P102,$AR$11)</f>
        <v>0</v>
      </c>
      <c r="N109" s="153"/>
      <c r="O109" s="153"/>
      <c r="P109" s="154"/>
      <c r="Q109" s="155">
        <f>COUNTIF(Q15:T102,$AR$11)</f>
        <v>0</v>
      </c>
      <c r="R109" s="156"/>
      <c r="S109" s="156"/>
      <c r="T109" s="157"/>
      <c r="U109" s="152">
        <f>COUNTIF(U15:X102,$AR$11)</f>
        <v>0</v>
      </c>
      <c r="V109" s="153"/>
      <c r="W109" s="153"/>
      <c r="X109" s="154"/>
      <c r="Y109" s="155">
        <f>COUNTIF(Y15:AB102,$AR$11)</f>
        <v>0</v>
      </c>
      <c r="Z109" s="156"/>
      <c r="AA109" s="156"/>
      <c r="AB109" s="157"/>
      <c r="AC109" s="152">
        <f>COUNTIF(AC15:AF102,$AR$11)</f>
        <v>0</v>
      </c>
      <c r="AD109" s="153"/>
      <c r="AE109" s="153"/>
      <c r="AF109" s="154"/>
      <c r="AG109" s="155">
        <f>COUNTIF(AG15:AJ102,$AR$11)</f>
        <v>0</v>
      </c>
      <c r="AH109" s="156"/>
      <c r="AI109" s="156"/>
      <c r="AJ109" s="157"/>
      <c r="AK109" s="152">
        <f>COUNTIF(AK15:AN102,$AR$11)</f>
        <v>0</v>
      </c>
      <c r="AL109" s="153"/>
      <c r="AM109" s="153"/>
      <c r="AN109" s="154"/>
      <c r="AO109" s="155">
        <f>COUNTIF(AO15:AR102,$AR$11)</f>
        <v>0</v>
      </c>
      <c r="AP109" s="156"/>
      <c r="AQ109" s="156"/>
      <c r="AR109" s="157"/>
      <c r="AS109" s="152">
        <f>COUNTIF(AS15:AV102,$AR$11)</f>
        <v>0</v>
      </c>
      <c r="AT109" s="153"/>
      <c r="AU109" s="153"/>
      <c r="AV109" s="154"/>
      <c r="AW109" s="155">
        <f>COUNTIF(AW15:AZ102,$AR$11)</f>
        <v>0</v>
      </c>
      <c r="AX109" s="156"/>
      <c r="AY109" s="156"/>
      <c r="AZ109" s="157"/>
      <c r="BB109" s="164" t="s">
        <v>23</v>
      </c>
      <c r="BC109" s="164"/>
      <c r="BD109" s="164"/>
      <c r="BE109" s="164"/>
      <c r="BF109" s="164"/>
      <c r="BG109" s="164"/>
      <c r="BH109" s="164"/>
      <c r="BI109" s="164"/>
      <c r="BJ109" s="164"/>
      <c r="BK109" s="164"/>
      <c r="BL109" s="164"/>
      <c r="BM109" s="128">
        <f>SUM(E109:AZ109,E114:AZ114)</f>
        <v>0</v>
      </c>
      <c r="BN109" s="128"/>
      <c r="BO109" s="128"/>
    </row>
    <row r="110" spans="1:67" ht="12.75" customHeight="1" x14ac:dyDescent="0.25">
      <c r="A110" s="207"/>
      <c r="B110" s="170" t="s">
        <v>34</v>
      </c>
      <c r="C110" s="171"/>
      <c r="D110" s="172"/>
      <c r="E110" s="144">
        <f>E109/E108</f>
        <v>0</v>
      </c>
      <c r="F110" s="144"/>
      <c r="G110" s="144"/>
      <c r="H110" s="144"/>
      <c r="I110" s="158">
        <f>(I109+I114)/I108</f>
        <v>0</v>
      </c>
      <c r="J110" s="158"/>
      <c r="K110" s="158"/>
      <c r="L110" s="158"/>
      <c r="M110" s="144">
        <f t="shared" ref="M110" si="1">(M109+M114)/M108</f>
        <v>0</v>
      </c>
      <c r="N110" s="144"/>
      <c r="O110" s="144"/>
      <c r="P110" s="144"/>
      <c r="Q110" s="158">
        <f t="shared" ref="Q110" si="2">(Q109+Q114)/Q108</f>
        <v>0</v>
      </c>
      <c r="R110" s="158"/>
      <c r="S110" s="158"/>
      <c r="T110" s="158"/>
      <c r="U110" s="144">
        <f t="shared" ref="U110" si="3">(U109+U114)/U108</f>
        <v>0</v>
      </c>
      <c r="V110" s="144"/>
      <c r="W110" s="144"/>
      <c r="X110" s="144"/>
      <c r="Y110" s="158">
        <f t="shared" ref="Y110" si="4">(Y109+Y114)/Y108</f>
        <v>0</v>
      </c>
      <c r="Z110" s="158"/>
      <c r="AA110" s="158"/>
      <c r="AB110" s="158"/>
      <c r="AC110" s="144">
        <f t="shared" ref="AC110" si="5">(AC109+AC114)/AC108</f>
        <v>0</v>
      </c>
      <c r="AD110" s="144"/>
      <c r="AE110" s="144"/>
      <c r="AF110" s="144"/>
      <c r="AG110" s="158">
        <f t="shared" ref="AG110" si="6">(AG109+AG114)/AG108</f>
        <v>0</v>
      </c>
      <c r="AH110" s="158"/>
      <c r="AI110" s="158"/>
      <c r="AJ110" s="158"/>
      <c r="AK110" s="144">
        <f t="shared" ref="AK110" si="7">(AK109+AK114)/AK108</f>
        <v>0</v>
      </c>
      <c r="AL110" s="144"/>
      <c r="AM110" s="144"/>
      <c r="AN110" s="144"/>
      <c r="AO110" s="158">
        <f t="shared" ref="AO110" si="8">(AO109+AO114)/AO108</f>
        <v>0</v>
      </c>
      <c r="AP110" s="158"/>
      <c r="AQ110" s="158"/>
      <c r="AR110" s="158"/>
      <c r="AS110" s="144">
        <f t="shared" ref="AS110" si="9">(AS109+AS114)/AS108</f>
        <v>0</v>
      </c>
      <c r="AT110" s="144"/>
      <c r="AU110" s="144"/>
      <c r="AV110" s="144"/>
      <c r="AW110" s="158">
        <f t="shared" ref="AW110" si="10">(AW109+AW114)/AW108</f>
        <v>0</v>
      </c>
      <c r="AX110" s="158"/>
      <c r="AY110" s="158"/>
      <c r="AZ110" s="158"/>
      <c r="BB110" s="164"/>
      <c r="BC110" s="164"/>
      <c r="BD110" s="164"/>
      <c r="BE110" s="164"/>
      <c r="BF110" s="164"/>
      <c r="BG110" s="164"/>
      <c r="BH110" s="164"/>
      <c r="BI110" s="164"/>
      <c r="BJ110" s="164"/>
      <c r="BK110" s="164"/>
      <c r="BL110" s="164"/>
      <c r="BM110" s="128"/>
      <c r="BN110" s="128"/>
      <c r="BO110" s="128"/>
    </row>
    <row r="111" spans="1:67" x14ac:dyDescent="0.25">
      <c r="A111" s="207"/>
      <c r="B111" s="173"/>
      <c r="C111" s="174"/>
      <c r="D111" s="175"/>
      <c r="E111" s="163">
        <v>0.85</v>
      </c>
      <c r="F111" s="163"/>
      <c r="G111" s="163"/>
      <c r="H111" s="163"/>
      <c r="I111" s="162">
        <v>0.85</v>
      </c>
      <c r="J111" s="162"/>
      <c r="K111" s="162"/>
      <c r="L111" s="162"/>
      <c r="M111" s="163">
        <v>0.85</v>
      </c>
      <c r="N111" s="163"/>
      <c r="O111" s="163"/>
      <c r="P111" s="163"/>
      <c r="Q111" s="162">
        <v>0.85</v>
      </c>
      <c r="R111" s="162"/>
      <c r="S111" s="162"/>
      <c r="T111" s="162"/>
      <c r="U111" s="163">
        <v>0.85</v>
      </c>
      <c r="V111" s="163"/>
      <c r="W111" s="163"/>
      <c r="X111" s="163"/>
      <c r="Y111" s="162">
        <v>0.85</v>
      </c>
      <c r="Z111" s="162"/>
      <c r="AA111" s="162"/>
      <c r="AB111" s="162"/>
      <c r="AC111" s="163">
        <v>0.85</v>
      </c>
      <c r="AD111" s="163"/>
      <c r="AE111" s="163"/>
      <c r="AF111" s="163"/>
      <c r="AG111" s="162">
        <v>0.85</v>
      </c>
      <c r="AH111" s="162"/>
      <c r="AI111" s="162"/>
      <c r="AJ111" s="162"/>
      <c r="AK111" s="163">
        <v>0.85</v>
      </c>
      <c r="AL111" s="163"/>
      <c r="AM111" s="163"/>
      <c r="AN111" s="163"/>
      <c r="AO111" s="162">
        <v>0.85</v>
      </c>
      <c r="AP111" s="162"/>
      <c r="AQ111" s="162"/>
      <c r="AR111" s="162"/>
      <c r="AS111" s="163">
        <v>0.85</v>
      </c>
      <c r="AT111" s="163"/>
      <c r="AU111" s="163"/>
      <c r="AV111" s="163"/>
      <c r="AW111" s="162">
        <v>0.85</v>
      </c>
      <c r="AX111" s="162"/>
      <c r="AY111" s="162"/>
      <c r="AZ111" s="162"/>
      <c r="BB111" s="164"/>
      <c r="BC111" s="164"/>
      <c r="BD111" s="164"/>
      <c r="BE111" s="164"/>
      <c r="BF111" s="164"/>
      <c r="BG111" s="164"/>
      <c r="BH111" s="164"/>
      <c r="BI111" s="164"/>
      <c r="BJ111" s="164"/>
      <c r="BK111" s="164"/>
      <c r="BL111" s="164"/>
      <c r="BM111" s="128"/>
      <c r="BN111" s="128"/>
      <c r="BO111" s="128"/>
    </row>
    <row r="112" spans="1:67" ht="15" customHeight="1" x14ac:dyDescent="0.25">
      <c r="A112" s="207"/>
      <c r="B112" s="173"/>
      <c r="C112" s="174"/>
      <c r="D112" s="174"/>
      <c r="BB112" s="164" t="s">
        <v>24</v>
      </c>
      <c r="BC112" s="164"/>
      <c r="BD112" s="164"/>
      <c r="BE112" s="164"/>
      <c r="BF112" s="164"/>
      <c r="BG112" s="164"/>
      <c r="BH112" s="164"/>
      <c r="BI112" s="164"/>
      <c r="BJ112" s="164"/>
      <c r="BK112" s="164"/>
      <c r="BL112" s="164"/>
      <c r="BM112" s="169">
        <f>BM109/BM106</f>
        <v>0</v>
      </c>
      <c r="BN112" s="169"/>
      <c r="BO112" s="169"/>
    </row>
    <row r="113" spans="1:67" ht="12.75" customHeight="1" x14ac:dyDescent="0.25">
      <c r="A113" s="207"/>
      <c r="B113" s="208" t="s">
        <v>36</v>
      </c>
      <c r="C113" s="209"/>
      <c r="D113" s="210"/>
      <c r="E113" s="143">
        <f>COUNTIF(E15:H102,$AJ$11)</f>
        <v>0</v>
      </c>
      <c r="F113" s="143"/>
      <c r="G113" s="143"/>
      <c r="H113" s="143"/>
      <c r="I113" s="151">
        <f>COUNTIF(I15:L102,$AJ$11)</f>
        <v>0</v>
      </c>
      <c r="J113" s="151"/>
      <c r="K113" s="151"/>
      <c r="L113" s="151"/>
      <c r="M113" s="143">
        <f>COUNTIF(M15:P102,$AJ$11)</f>
        <v>0</v>
      </c>
      <c r="N113" s="143"/>
      <c r="O113" s="143"/>
      <c r="P113" s="143"/>
      <c r="Q113" s="151">
        <f>COUNTIF(Q15:T102,$AJ$11)</f>
        <v>0</v>
      </c>
      <c r="R113" s="151"/>
      <c r="S113" s="151"/>
      <c r="T113" s="151"/>
      <c r="U113" s="143">
        <f>COUNTIF(U15:X102,$AJ$11)</f>
        <v>0</v>
      </c>
      <c r="V113" s="143"/>
      <c r="W113" s="143"/>
      <c r="X113" s="143"/>
      <c r="Y113" s="151">
        <f>COUNTIF(Y15:AB102,$AJ$11)</f>
        <v>0</v>
      </c>
      <c r="Z113" s="151"/>
      <c r="AA113" s="151"/>
      <c r="AB113" s="151"/>
      <c r="AC113" s="143">
        <f>COUNTIF(AC15:AF102,$AJ$11)</f>
        <v>0</v>
      </c>
      <c r="AD113" s="143"/>
      <c r="AE113" s="143"/>
      <c r="AF113" s="143"/>
      <c r="AG113" s="151">
        <f>COUNTIF(AG15:AJ102,$AJ$11)</f>
        <v>0</v>
      </c>
      <c r="AH113" s="151"/>
      <c r="AI113" s="151"/>
      <c r="AJ113" s="151"/>
      <c r="AK113" s="143">
        <f>COUNTIF(AK15:AN102,$AJ$11)</f>
        <v>0</v>
      </c>
      <c r="AL113" s="143"/>
      <c r="AM113" s="143"/>
      <c r="AN113" s="143"/>
      <c r="AO113" s="151">
        <f>COUNTIF(AO15:AR102,$AJ$11)</f>
        <v>0</v>
      </c>
      <c r="AP113" s="151"/>
      <c r="AQ113" s="151"/>
      <c r="AR113" s="151"/>
      <c r="AS113" s="143">
        <f>COUNTIF(AS15:AV102,$AJ$11)</f>
        <v>0</v>
      </c>
      <c r="AT113" s="143"/>
      <c r="AU113" s="143"/>
      <c r="AV113" s="143"/>
      <c r="AW113" s="151">
        <f>COUNTIF(AW15:AZ102,$AJ$11)</f>
        <v>0</v>
      </c>
      <c r="AX113" s="151"/>
      <c r="AY113" s="151"/>
      <c r="AZ113" s="151"/>
      <c r="BB113" s="164"/>
      <c r="BC113" s="164"/>
      <c r="BD113" s="164"/>
      <c r="BE113" s="164"/>
      <c r="BF113" s="164"/>
      <c r="BG113" s="164"/>
      <c r="BH113" s="164"/>
      <c r="BI113" s="164"/>
      <c r="BJ113" s="164"/>
      <c r="BK113" s="164"/>
      <c r="BL113" s="164"/>
      <c r="BM113" s="169"/>
      <c r="BN113" s="169"/>
      <c r="BO113" s="169"/>
    </row>
    <row r="114" spans="1:67" ht="15" customHeight="1" x14ac:dyDescent="0.25">
      <c r="A114" s="207"/>
      <c r="B114" s="208" t="s">
        <v>41</v>
      </c>
      <c r="C114" s="209"/>
      <c r="D114" s="210"/>
      <c r="E114" s="143">
        <f>COUNTIF(E15:H102,$BH$11)</f>
        <v>0</v>
      </c>
      <c r="F114" s="143"/>
      <c r="G114" s="143"/>
      <c r="H114" s="143"/>
      <c r="I114" s="150">
        <f>COUNTIF(I15:L102,$BH$11)</f>
        <v>0</v>
      </c>
      <c r="J114" s="150"/>
      <c r="K114" s="150"/>
      <c r="L114" s="150"/>
      <c r="M114" s="143">
        <f>COUNTIF(M15:P102,$BH$11)</f>
        <v>0</v>
      </c>
      <c r="N114" s="143"/>
      <c r="O114" s="143"/>
      <c r="P114" s="143"/>
      <c r="Q114" s="150">
        <f>COUNTIF(Q15:T102,$BH$11)</f>
        <v>0</v>
      </c>
      <c r="R114" s="150"/>
      <c r="S114" s="150"/>
      <c r="T114" s="150"/>
      <c r="U114" s="143">
        <f>COUNTIF(U15:X102,$BH$11)</f>
        <v>0</v>
      </c>
      <c r="V114" s="143"/>
      <c r="W114" s="143"/>
      <c r="X114" s="143"/>
      <c r="Y114" s="150">
        <f>COUNTIF(Y15:AB102,$BH$11)</f>
        <v>0</v>
      </c>
      <c r="Z114" s="150"/>
      <c r="AA114" s="150"/>
      <c r="AB114" s="150"/>
      <c r="AC114" s="143">
        <f>COUNTIF(AC15:AF102,$BH$11)</f>
        <v>0</v>
      </c>
      <c r="AD114" s="143"/>
      <c r="AE114" s="143"/>
      <c r="AF114" s="143"/>
      <c r="AG114" s="150">
        <f>COUNTIF(AG15:AJ102,$BH$11)</f>
        <v>0</v>
      </c>
      <c r="AH114" s="150"/>
      <c r="AI114" s="150"/>
      <c r="AJ114" s="150"/>
      <c r="AK114" s="143">
        <f>COUNTIF(AK15:AN102,$BH$11)</f>
        <v>0</v>
      </c>
      <c r="AL114" s="143"/>
      <c r="AM114" s="143"/>
      <c r="AN114" s="143"/>
      <c r="AO114" s="150">
        <f>COUNTIF(AO15:AR102,$BH$11)</f>
        <v>0</v>
      </c>
      <c r="AP114" s="150"/>
      <c r="AQ114" s="150"/>
      <c r="AR114" s="150"/>
      <c r="AS114" s="143">
        <f>COUNTIF(AS15:AV102,$BH$11)</f>
        <v>0</v>
      </c>
      <c r="AT114" s="143"/>
      <c r="AU114" s="143"/>
      <c r="AV114" s="143"/>
      <c r="AW114" s="150">
        <f>COUNTIF(AW15:AZ102,$BH$11)</f>
        <v>0</v>
      </c>
      <c r="AX114" s="150"/>
      <c r="AY114" s="150"/>
      <c r="AZ114" s="150"/>
      <c r="BB114" s="164"/>
      <c r="BC114" s="164"/>
      <c r="BD114" s="164"/>
      <c r="BE114" s="164"/>
      <c r="BF114" s="164"/>
      <c r="BG114" s="164"/>
      <c r="BH114" s="164"/>
      <c r="BI114" s="164"/>
      <c r="BJ114" s="164"/>
      <c r="BK114" s="164"/>
      <c r="BL114" s="164"/>
      <c r="BM114" s="169"/>
      <c r="BN114" s="169"/>
      <c r="BO114" s="169"/>
    </row>
    <row r="115" spans="1:67" x14ac:dyDescent="0.25">
      <c r="A115" s="19"/>
      <c r="BO115" s="37"/>
    </row>
    <row r="116" spans="1:67" x14ac:dyDescent="0.25">
      <c r="A116" s="19"/>
      <c r="BO116" s="37"/>
    </row>
    <row r="117" spans="1:67" x14ac:dyDescent="0.25">
      <c r="A117" s="19"/>
      <c r="BD117" s="1">
        <f>BM106</f>
        <v>190</v>
      </c>
      <c r="BO117" s="37"/>
    </row>
    <row r="118" spans="1:67" x14ac:dyDescent="0.25">
      <c r="A118" s="19"/>
      <c r="BD118" s="1">
        <f>BM109-BM109-BM109</f>
        <v>0</v>
      </c>
      <c r="BO118" s="37"/>
    </row>
    <row r="119" spans="1:67" x14ac:dyDescent="0.25">
      <c r="A119" s="19"/>
      <c r="BD119" s="1">
        <f>SUM(BD117:BD118)</f>
        <v>190</v>
      </c>
      <c r="BO119" s="37"/>
    </row>
    <row r="120" spans="1:67" x14ac:dyDescent="0.25">
      <c r="A120" s="19"/>
      <c r="BD120" s="39">
        <f>BM112</f>
        <v>0</v>
      </c>
      <c r="BO120" s="37"/>
    </row>
    <row r="121" spans="1:67" x14ac:dyDescent="0.25">
      <c r="A121" s="19"/>
      <c r="BD121" s="39">
        <f>SUM(BD122:BD123)</f>
        <v>1</v>
      </c>
      <c r="BO121" s="37"/>
    </row>
    <row r="122" spans="1:67" x14ac:dyDescent="0.25">
      <c r="A122" s="19"/>
      <c r="BD122" s="39">
        <v>1</v>
      </c>
      <c r="BO122" s="37"/>
    </row>
    <row r="123" spans="1:67" x14ac:dyDescent="0.25">
      <c r="A123" s="19"/>
      <c r="BD123" s="39">
        <f>BD124-BD124-BD124</f>
        <v>0</v>
      </c>
      <c r="BO123" s="37"/>
    </row>
    <row r="124" spans="1:67" x14ac:dyDescent="0.25">
      <c r="A124" s="19"/>
      <c r="BD124" s="39">
        <f>BD120</f>
        <v>0</v>
      </c>
      <c r="BO124" s="37"/>
    </row>
    <row r="125" spans="1:67" x14ac:dyDescent="0.25">
      <c r="A125" s="19"/>
      <c r="BO125" s="37"/>
    </row>
    <row r="126" spans="1:67" x14ac:dyDescent="0.25">
      <c r="A126" s="19"/>
      <c r="BO126" s="37"/>
    </row>
    <row r="127" spans="1:67" x14ac:dyDescent="0.25">
      <c r="A127" s="19"/>
      <c r="BO127" s="37"/>
    </row>
    <row r="128" spans="1:67" x14ac:dyDescent="0.25">
      <c r="A128" s="19"/>
      <c r="BO128" s="37"/>
    </row>
    <row r="129" spans="1:67" x14ac:dyDescent="0.25">
      <c r="A129" s="19"/>
      <c r="BO129" s="37"/>
    </row>
    <row r="130" spans="1:67" x14ac:dyDescent="0.25">
      <c r="A130" s="19"/>
      <c r="BO130" s="37"/>
    </row>
    <row r="131" spans="1:67" ht="38.25" customHeight="1" x14ac:dyDescent="0.25">
      <c r="A131" s="165" t="s">
        <v>26</v>
      </c>
      <c r="B131" s="166"/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  <c r="R131" s="166"/>
      <c r="S131" s="166"/>
      <c r="T131" s="166"/>
      <c r="U131" s="166"/>
      <c r="V131" s="166"/>
      <c r="W131" s="166"/>
      <c r="X131" s="166"/>
      <c r="Y131" s="166"/>
      <c r="Z131" s="166"/>
      <c r="AA131" s="166"/>
      <c r="AB131" s="166"/>
      <c r="AC131" s="166"/>
      <c r="AD131" s="166"/>
      <c r="AE131" s="166"/>
      <c r="AF131" s="166"/>
      <c r="AG131" s="166"/>
      <c r="AH131" s="166"/>
      <c r="AI131" s="166"/>
      <c r="AJ131" s="166"/>
      <c r="AK131" s="166"/>
      <c r="AL131" s="166"/>
      <c r="AM131" s="166"/>
      <c r="AN131" s="166"/>
      <c r="AO131" s="166"/>
      <c r="AP131" s="166"/>
      <c r="AQ131" s="166"/>
      <c r="AR131" s="166"/>
      <c r="AS131" s="166"/>
      <c r="AT131" s="166"/>
      <c r="AU131" s="166"/>
      <c r="AV131" s="166"/>
      <c r="AW131" s="166"/>
      <c r="AX131" s="166"/>
      <c r="AY131" s="166"/>
      <c r="AZ131" s="166"/>
      <c r="BA131" s="166"/>
      <c r="BB131" s="166"/>
      <c r="BC131" s="166"/>
      <c r="BD131" s="166"/>
      <c r="BE131" s="166"/>
      <c r="BF131" s="166"/>
      <c r="BG131" s="166"/>
      <c r="BH131" s="166"/>
      <c r="BI131" s="166"/>
      <c r="BJ131" s="166"/>
      <c r="BK131" s="166"/>
      <c r="BL131" s="166"/>
      <c r="BM131" s="166"/>
      <c r="BN131" s="166"/>
      <c r="BO131" s="167"/>
    </row>
    <row r="134" spans="1:67" x14ac:dyDescent="0.25">
      <c r="A134" s="161"/>
      <c r="B134" s="161"/>
      <c r="C134" s="161"/>
      <c r="D134" s="161"/>
      <c r="E134" s="161"/>
      <c r="J134" s="13"/>
      <c r="K134" s="168"/>
      <c r="L134" s="168"/>
      <c r="M134" s="168"/>
      <c r="N134" s="168"/>
      <c r="O134" s="168"/>
      <c r="P134" s="168"/>
      <c r="Q134" s="168"/>
      <c r="R134" s="168"/>
      <c r="S134" s="168"/>
      <c r="T134" s="168"/>
      <c r="U134" s="168"/>
      <c r="V134" s="168"/>
      <c r="W134" s="168"/>
      <c r="X134" s="168"/>
      <c r="Y134" s="168"/>
      <c r="Z134" s="168"/>
      <c r="AA134" s="168"/>
      <c r="AB134" s="168"/>
      <c r="AC134" s="168"/>
      <c r="AD134" s="168"/>
      <c r="AE134" s="168"/>
      <c r="AF134" s="168"/>
      <c r="AG134" s="168"/>
      <c r="AH134" s="168"/>
      <c r="AM134" s="129"/>
      <c r="AN134" s="129"/>
      <c r="AO134" s="129"/>
      <c r="AP134" s="129"/>
      <c r="AQ134" s="129"/>
      <c r="AR134" s="129"/>
      <c r="AS134" s="129"/>
      <c r="AT134" s="129"/>
      <c r="AU134" s="129"/>
      <c r="AV134" s="129"/>
      <c r="AW134" s="129"/>
      <c r="AX134" s="129"/>
      <c r="AY134" s="129"/>
      <c r="AZ134" s="129"/>
      <c r="BA134" s="129"/>
      <c r="BB134" s="129"/>
      <c r="BC134" s="129"/>
      <c r="BD134" s="129"/>
      <c r="BE134" s="129"/>
      <c r="BF134" s="129"/>
      <c r="BG134" s="129"/>
      <c r="BH134" s="129"/>
      <c r="BI134" s="129"/>
      <c r="BJ134" s="129"/>
      <c r="BK134" s="129"/>
      <c r="BL134" s="129"/>
      <c r="BM134" s="129"/>
      <c r="BN134" s="129"/>
      <c r="BO134" s="129"/>
    </row>
    <row r="135" spans="1:67" x14ac:dyDescent="0.25">
      <c r="A135" s="161"/>
      <c r="B135" s="161"/>
      <c r="C135" s="161"/>
      <c r="D135" s="161"/>
      <c r="E135" s="161"/>
      <c r="L135" s="161"/>
      <c r="M135" s="161"/>
      <c r="N135" s="161"/>
      <c r="O135" s="161"/>
      <c r="P135" s="161"/>
      <c r="Q135" s="161"/>
      <c r="R135" s="161"/>
      <c r="S135" s="161"/>
      <c r="T135" s="161"/>
      <c r="U135" s="161"/>
      <c r="V135" s="161"/>
      <c r="W135" s="161"/>
      <c r="X135" s="161"/>
      <c r="Y135" s="161"/>
      <c r="Z135" s="161"/>
      <c r="AA135" s="161"/>
      <c r="AB135" s="161"/>
      <c r="AC135" s="161"/>
      <c r="AD135" s="161"/>
      <c r="AE135" s="161"/>
      <c r="AF135" s="161"/>
      <c r="AG135" s="161"/>
      <c r="AH135" s="161"/>
      <c r="AM135" s="161"/>
      <c r="AN135" s="161"/>
      <c r="AO135" s="161"/>
      <c r="AP135" s="161"/>
      <c r="AQ135" s="161"/>
      <c r="AR135" s="161"/>
      <c r="AS135" s="161"/>
      <c r="AT135" s="161"/>
      <c r="AU135" s="161"/>
      <c r="AV135" s="161"/>
      <c r="AW135" s="161"/>
      <c r="AX135" s="161"/>
      <c r="AY135" s="161"/>
      <c r="AZ135" s="161"/>
      <c r="BA135" s="161"/>
      <c r="BB135" s="161"/>
      <c r="BC135" s="161"/>
      <c r="BD135" s="161"/>
      <c r="BE135" s="161"/>
      <c r="BF135" s="161"/>
      <c r="BG135" s="161"/>
      <c r="BH135" s="161"/>
      <c r="BI135" s="161"/>
      <c r="BJ135" s="161"/>
      <c r="BK135" s="161"/>
      <c r="BL135" s="161"/>
      <c r="BM135" s="161"/>
      <c r="BN135" s="161"/>
      <c r="BO135" s="161"/>
    </row>
  </sheetData>
  <autoFilter ref="E14:AZ114" xr:uid="{00000000-0009-0000-0000-000001000000}"/>
  <mergeCells count="370">
    <mergeCell ref="Q113:T113"/>
    <mergeCell ref="E102:H102"/>
    <mergeCell ref="I102:L102"/>
    <mergeCell ref="M102:P102"/>
    <mergeCell ref="Q102:T102"/>
    <mergeCell ref="U102:X102"/>
    <mergeCell ref="Y102:AB102"/>
    <mergeCell ref="I108:L108"/>
    <mergeCell ref="M108:P108"/>
    <mergeCell ref="I104:L104"/>
    <mergeCell ref="E111:H111"/>
    <mergeCell ref="M110:P110"/>
    <mergeCell ref="Q110:T110"/>
    <mergeCell ref="U110:X110"/>
    <mergeCell ref="Y110:AB110"/>
    <mergeCell ref="A107:A114"/>
    <mergeCell ref="B107:D107"/>
    <mergeCell ref="B108:D108"/>
    <mergeCell ref="B113:D113"/>
    <mergeCell ref="B114:D114"/>
    <mergeCell ref="M104:P104"/>
    <mergeCell ref="BA93:BO93"/>
    <mergeCell ref="AW107:AZ107"/>
    <mergeCell ref="AO109:AR109"/>
    <mergeCell ref="AS109:AV109"/>
    <mergeCell ref="E103:H103"/>
    <mergeCell ref="Q114:T114"/>
    <mergeCell ref="U114:X114"/>
    <mergeCell ref="Y114:AB114"/>
    <mergeCell ref="U103:X103"/>
    <mergeCell ref="Y103:AB103"/>
    <mergeCell ref="AC103:AF103"/>
    <mergeCell ref="AG103:AJ103"/>
    <mergeCell ref="AK103:AN103"/>
    <mergeCell ref="AO103:AR103"/>
    <mergeCell ref="AG108:AJ108"/>
    <mergeCell ref="M113:P113"/>
    <mergeCell ref="AS107:AV107"/>
    <mergeCell ref="M114:P114"/>
    <mergeCell ref="U12:X12"/>
    <mergeCell ref="B50:C50"/>
    <mergeCell ref="B85:C85"/>
    <mergeCell ref="B86:C86"/>
    <mergeCell ref="B59:C59"/>
    <mergeCell ref="B60:C60"/>
    <mergeCell ref="B62:C62"/>
    <mergeCell ref="B87:C87"/>
    <mergeCell ref="B88:C88"/>
    <mergeCell ref="B68:C68"/>
    <mergeCell ref="B69:C69"/>
    <mergeCell ref="B81:C81"/>
    <mergeCell ref="B76:C76"/>
    <mergeCell ref="B23:C23"/>
    <mergeCell ref="B24:C24"/>
    <mergeCell ref="B25:C25"/>
    <mergeCell ref="B27:C27"/>
    <mergeCell ref="B28:C28"/>
    <mergeCell ref="B16:C16"/>
    <mergeCell ref="B61:C61"/>
    <mergeCell ref="B33:C33"/>
    <mergeCell ref="B55:C55"/>
    <mergeCell ref="B57:C57"/>
    <mergeCell ref="B58:C58"/>
    <mergeCell ref="B101:D101"/>
    <mergeCell ref="B102:D102"/>
    <mergeCell ref="B103:D103"/>
    <mergeCell ref="B104:D104"/>
    <mergeCell ref="AK11:AQ11"/>
    <mergeCell ref="E12:H12"/>
    <mergeCell ref="I12:L12"/>
    <mergeCell ref="B15:C15"/>
    <mergeCell ref="B17:C17"/>
    <mergeCell ref="B18:C18"/>
    <mergeCell ref="B19:C19"/>
    <mergeCell ref="B20:C20"/>
    <mergeCell ref="B54:C54"/>
    <mergeCell ref="B43:C43"/>
    <mergeCell ref="B44:C44"/>
    <mergeCell ref="B48:C48"/>
    <mergeCell ref="B45:C45"/>
    <mergeCell ref="B46:C46"/>
    <mergeCell ref="B47:C47"/>
    <mergeCell ref="B49:C49"/>
    <mergeCell ref="B22:C22"/>
    <mergeCell ref="B21:C21"/>
    <mergeCell ref="Q12:T12"/>
    <mergeCell ref="E11:T11"/>
    <mergeCell ref="U11:AA11"/>
    <mergeCell ref="B51:C51"/>
    <mergeCell ref="B52:C52"/>
    <mergeCell ref="B53:C53"/>
    <mergeCell ref="E108:H108"/>
    <mergeCell ref="Y108:AB108"/>
    <mergeCell ref="I109:L109"/>
    <mergeCell ref="M109:P109"/>
    <mergeCell ref="Q109:T109"/>
    <mergeCell ref="E104:H104"/>
    <mergeCell ref="I103:L103"/>
    <mergeCell ref="M103:P103"/>
    <mergeCell ref="Q103:T103"/>
    <mergeCell ref="U104:X104"/>
    <mergeCell ref="U108:X108"/>
    <mergeCell ref="U109:X109"/>
    <mergeCell ref="Y109:AB109"/>
    <mergeCell ref="Q108:T108"/>
    <mergeCell ref="U107:X107"/>
    <mergeCell ref="Y107:AB107"/>
    <mergeCell ref="Q104:T104"/>
    <mergeCell ref="B77:C77"/>
    <mergeCell ref="B78:C78"/>
    <mergeCell ref="B79:C79"/>
    <mergeCell ref="AS12:AV12"/>
    <mergeCell ref="AW12:AZ12"/>
    <mergeCell ref="Y12:AB12"/>
    <mergeCell ref="AC12:AF12"/>
    <mergeCell ref="AS102:AV102"/>
    <mergeCell ref="AW102:AZ102"/>
    <mergeCell ref="AW103:AZ103"/>
    <mergeCell ref="AC104:AF104"/>
    <mergeCell ref="AG104:AJ104"/>
    <mergeCell ref="AS103:AV103"/>
    <mergeCell ref="AK104:AN104"/>
    <mergeCell ref="AO104:AR104"/>
    <mergeCell ref="AS104:AV104"/>
    <mergeCell ref="AW104:AZ104"/>
    <mergeCell ref="Y104:AB104"/>
    <mergeCell ref="A134:E134"/>
    <mergeCell ref="AW110:AZ110"/>
    <mergeCell ref="AW113:AZ113"/>
    <mergeCell ref="BA1:BO1"/>
    <mergeCell ref="BA2:BO2"/>
    <mergeCell ref="BA4:BO4"/>
    <mergeCell ref="AG12:AJ12"/>
    <mergeCell ref="U113:X113"/>
    <mergeCell ref="Y113:AB113"/>
    <mergeCell ref="E113:H113"/>
    <mergeCell ref="E109:H109"/>
    <mergeCell ref="O8:W9"/>
    <mergeCell ref="BA11:BG11"/>
    <mergeCell ref="BI11:BN11"/>
    <mergeCell ref="X8:AR9"/>
    <mergeCell ref="AS8:BD9"/>
    <mergeCell ref="BA12:BO14"/>
    <mergeCell ref="AK12:AN12"/>
    <mergeCell ref="AO12:AR12"/>
    <mergeCell ref="M12:P12"/>
    <mergeCell ref="AS113:AV113"/>
    <mergeCell ref="AG114:AJ114"/>
    <mergeCell ref="BM109:BO111"/>
    <mergeCell ref="AW108:AZ108"/>
    <mergeCell ref="A135:E135"/>
    <mergeCell ref="L135:AH135"/>
    <mergeCell ref="AM134:BO134"/>
    <mergeCell ref="AM135:BO135"/>
    <mergeCell ref="Y111:AB111"/>
    <mergeCell ref="AC111:AF111"/>
    <mergeCell ref="AG111:AJ111"/>
    <mergeCell ref="AK111:AN111"/>
    <mergeCell ref="AO111:AR111"/>
    <mergeCell ref="AS111:AV111"/>
    <mergeCell ref="AW111:AZ111"/>
    <mergeCell ref="I111:L111"/>
    <mergeCell ref="M111:P111"/>
    <mergeCell ref="Q111:T111"/>
    <mergeCell ref="U111:X111"/>
    <mergeCell ref="BB109:BL111"/>
    <mergeCell ref="A131:BO131"/>
    <mergeCell ref="K134:AH134"/>
    <mergeCell ref="BB112:BL114"/>
    <mergeCell ref="BM112:BO114"/>
    <mergeCell ref="B109:D109"/>
    <mergeCell ref="B110:D110"/>
    <mergeCell ref="B111:D111"/>
    <mergeCell ref="B112:D112"/>
    <mergeCell ref="BA30:BO30"/>
    <mergeCell ref="AC108:AF108"/>
    <mergeCell ref="AK107:AN107"/>
    <mergeCell ref="AO107:AR107"/>
    <mergeCell ref="AC107:AF107"/>
    <mergeCell ref="AG107:AJ107"/>
    <mergeCell ref="AO110:AR110"/>
    <mergeCell ref="AG109:AJ109"/>
    <mergeCell ref="AK109:AN109"/>
    <mergeCell ref="AC109:AF109"/>
    <mergeCell ref="BC101:BE101"/>
    <mergeCell ref="AC102:AF102"/>
    <mergeCell ref="AG102:AJ102"/>
    <mergeCell ref="AK102:AN102"/>
    <mergeCell ref="AO102:AR102"/>
    <mergeCell ref="AC110:AF110"/>
    <mergeCell ref="AG110:AJ110"/>
    <mergeCell ref="BB103:BO105"/>
    <mergeCell ref="BB106:BL108"/>
    <mergeCell ref="BM106:BO108"/>
    <mergeCell ref="AS108:AV108"/>
    <mergeCell ref="BA31:BO31"/>
    <mergeCell ref="BA32:BO32"/>
    <mergeCell ref="BA33:BO33"/>
    <mergeCell ref="AK114:AN114"/>
    <mergeCell ref="AK110:AN110"/>
    <mergeCell ref="E106:AZ106"/>
    <mergeCell ref="E107:H107"/>
    <mergeCell ref="I107:L107"/>
    <mergeCell ref="M107:P107"/>
    <mergeCell ref="Q107:T107"/>
    <mergeCell ref="AS114:AV114"/>
    <mergeCell ref="AW114:AZ114"/>
    <mergeCell ref="AO114:AR114"/>
    <mergeCell ref="AC113:AF113"/>
    <mergeCell ref="AC114:AF114"/>
    <mergeCell ref="AG113:AJ113"/>
    <mergeCell ref="AK113:AN113"/>
    <mergeCell ref="AO113:AR113"/>
    <mergeCell ref="AK108:AN108"/>
    <mergeCell ref="AO108:AR108"/>
    <mergeCell ref="AW109:AZ109"/>
    <mergeCell ref="AS110:AV110"/>
    <mergeCell ref="E114:H114"/>
    <mergeCell ref="I113:L113"/>
    <mergeCell ref="I114:L114"/>
    <mergeCell ref="E110:H110"/>
    <mergeCell ref="I110:L110"/>
    <mergeCell ref="A1:B4"/>
    <mergeCell ref="C1:AZ4"/>
    <mergeCell ref="A10:A14"/>
    <mergeCell ref="B10:C14"/>
    <mergeCell ref="D10:D14"/>
    <mergeCell ref="A28:A41"/>
    <mergeCell ref="B29:C29"/>
    <mergeCell ref="B30:C30"/>
    <mergeCell ref="B31:C31"/>
    <mergeCell ref="B32:C32"/>
    <mergeCell ref="B34:C34"/>
    <mergeCell ref="B35:C35"/>
    <mergeCell ref="B36:C36"/>
    <mergeCell ref="A15:A27"/>
    <mergeCell ref="B37:C37"/>
    <mergeCell ref="B26:C26"/>
    <mergeCell ref="A5:BO5"/>
    <mergeCell ref="A6:BO6"/>
    <mergeCell ref="A7:BO7"/>
    <mergeCell ref="A8:C9"/>
    <mergeCell ref="B38:C38"/>
    <mergeCell ref="AS11:AY11"/>
    <mergeCell ref="AC11:AI11"/>
    <mergeCell ref="BA3:BO3"/>
    <mergeCell ref="B100:C100"/>
    <mergeCell ref="B96:C96"/>
    <mergeCell ref="B97:C97"/>
    <mergeCell ref="B39:C39"/>
    <mergeCell ref="B40:C40"/>
    <mergeCell ref="B41:C41"/>
    <mergeCell ref="A42:A48"/>
    <mergeCell ref="B42:C42"/>
    <mergeCell ref="B92:C92"/>
    <mergeCell ref="B94:C94"/>
    <mergeCell ref="B93:C93"/>
    <mergeCell ref="A90:A93"/>
    <mergeCell ref="B95:C95"/>
    <mergeCell ref="B63:C63"/>
    <mergeCell ref="B64:C64"/>
    <mergeCell ref="B65:C65"/>
    <mergeCell ref="B66:C66"/>
    <mergeCell ref="B67:C67"/>
    <mergeCell ref="B70:C70"/>
    <mergeCell ref="B71:C71"/>
    <mergeCell ref="B72:C72"/>
    <mergeCell ref="B74:C74"/>
    <mergeCell ref="A49:A60"/>
    <mergeCell ref="A61:A67"/>
    <mergeCell ref="A68:A72"/>
    <mergeCell ref="A94:A97"/>
    <mergeCell ref="B90:C90"/>
    <mergeCell ref="B91:C91"/>
    <mergeCell ref="B83:C83"/>
    <mergeCell ref="B84:C84"/>
    <mergeCell ref="B80:C80"/>
    <mergeCell ref="A84:A89"/>
    <mergeCell ref="A82:A83"/>
    <mergeCell ref="A73:A81"/>
    <mergeCell ref="B82:C82"/>
    <mergeCell ref="B89:C89"/>
    <mergeCell ref="B73:C73"/>
    <mergeCell ref="B75:C75"/>
    <mergeCell ref="BA16:BO16"/>
    <mergeCell ref="BA19:BO19"/>
    <mergeCell ref="BA21:BO21"/>
    <mergeCell ref="BA23:BO23"/>
    <mergeCell ref="BA24:BO24"/>
    <mergeCell ref="BA26:BO26"/>
    <mergeCell ref="BA28:BO28"/>
    <mergeCell ref="BA29:BO29"/>
    <mergeCell ref="BE8:BO9"/>
    <mergeCell ref="BA15:BO15"/>
    <mergeCell ref="BA18:BO18"/>
    <mergeCell ref="BA17:BO17"/>
    <mergeCell ref="BA25:BO25"/>
    <mergeCell ref="BA27:BO27"/>
    <mergeCell ref="BA20:BO20"/>
    <mergeCell ref="BA22:BO22"/>
    <mergeCell ref="BA34:BO34"/>
    <mergeCell ref="BA35:BO35"/>
    <mergeCell ref="BA36:BO36"/>
    <mergeCell ref="BA37:BO37"/>
    <mergeCell ref="BA38:BO38"/>
    <mergeCell ref="BA39:BO39"/>
    <mergeCell ref="BA40:BO40"/>
    <mergeCell ref="BA41:BO41"/>
    <mergeCell ref="BA42:BO42"/>
    <mergeCell ref="BA43:BO43"/>
    <mergeCell ref="BA44:BO44"/>
    <mergeCell ref="BA45:BO45"/>
    <mergeCell ref="BA46:BO46"/>
    <mergeCell ref="BA47:BO47"/>
    <mergeCell ref="BA48:BO48"/>
    <mergeCell ref="BA49:BO49"/>
    <mergeCell ref="BA50:BO50"/>
    <mergeCell ref="BA66:BO66"/>
    <mergeCell ref="BA68:BO68"/>
    <mergeCell ref="BA69:BO69"/>
    <mergeCell ref="BA70:BO70"/>
    <mergeCell ref="BA62:BO62"/>
    <mergeCell ref="BA51:BO51"/>
    <mergeCell ref="BA52:BO52"/>
    <mergeCell ref="BA53:BO53"/>
    <mergeCell ref="BA54:BO54"/>
    <mergeCell ref="BA55:BO55"/>
    <mergeCell ref="BA57:BO57"/>
    <mergeCell ref="BA58:BO58"/>
    <mergeCell ref="BA59:BO59"/>
    <mergeCell ref="BA60:BO60"/>
    <mergeCell ref="BA56:BO56"/>
    <mergeCell ref="BA100:BO100"/>
    <mergeCell ref="BA84:BO84"/>
    <mergeCell ref="BA85:BO85"/>
    <mergeCell ref="BA86:BO86"/>
    <mergeCell ref="BA87:BO87"/>
    <mergeCell ref="BA88:BO88"/>
    <mergeCell ref="BA89:BO89"/>
    <mergeCell ref="BA90:BO90"/>
    <mergeCell ref="BA91:BO91"/>
    <mergeCell ref="BA92:BO92"/>
    <mergeCell ref="BA94:BO94"/>
    <mergeCell ref="BA95:BO95"/>
    <mergeCell ref="BA97:BO97"/>
    <mergeCell ref="BA98:BO98"/>
    <mergeCell ref="A98:A99"/>
    <mergeCell ref="B98:C98"/>
    <mergeCell ref="B99:C99"/>
    <mergeCell ref="B56:C56"/>
    <mergeCell ref="BA80:BO80"/>
    <mergeCell ref="BA81:BO81"/>
    <mergeCell ref="BA82:BO82"/>
    <mergeCell ref="BA83:BO83"/>
    <mergeCell ref="BA96:BO96"/>
    <mergeCell ref="BA99:BO99"/>
    <mergeCell ref="BA71:BO71"/>
    <mergeCell ref="BA72:BO72"/>
    <mergeCell ref="BA73:BO73"/>
    <mergeCell ref="BA74:BO74"/>
    <mergeCell ref="BA75:BO75"/>
    <mergeCell ref="BA76:BO76"/>
    <mergeCell ref="BA77:BO77"/>
    <mergeCell ref="BA78:BO78"/>
    <mergeCell ref="BA79:BO79"/>
    <mergeCell ref="BA61:BO61"/>
    <mergeCell ref="BA63:BO63"/>
    <mergeCell ref="BA64:BO64"/>
    <mergeCell ref="BA65:BO65"/>
    <mergeCell ref="BA67:BO67"/>
  </mergeCells>
  <phoneticPr fontId="4" type="noConversion"/>
  <conditionalFormatting sqref="E15:AZ19 E20:K21 M20:AZ21 E22:AZ98 E99:Z99 AB99:AZ99 E100:AZ100">
    <cfRule type="cellIs" dxfId="3" priority="3" operator="equal">
      <formula>$AZ$11</formula>
    </cfRule>
    <cfRule type="cellIs" dxfId="2" priority="4" operator="equal">
      <formula>$AJ$11</formula>
    </cfRule>
    <cfRule type="cellIs" dxfId="1" priority="5" operator="equal">
      <formula>$AR$11</formula>
    </cfRule>
    <cfRule type="cellIs" dxfId="0" priority="6" operator="equal">
      <formula>$AB$11</formula>
    </cfRule>
  </conditionalFormatting>
  <pageMargins left="0.7" right="0.7" top="0.75" bottom="0.75" header="0.3" footer="0.3"/>
  <pageSetup paperSize="5" scale="43" orientation="landscape" horizontalDpi="4294967295" verticalDpi="4294967295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EF97F86-668E-4149-8187-02B05809BE46}">
            <xm:f>NOT(ISERROR(SEARCH($BH$11,E15)))</xm:f>
            <xm:f>$BH$11</xm:f>
            <x14:dxf>
              <font>
                <b/>
                <i val="0"/>
              </font>
              <fill>
                <patternFill>
                  <bgColor theme="6"/>
                </patternFill>
              </fill>
            </x14:dxf>
          </x14:cfRule>
          <x14:cfRule type="containsText" priority="2" operator="containsText" id="{E0239117-D960-4398-9C35-F880F8C7CA50}">
            <xm:f>NOT(ISERROR(SEARCH($BO$11,E15)))</xm:f>
            <xm:f>$BO$11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m:sqref>E15:AZ19 E20:K21 M20:AZ21 E22:AZ98 E99:Z99 AB99:AZ99 E100:AZ100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A6311-A49B-4058-9FFC-C34FEB58B9B3}">
  <dimension ref="A3:C20"/>
  <sheetViews>
    <sheetView topLeftCell="A4" workbookViewId="0">
      <selection activeCell="B21" sqref="B21"/>
    </sheetView>
  </sheetViews>
  <sheetFormatPr baseColWidth="10" defaultRowHeight="15" x14ac:dyDescent="0.25"/>
  <cols>
    <col min="1" max="1" width="18.7109375" customWidth="1"/>
    <col min="2" max="2" width="18.28515625" customWidth="1"/>
    <col min="3" max="3" width="15.28515625" customWidth="1"/>
  </cols>
  <sheetData>
    <row r="3" spans="1:3" x14ac:dyDescent="0.25">
      <c r="B3" t="s">
        <v>182</v>
      </c>
      <c r="C3" t="s">
        <v>183</v>
      </c>
    </row>
    <row r="4" spans="1:3" x14ac:dyDescent="0.25">
      <c r="A4" t="s">
        <v>184</v>
      </c>
      <c r="B4">
        <v>4</v>
      </c>
      <c r="C4">
        <v>9</v>
      </c>
    </row>
    <row r="5" spans="1:3" x14ac:dyDescent="0.25">
      <c r="A5" t="s">
        <v>185</v>
      </c>
      <c r="B5">
        <v>4</v>
      </c>
      <c r="C5">
        <v>3</v>
      </c>
    </row>
    <row r="6" spans="1:3" x14ac:dyDescent="0.25">
      <c r="A6" t="s">
        <v>186</v>
      </c>
      <c r="B6">
        <v>3</v>
      </c>
      <c r="C6">
        <v>3</v>
      </c>
    </row>
    <row r="7" spans="1:3" x14ac:dyDescent="0.25">
      <c r="A7" t="s">
        <v>187</v>
      </c>
      <c r="B7">
        <v>3</v>
      </c>
      <c r="C7">
        <v>0</v>
      </c>
    </row>
    <row r="8" spans="1:3" x14ac:dyDescent="0.25">
      <c r="A8" t="s">
        <v>188</v>
      </c>
      <c r="B8">
        <v>1</v>
      </c>
      <c r="C8">
        <v>0</v>
      </c>
    </row>
    <row r="9" spans="1:3" x14ac:dyDescent="0.25">
      <c r="B9">
        <v>15</v>
      </c>
      <c r="C9">
        <v>15</v>
      </c>
    </row>
    <row r="10" spans="1:3" x14ac:dyDescent="0.25">
      <c r="B10" s="59"/>
      <c r="C10" s="59"/>
    </row>
    <row r="11" spans="1:3" x14ac:dyDescent="0.25">
      <c r="B11" t="s">
        <v>182</v>
      </c>
      <c r="C11" t="s">
        <v>183</v>
      </c>
    </row>
    <row r="12" spans="1:3" x14ac:dyDescent="0.25">
      <c r="A12" t="s">
        <v>184</v>
      </c>
      <c r="B12" s="61">
        <f>B4/B9</f>
        <v>0.26666666666666666</v>
      </c>
      <c r="C12" s="61">
        <f>C4/C9</f>
        <v>0.6</v>
      </c>
    </row>
    <row r="13" spans="1:3" x14ac:dyDescent="0.25">
      <c r="A13" t="s">
        <v>185</v>
      </c>
      <c r="B13" s="61">
        <f>B5/$B$9</f>
        <v>0.26666666666666666</v>
      </c>
      <c r="C13" s="61">
        <f>C5/$B$9</f>
        <v>0.2</v>
      </c>
    </row>
    <row r="14" spans="1:3" x14ac:dyDescent="0.25">
      <c r="A14" t="s">
        <v>186</v>
      </c>
      <c r="B14" s="61">
        <f t="shared" ref="B14:C16" si="0">B6/$B$9</f>
        <v>0.2</v>
      </c>
      <c r="C14" s="61">
        <f t="shared" si="0"/>
        <v>0.2</v>
      </c>
    </row>
    <row r="15" spans="1:3" x14ac:dyDescent="0.25">
      <c r="A15" t="s">
        <v>187</v>
      </c>
      <c r="B15" s="61">
        <f t="shared" si="0"/>
        <v>0.2</v>
      </c>
      <c r="C15" s="61">
        <f t="shared" si="0"/>
        <v>0</v>
      </c>
    </row>
    <row r="16" spans="1:3" x14ac:dyDescent="0.25">
      <c r="A16" t="s">
        <v>188</v>
      </c>
      <c r="B16" s="61">
        <f t="shared" si="0"/>
        <v>6.6666666666666666E-2</v>
      </c>
      <c r="C16" s="61">
        <f t="shared" si="0"/>
        <v>0</v>
      </c>
    </row>
    <row r="17" spans="2:3" x14ac:dyDescent="0.25">
      <c r="B17" s="62">
        <f>SUM(B12:B16)</f>
        <v>1</v>
      </c>
      <c r="C17" s="62">
        <f>SUM(C12:C16)</f>
        <v>1</v>
      </c>
    </row>
    <row r="19" spans="2:3" x14ac:dyDescent="0.25">
      <c r="B19">
        <f>AVERAGE(B12,B13,B15,B14,B16)</f>
        <v>0.2</v>
      </c>
    </row>
    <row r="20" spans="2:3" x14ac:dyDescent="0.25">
      <c r="B20" s="6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9C0E2-8285-4F2F-B8F7-66A46C63D481}">
  <dimension ref="A2:D53"/>
  <sheetViews>
    <sheetView workbookViewId="0">
      <selection sqref="A1:XFD1048576"/>
    </sheetView>
  </sheetViews>
  <sheetFormatPr baseColWidth="10" defaultRowHeight="14.25" x14ac:dyDescent="0.25"/>
  <cols>
    <col min="1" max="2" width="12.28515625" style="46" customWidth="1"/>
    <col min="3" max="3" width="76.5703125" style="42" customWidth="1"/>
    <col min="4" max="16384" width="11.42578125" style="42"/>
  </cols>
  <sheetData>
    <row r="2" spans="1:3" ht="18.75" customHeight="1" x14ac:dyDescent="0.25">
      <c r="A2" s="41" t="s">
        <v>66</v>
      </c>
      <c r="B2" s="41" t="s">
        <v>67</v>
      </c>
      <c r="C2" s="41" t="s">
        <v>68</v>
      </c>
    </row>
    <row r="3" spans="1:3" ht="51" customHeight="1" x14ac:dyDescent="0.25">
      <c r="A3" s="43">
        <v>45677</v>
      </c>
      <c r="B3" s="44">
        <v>1</v>
      </c>
      <c r="C3" s="45" t="s">
        <v>176</v>
      </c>
    </row>
    <row r="4" spans="1:3" ht="18.75" customHeight="1" x14ac:dyDescent="0.25">
      <c r="A4" s="44"/>
      <c r="B4" s="44"/>
      <c r="C4" s="45"/>
    </row>
    <row r="5" spans="1:3" ht="18.75" customHeight="1" x14ac:dyDescent="0.25">
      <c r="A5" s="44"/>
      <c r="B5" s="44"/>
      <c r="C5" s="45"/>
    </row>
    <row r="6" spans="1:3" ht="18.75" customHeight="1" x14ac:dyDescent="0.25">
      <c r="A6" s="44"/>
      <c r="B6" s="44"/>
      <c r="C6" s="45"/>
    </row>
    <row r="7" spans="1:3" ht="18.75" customHeight="1" x14ac:dyDescent="0.25">
      <c r="A7" s="44"/>
      <c r="B7" s="44"/>
      <c r="C7" s="45"/>
    </row>
    <row r="8" spans="1:3" ht="18.75" customHeight="1" x14ac:dyDescent="0.25">
      <c r="C8" s="47"/>
    </row>
    <row r="9" spans="1:3" ht="18.75" customHeight="1" x14ac:dyDescent="0.25">
      <c r="C9" s="47"/>
    </row>
    <row r="10" spans="1:3" ht="18.75" customHeight="1" x14ac:dyDescent="0.25">
      <c r="C10" s="47"/>
    </row>
    <row r="11" spans="1:3" ht="18.75" customHeight="1" x14ac:dyDescent="0.25">
      <c r="C11" s="47"/>
    </row>
    <row r="12" spans="1:3" ht="18.75" customHeight="1" x14ac:dyDescent="0.25">
      <c r="C12" s="47"/>
    </row>
    <row r="13" spans="1:3" ht="18.75" customHeight="1" x14ac:dyDescent="0.25">
      <c r="C13" s="47"/>
    </row>
    <row r="14" spans="1:3" ht="18.75" customHeight="1" x14ac:dyDescent="0.25">
      <c r="C14" s="47"/>
    </row>
    <row r="15" spans="1:3" ht="18.75" customHeight="1" x14ac:dyDescent="0.25">
      <c r="C15" s="47"/>
    </row>
    <row r="16" spans="1:3" ht="18.75" customHeight="1" x14ac:dyDescent="0.25">
      <c r="C16" s="47"/>
    </row>
    <row r="17" spans="3:3" ht="18.75" customHeight="1" x14ac:dyDescent="0.25">
      <c r="C17" s="47"/>
    </row>
    <row r="18" spans="3:3" ht="18.75" customHeight="1" x14ac:dyDescent="0.25">
      <c r="C18" s="47"/>
    </row>
    <row r="19" spans="3:3" ht="18.75" customHeight="1" x14ac:dyDescent="0.25">
      <c r="C19" s="47"/>
    </row>
    <row r="20" spans="3:3" ht="18.75" customHeight="1" x14ac:dyDescent="0.25">
      <c r="C20" s="47"/>
    </row>
    <row r="21" spans="3:3" ht="18.75" customHeight="1" x14ac:dyDescent="0.25">
      <c r="C21" s="47"/>
    </row>
    <row r="22" spans="3:3" ht="18.75" customHeight="1" x14ac:dyDescent="0.25">
      <c r="C22" s="47"/>
    </row>
    <row r="23" spans="3:3" ht="18.75" customHeight="1" x14ac:dyDescent="0.25">
      <c r="C23" s="47"/>
    </row>
    <row r="24" spans="3:3" ht="18.75" customHeight="1" x14ac:dyDescent="0.25">
      <c r="C24" s="47"/>
    </row>
    <row r="25" spans="3:3" ht="18.75" customHeight="1" x14ac:dyDescent="0.25">
      <c r="C25" s="47"/>
    </row>
    <row r="26" spans="3:3" ht="18.75" customHeight="1" x14ac:dyDescent="0.25">
      <c r="C26" s="47"/>
    </row>
    <row r="27" spans="3:3" ht="18.75" customHeight="1" x14ac:dyDescent="0.25">
      <c r="C27" s="47"/>
    </row>
    <row r="28" spans="3:3" ht="18.75" customHeight="1" x14ac:dyDescent="0.25">
      <c r="C28" s="47"/>
    </row>
    <row r="29" spans="3:3" ht="18.75" customHeight="1" x14ac:dyDescent="0.25">
      <c r="C29" s="47"/>
    </row>
    <row r="30" spans="3:3" ht="18.75" customHeight="1" x14ac:dyDescent="0.25">
      <c r="C30" s="47"/>
    </row>
    <row r="31" spans="3:3" ht="18.75" customHeight="1" x14ac:dyDescent="0.25">
      <c r="C31" s="47"/>
    </row>
    <row r="32" spans="3:3" ht="18.75" customHeight="1" x14ac:dyDescent="0.25">
      <c r="C32" s="47"/>
    </row>
    <row r="33" spans="3:3" ht="18.75" customHeight="1" x14ac:dyDescent="0.25">
      <c r="C33" s="47"/>
    </row>
    <row r="34" spans="3:3" ht="18.75" customHeight="1" x14ac:dyDescent="0.25">
      <c r="C34" s="47"/>
    </row>
    <row r="35" spans="3:3" ht="18.75" customHeight="1" x14ac:dyDescent="0.25">
      <c r="C35" s="47"/>
    </row>
    <row r="36" spans="3:3" ht="18.75" customHeight="1" x14ac:dyDescent="0.25">
      <c r="C36" s="47"/>
    </row>
    <row r="37" spans="3:3" ht="18.75" customHeight="1" x14ac:dyDescent="0.25">
      <c r="C37" s="47"/>
    </row>
    <row r="38" spans="3:3" ht="18.75" customHeight="1" x14ac:dyDescent="0.25">
      <c r="C38" s="47"/>
    </row>
    <row r="39" spans="3:3" ht="18.75" customHeight="1" x14ac:dyDescent="0.25">
      <c r="C39" s="47"/>
    </row>
    <row r="40" spans="3:3" ht="18.75" customHeight="1" x14ac:dyDescent="0.25">
      <c r="C40" s="47"/>
    </row>
    <row r="41" spans="3:3" ht="18.75" customHeight="1" x14ac:dyDescent="0.25">
      <c r="C41" s="47"/>
    </row>
    <row r="42" spans="3:3" ht="18.75" customHeight="1" x14ac:dyDescent="0.25">
      <c r="C42" s="47"/>
    </row>
    <row r="43" spans="3:3" ht="18.75" customHeight="1" x14ac:dyDescent="0.25">
      <c r="C43" s="47"/>
    </row>
    <row r="53" spans="4:4" ht="18.75" customHeight="1" x14ac:dyDescent="0.25">
      <c r="D53" s="4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INSTRUCTIVO</vt:lpstr>
      <vt:lpstr>PLAN ANUAL DE TRABAJO</vt:lpstr>
      <vt:lpstr>Hoja1</vt:lpstr>
      <vt:lpstr>CONTROL DE CAMBIOS</vt:lpstr>
      <vt:lpstr>'PLAN ANUAL DE TRABAJO'!Área_de_impresión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wadith junior castillo muñoz</cp:lastModifiedBy>
  <cp:lastPrinted>2023-01-31T21:53:41Z</cp:lastPrinted>
  <dcterms:created xsi:type="dcterms:W3CDTF">2020-12-30T14:07:43Z</dcterms:created>
  <dcterms:modified xsi:type="dcterms:W3CDTF">2025-04-30T15:44:01Z</dcterms:modified>
</cp:coreProperties>
</file>