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0. Informes Ruta de Verificación/1. ENVÍOS DIC 2024/CONCEJO/"/>
    </mc:Choice>
  </mc:AlternateContent>
  <xr:revisionPtr revIDLastSave="20" documentId="8_{50C38A82-6B16-4D4E-BF4D-BEC690B37834}" xr6:coauthVersionLast="47" xr6:coauthVersionMax="47" xr10:uidLastSave="{7DC116E2-3153-412D-B5D7-B7C9B0963DD8}"/>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<sst xmlns="http://schemas.openxmlformats.org/spreadsheetml/2006/main" count="497" uniqueCount="185">
  <si>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</si>
  <si>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</si>
  <si>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</si>
  <si>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</si>
  <si>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</si>
  <si>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</si>
  <si>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</si>
  <si>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</si>
  <si>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</si>
  <si>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</si>
  <si>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</si>
  <si>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</si>
  <si>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</si>
  <si>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</si>
  <si>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</si>
  <si>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</si>
  <si>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</si>
  <si>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</si>
  <si>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</si>
  <si>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</si>
  <si>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</si>
  <si>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</si>
  <si>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</si>
  <si>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</si>
  <si>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</si>
  <si>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</si>
  <si>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</si>
  <si>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</si>
  <si>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</si>
  <si>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</si>
  <si>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</si>
  <si>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</si>
  <si>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</si>
  <si>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</si>
  <si>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</si>
  <si>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</si>
  <si>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</si>
  <si>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</si>
  <si>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</si>
  <si>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</si>
  <si>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</si>
  <si>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</si>
  <si>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</si>
  <si>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</si>
  <si>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</si>
  <si>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</si>
  <si>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</si>
  <si>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</si>
  <si>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</si>
  <si>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</si>
  <si>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</si>
  <si>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</si>
  <si>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</si>
  <si>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</si>
  <si>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</si>
  <si>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</si>
  <si>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</si>
  <si>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</si>
  <si>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</si>
  <si>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</si>
  <si>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</si>
  <si>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</si>
  <si>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</si>
  <si>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</si>
  <si>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</si>
  <si>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</si>
  <si>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</si>
  <si>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</si>
  <si>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</si>
  <si>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</si>
  <si>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</si>
  <si>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</si>
  <si>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</si>
  <si>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</si>
  <si>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</si>
  <si>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</si>
  <si>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</si>
  <si>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</si>
  <si>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</si>
  <si>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</si>
  <si>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</si>
  <si>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</si>
  <si>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</si>
  <si>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</si>
  <si>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</si>
  <si>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</si>
  <si>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</si>
  <si>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</si>
  <si>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</si>
  <si>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</si>
  <si>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</si>
  <si>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</si>
  <si>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</si>
  <si>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</si>
  <si>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</si>
  <si>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</si>
  <si>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</si>
  <si>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</si>
  <si>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</si>
  <si>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</si>
  <si>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</si>
  <si>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</si>
  <si>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</si>
  <si>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</si>
  <si>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</si>
  <si>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</si>
  <si>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</si>
  <si>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</si>
  <si>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</si>
  <si>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</si>
  <si>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</si>
  <si>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</si>
  <si>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</si>
  <si>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</si>
  <si>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</si>
  <si>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</si>
  <si>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</si>
  <si>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</si>
  <si>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</si>
  <si>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</si>
  <si>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</si>
  <si>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</si>
  <si>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</si>
  <si>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</si>
  <si>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</si>
  <si>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</si>
  <si>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</si>
  <si>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</si>
  <si>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</si>
  <si>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</si>
  <si>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</si>
  <si>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</si>
  <si>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</si>
  <si>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</si>
  <si>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</si>
  <si>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</si>
  <si>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</si>
  <si>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</si>
  <si>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</si>
  <si>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</si>
  <si>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</si>
  <si>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</si>
  <si>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</si>
  <si>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</si>
  <si>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</si>
  <si>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</si>
  <si>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</si>
  <si>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</si>
  <si>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</si>
  <si>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</si>
  <si>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</si>
  <si>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</si>
  <si>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</si>
  <si>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</si>
  <si>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</si>
  <si>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</si>
  <si>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</si>
  <si>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</si>
  <si>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</si>
  <si>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</si>
  <si>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</si>
  <si>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</si>
  <si>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</si>
  <si>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</si>
  <si>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</si>
  <si>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</si>
  <si>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Mediano Plazo</t>
  </si>
  <si>
    <t>Dar continuidad</t>
  </si>
  <si>
    <t>mediano plazo</t>
  </si>
  <si>
    <t>mediano plano</t>
  </si>
  <si>
    <t>largo plazo</t>
  </si>
  <si>
    <t>Mediano plazo</t>
  </si>
  <si>
    <t>17/12/2024: No cuentan con la Política de Gestión de Gestión Documental, por lo cual se validará si puede ser elaborada por la empresa que se encuentra ejecutando los procesos de organización y digitalización de Archivos.
PINAR Cuentan con el instrumento y tienen definido para enero de 2025, realizar su actualización con al apoyo de la Empresa de apoyo en temas de Gestión Documental y Archivo.
PGD, cuentan con uno del 2019, el cual menciona se ha venido actualizando, sin embrgo no se ha podido evidenciar por cuanto no cuentan internet al momento de la visita.
Desde el CDA se recomienda la evaluación, actualización y aprobación de todos los instrumentos archivísticos, según los más recientes lineamientos del AGN en el Acuerdo 001 de 2024.  
2023: INSTRUMENTOS APROBADOS POR COMITÉ DE CALIDAD Y BAJO ACTO ADMON. PINAR 2019</t>
  </si>
  <si>
    <r>
      <t xml:space="preserve">17/12/2024: Se realiza manualmente, se registra en un listado o relación.
</t>
    </r>
    <r>
      <rPr>
        <b/>
        <sz val="20"/>
        <color rgb="FFFF0000"/>
        <rFont val="Calibri"/>
        <family val="2"/>
        <scheme val="minor"/>
      </rPr>
      <t xml:space="preserve">
Desde el CDA se solicita revisar los lineamientos del Acuerdo 060 de la Ventanilla Única, de tal manera que se realicen los respectivos ajustes del proceso.
</t>
    </r>
    <r>
      <rPr>
        <b/>
        <sz val="20"/>
        <rFont val="Calibri"/>
        <family val="2"/>
        <scheme val="minor"/>
      </rPr>
      <t xml:space="preserve">
2023: Libro Radicador DESCONOCE LOS PROCEDIMIENTOS QUE SE REALICEN</t>
    </r>
  </si>
  <si>
    <t>17/12/2024: Se encuentran adelantando y reestructurando los formatos FUID de los archvos que se encuentran organizando y digitalizando por el provedor.
Se tiene contemplado, iniciar el uso del formato actualizado según el Acuerdo 001, para el mes de Enero 2025.
2023: El archivo central cuenta con instrumentos de descripcion como inventarios documentales de los diferentes asuntos a su cargo; no obstante estan diligenciados a mano se sugiere y recomienda digitar el historico de inventarios y recibir los nuevos debidamente digitados CUENTA CON UN FORMATO DEL FUID DESACTUALIZADO, NO HA SIDO ACTUALIZADO EN LOS ULTIMOS AÑOS. LOS DOCUMENTOS SON ENVIADOS ANUALMENTE AL ARCHIVO SIN NINGUN TIPO DE SOPORTE.</t>
  </si>
  <si>
    <t xml:space="preserve">17/12/2024: No cuentan con ellas.
2023: Se requiere adelantar la valoración documental del fondo documental acumulado para garantizar los ingresos de nueva documentación por transferencias primarias  y las salidas de documentación por disposión final y transferencias secundarias. </t>
  </si>
  <si>
    <t xml:space="preserve">17/12/2024: cuentan con documentación desde el 1945 hasta el 1996 en tomos.
Desde 1996 a la fecha en carpetas.
Hay información previa, la cual fue trasladada al "archivo de la Aduana"
TVD: No cuentan con ellas. 
Desde el CDA se recomienda su elaboración y convalidación, según los lineamientos del Acuerdo 001.
2023: Se requiere adelantar la valoración documental del fondo documental acumulado para garantizar los ingresos de nueva documentación por transferencias primarias  y las salidas de documentación por disposión final y transferencias secundarias. </t>
  </si>
  <si>
    <t>17/12/2024: cuentan con Acuerdos desde el 1945 hasta el 1996 en tomos.
Desde 1996 a la fecha en carpetas.</t>
  </si>
  <si>
    <t>17/12/2024: Idem 2023.
2023: planificar proceso de trasnferencias secundarias de forma conjunto con el archivo historico distrital ANTES DEL 2017 TIEMPO EN QUE INGRESO EL FUNUNCIONARIO MENCIONA QUE SE REALIZO UNA TRANSFERENCIA PARA LA ADUANA - SE REALIZO CRONOGRAMA EN EL 2023</t>
  </si>
  <si>
    <t xml:space="preserve">17/12/2024: idem 2023.
2023: No se han adelantado acciones tendientes a la disposicion final de documentacion </t>
  </si>
  <si>
    <t xml:space="preserve">12/12/2024: idem 2023 en el proyecto actual de organización.
2023: 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</si>
  <si>
    <t xml:space="preserve">17/12/2023: No cuentan con capacitaciones periodicamente, asisten a las invitaciones por la Gobernación,  Sena, Alcaldía.
Con el contrato actual de organización han realizado dos capacitaciones y se tienen unas mas previstas.
Desde el CDA se recomienda los cursos autogesstionables del AGN.
2023: Articuladas al proceso de difusion y capacitacion del CDABAQ,
</t>
  </si>
  <si>
    <t>17/12/2024: Se reunen por lo menos dos veces al año, para definir los nuevos miembros del Comité y uno para manifestar las necesidades de Gestión Documental y Archivo, desde CDA se les recuerda que deben reunirse trimestralmente, aún cuando no en todas las sesionse se traten temas de Gestión Documental.  
2023: RESOLUCIÓN 2017</t>
  </si>
  <si>
    <t>17/12/2024: No cuentan con las TRD actualizadas, sin embargo, dentro del Plan de Trabajo con el provedor, se tiene estimada su actualización según los lineamientos del Acuerdo 001 de 2024.
2023: La entidad de acuerdo a su transcurrir institucional cuenta con un instrumento archivistico para la clasificacion y valoracion de los documentos, no obstante se encuetra desactualizado y la disposicion final difinida alli no fue aplicado. 
Se recomienda el uso del modelo defininido por el AGN de la propuesta de series documentales misionales Tipo para Concejos, con el fin de considerar como antecedente dicho lineamiento y contrinuir asi con la clasificación y valoración del fondo documental de la entidad. TABLAS DE RETENCION DOCUME NTAL APROBADAS EN EL 2016</t>
  </si>
  <si>
    <t xml:space="preserve">17/12/2024: Se encuentran en un proceso de organización archivística, lo cual ha implicado la adecuación física del depósito, realmacenamiento, cambio de unidades de conservación y digitalización.
2023: 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</si>
</sst>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rgb="FFFF000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4">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27" fillId="6" borderId="34" xfId="0" applyFont="1" applyFill="1" applyBorder="1" applyAlignment="1">
      <alignment horizontal="left" vertical="center" wrapText="1"/>
    </xf>
    <xf numFmtId="0" fontId="27" fillId="6" borderId="35" xfId="0" applyFont="1" applyFill="1" applyBorder="1" applyAlignment="1">
      <alignment horizontal="left" vertical="center" wrapText="1"/>
    </xf>
    <xf numFmtId="0" fontId="12" fillId="6" borderId="38" xfId="2" applyNumberFormat="1" applyFont="1" applyFill="1" applyBorder="1" applyAlignment="1">
      <alignment horizontal="left" vertical="center" wrapText="1"/>
    </xf>
    <xf numFmtId="0" fontId="12" fillId="6" borderId="23"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12" fillId="6" borderId="12" xfId="0"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50</c:v>
                </c:pt>
                <c:pt idx="4">
                  <c:v>75</c:v>
                </c:pt>
                <c:pt idx="5">
                  <c:v>40</c:v>
                </c:pt>
                <c:pt idx="6">
                  <c:v>25</c:v>
                </c:pt>
                <c:pt idx="7">
                  <c:v>50</c:v>
                </c:pt>
                <c:pt idx="8">
                  <c:v>100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2.emf"/><Relationship Id="rId42" Type="http://schemas.openxmlformats.org/officeDocument/2006/relationships/image" Target="../media/image111.emf"/><Relationship Id="rId63" Type="http://schemas.openxmlformats.org/officeDocument/2006/relationships/image" Target="../media/image90.emf"/><Relationship Id="rId84" Type="http://schemas.openxmlformats.org/officeDocument/2006/relationships/image" Target="../media/image69.emf"/><Relationship Id="rId138" Type="http://schemas.openxmlformats.org/officeDocument/2006/relationships/image" Target="../media/image62.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0.emf"/><Relationship Id="rId226" Type="http://schemas.openxmlformats.org/officeDocument/2006/relationships/image" Target="../media/image29.emf"/><Relationship Id="rId247" Type="http://schemas.openxmlformats.org/officeDocument/2006/relationships/image" Target="../media/image8.emf"/><Relationship Id="rId107" Type="http://schemas.openxmlformats.org/officeDocument/2006/relationships/image" Target="../media/image174.emf"/><Relationship Id="rId11" Type="http://schemas.openxmlformats.org/officeDocument/2006/relationships/image" Target="../media/image142.emf"/><Relationship Id="rId32" Type="http://schemas.openxmlformats.org/officeDocument/2006/relationships/image" Target="../media/image122.emf"/><Relationship Id="rId53" Type="http://schemas.openxmlformats.org/officeDocument/2006/relationships/image" Target="../media/image100.emf"/><Relationship Id="rId74" Type="http://schemas.openxmlformats.org/officeDocument/2006/relationships/image" Target="../media/image79.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8.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39.emf"/><Relationship Id="rId237" Type="http://schemas.openxmlformats.org/officeDocument/2006/relationships/image" Target="../media/image18.emf"/><Relationship Id="rId22" Type="http://schemas.openxmlformats.org/officeDocument/2006/relationships/image" Target="../media/image131.emf"/><Relationship Id="rId43" Type="http://schemas.openxmlformats.org/officeDocument/2006/relationships/image" Target="../media/image110.emf"/><Relationship Id="rId64" Type="http://schemas.openxmlformats.org/officeDocument/2006/relationships/image" Target="../media/image89.emf"/><Relationship Id="rId118" Type="http://schemas.openxmlformats.org/officeDocument/2006/relationships/image" Target="../media/image185.emf"/><Relationship Id="rId139" Type="http://schemas.openxmlformats.org/officeDocument/2006/relationships/image" Target="../media/image61.emf"/><Relationship Id="rId85" Type="http://schemas.openxmlformats.org/officeDocument/2006/relationships/image" Target="../media/image68.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49.emf"/><Relationship Id="rId227" Type="http://schemas.openxmlformats.org/officeDocument/2006/relationships/image" Target="../media/image28.emf"/><Relationship Id="rId248" Type="http://schemas.openxmlformats.org/officeDocument/2006/relationships/image" Target="../media/image7.emf"/><Relationship Id="rId12" Type="http://schemas.openxmlformats.org/officeDocument/2006/relationships/image" Target="../media/image141.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99.emf"/><Relationship Id="rId75" Type="http://schemas.openxmlformats.org/officeDocument/2006/relationships/image" Target="../media/image78.emf"/><Relationship Id="rId96" Type="http://schemas.openxmlformats.org/officeDocument/2006/relationships/image" Target="../media/image163.emf"/><Relationship Id="rId140" Type="http://schemas.openxmlformats.org/officeDocument/2006/relationships/image" Target="../media/image60.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38.emf"/><Relationship Id="rId6" Type="http://schemas.openxmlformats.org/officeDocument/2006/relationships/image" Target="../media/image147.emf"/><Relationship Id="rId238" Type="http://schemas.openxmlformats.org/officeDocument/2006/relationships/image" Target="../media/image17.emf"/><Relationship Id="rId23" Type="http://schemas.openxmlformats.org/officeDocument/2006/relationships/image" Target="../media/image130.emf"/><Relationship Id="rId119" Type="http://schemas.openxmlformats.org/officeDocument/2006/relationships/image" Target="../media/image186.emf"/><Relationship Id="rId44" Type="http://schemas.openxmlformats.org/officeDocument/2006/relationships/image" Target="../media/image109.emf"/><Relationship Id="rId65" Type="http://schemas.openxmlformats.org/officeDocument/2006/relationships/image" Target="../media/image88.emf"/><Relationship Id="rId86" Type="http://schemas.openxmlformats.org/officeDocument/2006/relationships/image" Target="../media/image153.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48.emf"/><Relationship Id="rId228" Type="http://schemas.openxmlformats.org/officeDocument/2006/relationships/image" Target="../media/image27.emf"/><Relationship Id="rId249" Type="http://schemas.openxmlformats.org/officeDocument/2006/relationships/image" Target="../media/image6.emf"/><Relationship Id="rId13" Type="http://schemas.openxmlformats.org/officeDocument/2006/relationships/image" Target="../media/image140.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8.emf"/><Relationship Id="rId76" Type="http://schemas.openxmlformats.org/officeDocument/2006/relationships/image" Target="../media/image77.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59.emf"/><Relationship Id="rId7" Type="http://schemas.openxmlformats.org/officeDocument/2006/relationships/image" Target="../media/image146.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37.emf"/><Relationship Id="rId239" Type="http://schemas.openxmlformats.org/officeDocument/2006/relationships/image" Target="../media/image16.emf"/><Relationship Id="rId250" Type="http://schemas.openxmlformats.org/officeDocument/2006/relationships/image" Target="../media/image5.emf"/><Relationship Id="rId24" Type="http://schemas.openxmlformats.org/officeDocument/2006/relationships/image" Target="../media/image129.emf"/><Relationship Id="rId45" Type="http://schemas.openxmlformats.org/officeDocument/2006/relationships/image" Target="../media/image108.emf"/><Relationship Id="rId66" Type="http://schemas.openxmlformats.org/officeDocument/2006/relationships/image" Target="../media/image87.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47.emf"/><Relationship Id="rId229" Type="http://schemas.openxmlformats.org/officeDocument/2006/relationships/image" Target="../media/image26.emf"/><Relationship Id="rId240" Type="http://schemas.openxmlformats.org/officeDocument/2006/relationships/image" Target="../media/image15.emf"/><Relationship Id="rId14" Type="http://schemas.openxmlformats.org/officeDocument/2006/relationships/image" Target="../media/image139.emf"/><Relationship Id="rId35" Type="http://schemas.openxmlformats.org/officeDocument/2006/relationships/image" Target="../media/image118.emf"/><Relationship Id="rId56" Type="http://schemas.openxmlformats.org/officeDocument/2006/relationships/image" Target="../media/image97.emf"/><Relationship Id="rId77" Type="http://schemas.openxmlformats.org/officeDocument/2006/relationships/image" Target="../media/image76.emf"/><Relationship Id="rId100" Type="http://schemas.openxmlformats.org/officeDocument/2006/relationships/image" Target="../media/image167.emf"/><Relationship Id="rId8" Type="http://schemas.openxmlformats.org/officeDocument/2006/relationships/image" Target="../media/image145.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58.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36.emf"/><Relationship Id="rId230" Type="http://schemas.openxmlformats.org/officeDocument/2006/relationships/image" Target="../media/image25.emf"/><Relationship Id="rId251" Type="http://schemas.openxmlformats.org/officeDocument/2006/relationships/image" Target="../media/image4.emf"/><Relationship Id="rId25" Type="http://schemas.openxmlformats.org/officeDocument/2006/relationships/image" Target="../media/image128.emf"/><Relationship Id="rId46" Type="http://schemas.openxmlformats.org/officeDocument/2006/relationships/image" Target="../media/image107.emf"/><Relationship Id="rId67" Type="http://schemas.openxmlformats.org/officeDocument/2006/relationships/image" Target="../media/image86.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46.emf"/><Relationship Id="rId220" Type="http://schemas.openxmlformats.org/officeDocument/2006/relationships/image" Target="../media/image35.emf"/><Relationship Id="rId241" Type="http://schemas.openxmlformats.org/officeDocument/2006/relationships/image" Target="../media/image14.emf"/><Relationship Id="rId15" Type="http://schemas.openxmlformats.org/officeDocument/2006/relationships/image" Target="../media/image138.emf"/><Relationship Id="rId36" Type="http://schemas.openxmlformats.org/officeDocument/2006/relationships/image" Target="../media/image117.emf"/><Relationship Id="rId57" Type="http://schemas.openxmlformats.org/officeDocument/2006/relationships/image" Target="../media/image96.emf"/><Relationship Id="rId78" Type="http://schemas.openxmlformats.org/officeDocument/2006/relationships/image" Target="../media/image75.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4.emf"/><Relationship Id="rId210" Type="http://schemas.openxmlformats.org/officeDocument/2006/relationships/image" Target="../media/image45.emf"/><Relationship Id="rId26" Type="http://schemas.openxmlformats.org/officeDocument/2006/relationships/image" Target="../media/image127.emf"/><Relationship Id="rId231" Type="http://schemas.openxmlformats.org/officeDocument/2006/relationships/image" Target="../media/image24.emf"/><Relationship Id="rId252" Type="http://schemas.openxmlformats.org/officeDocument/2006/relationships/image" Target="../media/image3.emf"/><Relationship Id="rId47" Type="http://schemas.openxmlformats.org/officeDocument/2006/relationships/image" Target="../media/image106.emf"/><Relationship Id="rId68" Type="http://schemas.openxmlformats.org/officeDocument/2006/relationships/image" Target="../media/image85.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67.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55.emf"/><Relationship Id="rId16" Type="http://schemas.openxmlformats.org/officeDocument/2006/relationships/image" Target="../media/image137.emf"/><Relationship Id="rId221" Type="http://schemas.openxmlformats.org/officeDocument/2006/relationships/image" Target="../media/image34.emf"/><Relationship Id="rId242" Type="http://schemas.openxmlformats.org/officeDocument/2006/relationships/image" Target="../media/image13.emf"/><Relationship Id="rId37" Type="http://schemas.openxmlformats.org/officeDocument/2006/relationships/image" Target="../media/image116.emf"/><Relationship Id="rId58" Type="http://schemas.openxmlformats.org/officeDocument/2006/relationships/image" Target="../media/image95.emf"/><Relationship Id="rId79" Type="http://schemas.openxmlformats.org/officeDocument/2006/relationships/image" Target="../media/image74.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201.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4.emf"/><Relationship Id="rId232" Type="http://schemas.openxmlformats.org/officeDocument/2006/relationships/image" Target="../media/image23.emf"/><Relationship Id="rId253" Type="http://schemas.openxmlformats.org/officeDocument/2006/relationships/image" Target="../media/image2.emf"/><Relationship Id="rId27" Type="http://schemas.openxmlformats.org/officeDocument/2006/relationships/image" Target="../media/image126.emf"/><Relationship Id="rId48" Type="http://schemas.openxmlformats.org/officeDocument/2006/relationships/image" Target="../media/image105.emf"/><Relationship Id="rId69" Type="http://schemas.openxmlformats.org/officeDocument/2006/relationships/image" Target="../media/image84.emf"/><Relationship Id="rId113" Type="http://schemas.openxmlformats.org/officeDocument/2006/relationships/image" Target="../media/image180.emf"/><Relationship Id="rId134" Type="http://schemas.openxmlformats.org/officeDocument/2006/relationships/image" Target="../media/image66.emf"/><Relationship Id="rId80" Type="http://schemas.openxmlformats.org/officeDocument/2006/relationships/image" Target="../media/image73.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54.emf"/><Relationship Id="rId222" Type="http://schemas.openxmlformats.org/officeDocument/2006/relationships/image" Target="../media/image33.emf"/><Relationship Id="rId243" Type="http://schemas.openxmlformats.org/officeDocument/2006/relationships/image" Target="../media/image12.emf"/><Relationship Id="rId17" Type="http://schemas.openxmlformats.org/officeDocument/2006/relationships/image" Target="../media/image136.emf"/><Relationship Id="rId38" Type="http://schemas.openxmlformats.org/officeDocument/2006/relationships/image" Target="../media/image115.emf"/><Relationship Id="rId59" Type="http://schemas.openxmlformats.org/officeDocument/2006/relationships/image" Target="../media/image94.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3.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2.emf"/><Relationship Id="rId212" Type="http://schemas.openxmlformats.org/officeDocument/2006/relationships/image" Target="../media/image43.emf"/><Relationship Id="rId233" Type="http://schemas.openxmlformats.org/officeDocument/2006/relationships/image" Target="../media/image22.emf"/><Relationship Id="rId254" Type="http://schemas.openxmlformats.org/officeDocument/2006/relationships/image" Target="../media/image1.emf"/><Relationship Id="rId28" Type="http://schemas.openxmlformats.org/officeDocument/2006/relationships/image" Target="../media/image119.emf"/><Relationship Id="rId49" Type="http://schemas.openxmlformats.org/officeDocument/2006/relationships/image" Target="../media/image104.emf"/><Relationship Id="rId114" Type="http://schemas.openxmlformats.org/officeDocument/2006/relationships/image" Target="../media/image181.emf"/><Relationship Id="rId60" Type="http://schemas.openxmlformats.org/officeDocument/2006/relationships/image" Target="../media/image93.emf"/><Relationship Id="rId81" Type="http://schemas.openxmlformats.org/officeDocument/2006/relationships/image" Target="../media/image72.emf"/><Relationship Id="rId135" Type="http://schemas.openxmlformats.org/officeDocument/2006/relationships/image" Target="../media/image65.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57.emf"/><Relationship Id="rId202" Type="http://schemas.openxmlformats.org/officeDocument/2006/relationships/image" Target="../media/image53.emf"/><Relationship Id="rId223" Type="http://schemas.openxmlformats.org/officeDocument/2006/relationships/image" Target="../media/image32.emf"/><Relationship Id="rId244" Type="http://schemas.openxmlformats.org/officeDocument/2006/relationships/image" Target="../media/image11.emf"/><Relationship Id="rId18" Type="http://schemas.openxmlformats.org/officeDocument/2006/relationships/image" Target="../media/image135.emf"/><Relationship Id="rId39" Type="http://schemas.openxmlformats.org/officeDocument/2006/relationships/image" Target="../media/image114.emf"/><Relationship Id="rId50" Type="http://schemas.openxmlformats.org/officeDocument/2006/relationships/image" Target="../media/image103.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2.emf"/><Relationship Id="rId92" Type="http://schemas.openxmlformats.org/officeDocument/2006/relationships/image" Target="../media/image159.emf"/><Relationship Id="rId213" Type="http://schemas.openxmlformats.org/officeDocument/2006/relationships/image" Target="../media/image42.emf"/><Relationship Id="rId234" Type="http://schemas.openxmlformats.org/officeDocument/2006/relationships/image" Target="../media/image21.emf"/><Relationship Id="rId2" Type="http://schemas.openxmlformats.org/officeDocument/2006/relationships/image" Target="../media/image151.emf"/><Relationship Id="rId29" Type="http://schemas.openxmlformats.org/officeDocument/2006/relationships/image" Target="../media/image125.emf"/><Relationship Id="rId40" Type="http://schemas.openxmlformats.org/officeDocument/2006/relationships/image" Target="../media/image113.emf"/><Relationship Id="rId115" Type="http://schemas.openxmlformats.org/officeDocument/2006/relationships/image" Target="../media/image182.emf"/><Relationship Id="rId136" Type="http://schemas.openxmlformats.org/officeDocument/2006/relationships/image" Target="../media/image64.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2.emf"/><Relationship Id="rId82" Type="http://schemas.openxmlformats.org/officeDocument/2006/relationships/image" Target="../media/image71.emf"/><Relationship Id="rId199" Type="http://schemas.openxmlformats.org/officeDocument/2006/relationships/image" Target="../media/image56.emf"/><Relationship Id="rId203" Type="http://schemas.openxmlformats.org/officeDocument/2006/relationships/image" Target="../media/image52.emf"/><Relationship Id="rId19" Type="http://schemas.openxmlformats.org/officeDocument/2006/relationships/image" Target="../media/image134.emf"/><Relationship Id="rId224" Type="http://schemas.openxmlformats.org/officeDocument/2006/relationships/image" Target="../media/image31.emf"/><Relationship Id="rId245" Type="http://schemas.openxmlformats.org/officeDocument/2006/relationships/image" Target="../media/image10.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2.emf"/><Relationship Id="rId72" Type="http://schemas.openxmlformats.org/officeDocument/2006/relationships/image" Target="../media/image81.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0.emf"/><Relationship Id="rId214" Type="http://schemas.openxmlformats.org/officeDocument/2006/relationships/image" Target="../media/image41.emf"/><Relationship Id="rId235" Type="http://schemas.openxmlformats.org/officeDocument/2006/relationships/image" Target="../media/image20.emf"/><Relationship Id="rId116" Type="http://schemas.openxmlformats.org/officeDocument/2006/relationships/image" Target="../media/image183.emf"/><Relationship Id="rId137" Type="http://schemas.openxmlformats.org/officeDocument/2006/relationships/image" Target="../media/image63.emf"/><Relationship Id="rId158" Type="http://schemas.openxmlformats.org/officeDocument/2006/relationships/image" Target="../media/image215.emf"/><Relationship Id="rId20" Type="http://schemas.openxmlformats.org/officeDocument/2006/relationships/image" Target="../media/image133.emf"/><Relationship Id="rId41" Type="http://schemas.openxmlformats.org/officeDocument/2006/relationships/image" Target="../media/image112.emf"/><Relationship Id="rId62" Type="http://schemas.openxmlformats.org/officeDocument/2006/relationships/image" Target="../media/image91.emf"/><Relationship Id="rId83" Type="http://schemas.openxmlformats.org/officeDocument/2006/relationships/image" Target="../media/image70.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1.emf"/><Relationship Id="rId225" Type="http://schemas.openxmlformats.org/officeDocument/2006/relationships/image" Target="../media/image30.emf"/><Relationship Id="rId246" Type="http://schemas.openxmlformats.org/officeDocument/2006/relationships/image" Target="../media/image9.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3.emf"/><Relationship Id="rId31" Type="http://schemas.openxmlformats.org/officeDocument/2006/relationships/image" Target="../media/image123.emf"/><Relationship Id="rId52" Type="http://schemas.openxmlformats.org/officeDocument/2006/relationships/image" Target="../media/image101.emf"/><Relationship Id="rId73" Type="http://schemas.openxmlformats.org/officeDocument/2006/relationships/image" Target="../media/image80.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49.emf"/><Relationship Id="rId180" Type="http://schemas.openxmlformats.org/officeDocument/2006/relationships/image" Target="../media/image237.emf"/><Relationship Id="rId215" Type="http://schemas.openxmlformats.org/officeDocument/2006/relationships/image" Target="../media/image40.emf"/><Relationship Id="rId236"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8.emf"/><Relationship Id="rId324" Type="http://schemas.openxmlformats.org/officeDocument/2006/relationships/image" Target="../media/image160.emf"/><Relationship Id="rId366" Type="http://schemas.openxmlformats.org/officeDocument/2006/relationships/image" Target="../media/image181.emf"/><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3.emf"/><Relationship Id="rId268" Type="http://schemas.openxmlformats.org/officeDocument/2006/relationships/image" Target="../media/image132.emf"/><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control" Target="../activeX/activeX167.xml"/><Relationship Id="rId377" Type="http://schemas.openxmlformats.org/officeDocument/2006/relationships/control" Target="../activeX/activeX188.xml"/><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1.xml"/><Relationship Id="rId279" Type="http://schemas.openxmlformats.org/officeDocument/2006/relationships/control" Target="../activeX/activeX139.xml"/><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image" Target="../media/image143.emf"/><Relationship Id="rId304" Type="http://schemas.openxmlformats.org/officeDocument/2006/relationships/image" Target="../media/image150.emf"/><Relationship Id="rId346" Type="http://schemas.openxmlformats.org/officeDocument/2006/relationships/image" Target="../media/image171.emf"/><Relationship Id="rId388" Type="http://schemas.openxmlformats.org/officeDocument/2006/relationships/image" Target="../media/image192.emf"/><Relationship Id="rId511" Type="http://schemas.openxmlformats.org/officeDocument/2006/relationships/image" Target="../media/image252.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4.emf"/><Relationship Id="rId248" Type="http://schemas.openxmlformats.org/officeDocument/2006/relationships/control" Target="../activeX/activeX123.xml"/><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control" Target="../activeX/activeX157.xml"/><Relationship Id="rId357" Type="http://schemas.openxmlformats.org/officeDocument/2006/relationships/control" Target="../activeX/activeX178.xml"/><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7.emf"/><Relationship Id="rId259" Type="http://schemas.openxmlformats.org/officeDocument/2006/relationships/control" Target="../activeX/activeX129.xml"/><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image" Target="../media/image133.emf"/><Relationship Id="rId326" Type="http://schemas.openxmlformats.org/officeDocument/2006/relationships/image" Target="../media/image161.emf"/><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image" Target="../media/image182.emf"/><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control" Target="../activeX/activeX140.xml"/><Relationship Id="rId337" Type="http://schemas.openxmlformats.org/officeDocument/2006/relationships/control" Target="../activeX/activeX168.xml"/><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control" Target="../activeX/activeX189.xml"/><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image" Target="../media/image193.emf"/><Relationship Id="rId404" Type="http://schemas.openxmlformats.org/officeDocument/2006/relationships/control" Target="../activeX/activeX202.xml"/><Relationship Id="rId446" Type="http://schemas.openxmlformats.org/officeDocument/2006/relationships/control" Target="../activeX/activeX224.xml"/><Relationship Id="rId250" Type="http://schemas.openxmlformats.org/officeDocument/2006/relationships/control" Target="../activeX/activeX124.xml"/><Relationship Id="rId292" Type="http://schemas.openxmlformats.org/officeDocument/2006/relationships/image" Target="../media/image144.emf"/><Relationship Id="rId306" Type="http://schemas.openxmlformats.org/officeDocument/2006/relationships/image" Target="../media/image151.emf"/><Relationship Id="rId488" Type="http://schemas.openxmlformats.org/officeDocument/2006/relationships/control" Target="../activeX/activeX245.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image" Target="../media/image172.emf"/><Relationship Id="rId513" Type="http://schemas.openxmlformats.org/officeDocument/2006/relationships/image" Target="../media/image253.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5.emf"/><Relationship Id="rId457" Type="http://schemas.openxmlformats.org/officeDocument/2006/relationships/image" Target="../media/image225.emf"/><Relationship Id="rId261" Type="http://schemas.openxmlformats.org/officeDocument/2006/relationships/control" Target="../activeX/activeX130.xml"/><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control" Target="../activeX/activeX158.xml"/><Relationship Id="rId359" Type="http://schemas.openxmlformats.org/officeDocument/2006/relationships/control" Target="../activeX/activeX179.xml"/><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image" Target="../media/image183.emf"/><Relationship Id="rId426" Type="http://schemas.openxmlformats.org/officeDocument/2006/relationships/control" Target="../activeX/activeX214.xml"/><Relationship Id="rId230" Type="http://schemas.openxmlformats.org/officeDocument/2006/relationships/control" Target="../activeX/activeX114.xml"/><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image" Target="../media/image134.emf"/><Relationship Id="rId328" Type="http://schemas.openxmlformats.org/officeDocument/2006/relationships/image" Target="../media/image162.emf"/><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control" Target="../activeX/activeX190.xml"/><Relationship Id="rId241" Type="http://schemas.openxmlformats.org/officeDocument/2006/relationships/image" Target="../media/image119.emf"/><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control" Target="../activeX/activeX141.xml"/><Relationship Id="rId339" Type="http://schemas.openxmlformats.org/officeDocument/2006/relationships/control" Target="../activeX/activeX169.xml"/><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image" Target="../media/image173.emf"/><Relationship Id="rId406" Type="http://schemas.openxmlformats.org/officeDocument/2006/relationships/control" Target="../activeX/activeX203.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image" Target="../media/image194.emf"/><Relationship Id="rId448" Type="http://schemas.openxmlformats.org/officeDocument/2006/relationships/control" Target="../activeX/activeX225.xml"/><Relationship Id="rId252" Type="http://schemas.openxmlformats.org/officeDocument/2006/relationships/control" Target="../activeX/activeX125.xml"/><Relationship Id="rId294" Type="http://schemas.openxmlformats.org/officeDocument/2006/relationships/image" Target="../media/image145.emf"/><Relationship Id="rId308" Type="http://schemas.openxmlformats.org/officeDocument/2006/relationships/image" Target="../media/image152.emf"/><Relationship Id="rId515" Type="http://schemas.openxmlformats.org/officeDocument/2006/relationships/image" Target="../media/image254.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control" Target="../activeX/activeX180.xml"/><Relationship Id="rId196" Type="http://schemas.openxmlformats.org/officeDocument/2006/relationships/control" Target="../activeX/activeX97.xml"/><Relationship Id="rId417" Type="http://schemas.openxmlformats.org/officeDocument/2006/relationships/control" Target="../activeX/activeX209.xml"/><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control" Target="../activeX/activeX131.xml"/><Relationship Id="rId319" Type="http://schemas.openxmlformats.org/officeDocument/2006/relationships/control" Target="../activeX/activeX159.xml"/><Relationship Id="rId470" Type="http://schemas.openxmlformats.org/officeDocument/2006/relationships/control" Target="../activeX/activeX236.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image" Target="../media/image163.emf"/><Relationship Id="rId165" Type="http://schemas.openxmlformats.org/officeDocument/2006/relationships/image" Target="../media/image81.emf"/><Relationship Id="rId372" Type="http://schemas.openxmlformats.org/officeDocument/2006/relationships/image" Target="../media/image184.emf"/><Relationship Id="rId428" Type="http://schemas.openxmlformats.org/officeDocument/2006/relationships/control" Target="../activeX/activeX215.xml"/><Relationship Id="rId232" Type="http://schemas.openxmlformats.org/officeDocument/2006/relationships/control" Target="../activeX/activeX115.xml"/><Relationship Id="rId274" Type="http://schemas.openxmlformats.org/officeDocument/2006/relationships/image" Target="../media/image135.emf"/><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control" Target="../activeX/activeX170.xml"/><Relationship Id="rId383" Type="http://schemas.openxmlformats.org/officeDocument/2006/relationships/control" Target="../activeX/activeX191.xml"/><Relationship Id="rId439" Type="http://schemas.openxmlformats.org/officeDocument/2006/relationships/image" Target="../media/image216.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control" Target="../activeX/activeX142.xml"/><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image" Target="../media/image153.emf"/><Relationship Id="rId492" Type="http://schemas.openxmlformats.org/officeDocument/2006/relationships/control" Target="../activeX/activeX247.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image" Target="../media/image174.emf"/><Relationship Id="rId394" Type="http://schemas.openxmlformats.org/officeDocument/2006/relationships/image" Target="../media/image195.emf"/><Relationship Id="rId408" Type="http://schemas.openxmlformats.org/officeDocument/2006/relationships/control" Target="../activeX/activeX204.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image" Target="../media/image146.emf"/><Relationship Id="rId461" Type="http://schemas.openxmlformats.org/officeDocument/2006/relationships/image" Target="../media/image22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control" Target="../activeX/activeX160.xml"/><Relationship Id="rId363" Type="http://schemas.openxmlformats.org/officeDocument/2006/relationships/control" Target="../activeX/activeX181.xml"/><Relationship Id="rId419" Type="http://schemas.openxmlformats.org/officeDocument/2006/relationships/control" Target="../activeX/activeX210.xml"/><Relationship Id="rId223" Type="http://schemas.openxmlformats.org/officeDocument/2006/relationships/image" Target="../media/image110.emf"/><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control" Target="../activeX/activeX132.xml"/><Relationship Id="rId472" Type="http://schemas.openxmlformats.org/officeDocument/2006/relationships/control" Target="../activeX/activeX237.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image" Target="../media/image164.emf"/><Relationship Id="rId374" Type="http://schemas.openxmlformats.org/officeDocument/2006/relationships/image" Target="../media/image185.emf"/><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image" Target="../media/image136.emf"/><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control" Target="../activeX/activeX150.xml"/><Relationship Id="rId343" Type="http://schemas.openxmlformats.org/officeDocument/2006/relationships/control" Target="../activeX/activeX171.xml"/><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control" Target="../activeX/activeX192.xml"/><Relationship Id="rId245" Type="http://schemas.openxmlformats.org/officeDocument/2006/relationships/image" Target="../media/image121.emf"/><Relationship Id="rId287" Type="http://schemas.openxmlformats.org/officeDocument/2006/relationships/control" Target="../activeX/activeX143.xml"/><Relationship Id="rId410" Type="http://schemas.openxmlformats.org/officeDocument/2006/relationships/control" Target="../activeX/activeX205.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image" Target="../media/image154.emf"/><Relationship Id="rId354" Type="http://schemas.openxmlformats.org/officeDocument/2006/relationships/image" Target="../media/image175.emf"/><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8.xml"/><Relationship Id="rId214" Type="http://schemas.openxmlformats.org/officeDocument/2006/relationships/control" Target="../activeX/activeX106.xml"/><Relationship Id="rId256" Type="http://schemas.openxmlformats.org/officeDocument/2006/relationships/image" Target="../media/image126.emf"/><Relationship Id="rId298" Type="http://schemas.openxmlformats.org/officeDocument/2006/relationships/image" Target="../media/image147.emf"/><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control" Target="../activeX/activeX161.xml"/><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2.xml"/><Relationship Id="rId225" Type="http://schemas.openxmlformats.org/officeDocument/2006/relationships/image" Target="../media/image111.emf"/><Relationship Id="rId267" Type="http://schemas.openxmlformats.org/officeDocument/2006/relationships/control" Target="../activeX/activeX133.xml"/><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image" Target="../media/image165.emf"/><Relationship Id="rId376" Type="http://schemas.openxmlformats.org/officeDocument/2006/relationships/image" Target="../media/image186.emf"/><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image" Target="../media/image137.emf"/><Relationship Id="rId401" Type="http://schemas.openxmlformats.org/officeDocument/2006/relationships/image" Target="../media/image198.emf"/><Relationship Id="rId443" Type="http://schemas.openxmlformats.org/officeDocument/2006/relationships/image" Target="../media/image218.emf"/><Relationship Id="rId303" Type="http://schemas.openxmlformats.org/officeDocument/2006/relationships/control" Target="../activeX/activeX151.xml"/><Relationship Id="rId485" Type="http://schemas.openxmlformats.org/officeDocument/2006/relationships/image" Target="../media/image239.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control" Target="../activeX/activeX172.xml"/><Relationship Id="rId387" Type="http://schemas.openxmlformats.org/officeDocument/2006/relationships/control" Target="../activeX/activeX193.xml"/><Relationship Id="rId510" Type="http://schemas.openxmlformats.org/officeDocument/2006/relationships/control" Target="../activeX/activeX256.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6.xml"/><Relationship Id="rId107" Type="http://schemas.openxmlformats.org/officeDocument/2006/relationships/image" Target="../media/image52.emf"/><Relationship Id="rId289" Type="http://schemas.openxmlformats.org/officeDocument/2006/relationships/control" Target="../activeX/activeX144.xml"/><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image" Target="../media/image155.emf"/><Relationship Id="rId356" Type="http://schemas.openxmlformats.org/officeDocument/2006/relationships/image" Target="../media/image176.emf"/><Relationship Id="rId398" Type="http://schemas.openxmlformats.org/officeDocument/2006/relationships/control" Target="../activeX/activeX199.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08.emf"/><Relationship Id="rId258" Type="http://schemas.openxmlformats.org/officeDocument/2006/relationships/image" Target="../media/image127.emf"/><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control" Target="../activeX/activeX162.xml"/><Relationship Id="rId367" Type="http://schemas.openxmlformats.org/officeDocument/2006/relationships/control" Target="../activeX/activeX183.xml"/><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control" Target="../activeX/activeX134.xml"/><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image" Target="../media/image138.emf"/><Relationship Id="rId336" Type="http://schemas.openxmlformats.org/officeDocument/2006/relationships/image" Target="../media/image166.emf"/><Relationship Id="rId501" Type="http://schemas.openxmlformats.org/officeDocument/2006/relationships/image" Target="../media/image247.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image" Target="../media/image187.emf"/><Relationship Id="rId403" Type="http://schemas.openxmlformats.org/officeDocument/2006/relationships/image" Target="../media/image199.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control" Target="../activeX/activeX145.xml"/><Relationship Id="rId305" Type="http://schemas.openxmlformats.org/officeDocument/2006/relationships/control" Target="../activeX/activeX152.xml"/><Relationship Id="rId347" Type="http://schemas.openxmlformats.org/officeDocument/2006/relationships/control" Target="../activeX/activeX173.xml"/><Relationship Id="rId512" Type="http://schemas.openxmlformats.org/officeDocument/2006/relationships/control" Target="../activeX/activeX257.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control" Target="../activeX/activeX194.xml"/><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7.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image" Target="../media/image128.emf"/><Relationship Id="rId316" Type="http://schemas.openxmlformats.org/officeDocument/2006/relationships/image" Target="../media/image156.emf"/><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image" Target="../media/image177.emf"/><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control" Target="../activeX/activeX135.xml"/><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control" Target="../activeX/activeX163.xml"/><Relationship Id="rId369" Type="http://schemas.openxmlformats.org/officeDocument/2006/relationships/control" Target="../activeX/activeX184.xml"/><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image" Target="../media/image188.emf"/><Relationship Id="rId436" Type="http://schemas.openxmlformats.org/officeDocument/2006/relationships/control" Target="../activeX/activeX219.xml"/><Relationship Id="rId240" Type="http://schemas.openxmlformats.org/officeDocument/2006/relationships/control" Target="../activeX/activeX119.xml"/><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image" Target="../media/image139.emf"/><Relationship Id="rId338" Type="http://schemas.openxmlformats.org/officeDocument/2006/relationships/image" Target="../media/image167.emf"/><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control" Target="../activeX/activeX195.xml"/><Relationship Id="rId405" Type="http://schemas.openxmlformats.org/officeDocument/2006/relationships/image" Target="../media/image200.emf"/><Relationship Id="rId447" Type="http://schemas.openxmlformats.org/officeDocument/2006/relationships/image" Target="../media/image220.emf"/><Relationship Id="rId251" Type="http://schemas.openxmlformats.org/officeDocument/2006/relationships/image" Target="../media/image124.emf"/><Relationship Id="rId489" Type="http://schemas.openxmlformats.org/officeDocument/2006/relationships/image" Target="../media/image241.emf"/><Relationship Id="rId46" Type="http://schemas.openxmlformats.org/officeDocument/2006/relationships/control" Target="../activeX/activeX22.xml"/><Relationship Id="rId293" Type="http://schemas.openxmlformats.org/officeDocument/2006/relationships/control" Target="../activeX/activeX146.xml"/><Relationship Id="rId307" Type="http://schemas.openxmlformats.org/officeDocument/2006/relationships/control" Target="../activeX/activeX153.xml"/><Relationship Id="rId349" Type="http://schemas.openxmlformats.org/officeDocument/2006/relationships/control" Target="../activeX/activeX174.xml"/><Relationship Id="rId514" Type="http://schemas.openxmlformats.org/officeDocument/2006/relationships/control" Target="../activeX/activeX258.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image" Target="../media/image178.emf"/><Relationship Id="rId416" Type="http://schemas.openxmlformats.org/officeDocument/2006/relationships/control" Target="../activeX/activeX208.xml"/><Relationship Id="rId220" Type="http://schemas.openxmlformats.org/officeDocument/2006/relationships/control" Target="../activeX/activeX109.xml"/><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image" Target="../media/image129.emf"/><Relationship Id="rId318" Type="http://schemas.openxmlformats.org/officeDocument/2006/relationships/image" Target="../media/image157.emf"/><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control" Target="../activeX/activeX185.xml"/><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control" Target="../activeX/activeX136.xml"/><Relationship Id="rId329" Type="http://schemas.openxmlformats.org/officeDocument/2006/relationships/control" Target="../activeX/activeX164.xml"/><Relationship Id="rId480" Type="http://schemas.openxmlformats.org/officeDocument/2006/relationships/control" Target="../activeX/activeX241.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image" Target="../media/image168.emf"/><Relationship Id="rId200" Type="http://schemas.openxmlformats.org/officeDocument/2006/relationships/control" Target="../activeX/activeX99.xml"/><Relationship Id="rId382" Type="http://schemas.openxmlformats.org/officeDocument/2006/relationships/image" Target="../media/image189.emf"/><Relationship Id="rId438" Type="http://schemas.openxmlformats.org/officeDocument/2006/relationships/control" Target="../activeX/activeX220.xml"/><Relationship Id="rId242" Type="http://schemas.openxmlformats.org/officeDocument/2006/relationships/control" Target="../activeX/activeX120.xml"/><Relationship Id="rId284" Type="http://schemas.openxmlformats.org/officeDocument/2006/relationships/image" Target="../media/image140.emf"/><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control" Target="../activeX/activeX175.xml"/><Relationship Id="rId393" Type="http://schemas.openxmlformats.org/officeDocument/2006/relationships/control" Target="../activeX/activeX196.xml"/><Relationship Id="rId407" Type="http://schemas.openxmlformats.org/officeDocument/2006/relationships/image" Target="../media/image201.emf"/><Relationship Id="rId449" Type="http://schemas.openxmlformats.org/officeDocument/2006/relationships/image" Target="../media/image221.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control" Target="../activeX/activeX147.xml"/><Relationship Id="rId309" Type="http://schemas.openxmlformats.org/officeDocument/2006/relationships/control" Target="../activeX/activeX154.xml"/><Relationship Id="rId460" Type="http://schemas.openxmlformats.org/officeDocument/2006/relationships/control" Target="../activeX/activeX231.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image" Target="../media/image158.emf"/><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image" Target="../media/image179.emf"/><Relationship Id="rId418" Type="http://schemas.openxmlformats.org/officeDocument/2006/relationships/image" Target="../media/image206.emf"/><Relationship Id="rId222" Type="http://schemas.openxmlformats.org/officeDocument/2006/relationships/control" Target="../activeX/activeX110.xml"/><Relationship Id="rId264" Type="http://schemas.openxmlformats.org/officeDocument/2006/relationships/image" Target="../media/image130.emf"/><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control" Target="../activeX/activeX165.xml"/><Relationship Id="rId373" Type="http://schemas.openxmlformats.org/officeDocument/2006/relationships/control" Target="../activeX/activeX186.xml"/><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control" Target="../activeX/activeX137.xml"/><Relationship Id="rId300" Type="http://schemas.openxmlformats.org/officeDocument/2006/relationships/image" Target="../media/image148.emf"/><Relationship Id="rId482" Type="http://schemas.openxmlformats.org/officeDocument/2006/relationships/control" Target="../activeX/activeX242.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image" Target="../media/image169.emf"/><Relationship Id="rId384" Type="http://schemas.openxmlformats.org/officeDocument/2006/relationships/image" Target="../media/image190.emf"/><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image" Target="../media/image141.emf"/><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control" Target="../activeX/activeX155.xml"/><Relationship Id="rId353" Type="http://schemas.openxmlformats.org/officeDocument/2006/relationships/control" Target="../activeX/activeX176.xml"/><Relationship Id="rId395" Type="http://schemas.openxmlformats.org/officeDocument/2006/relationships/control" Target="../activeX/activeX197.xml"/><Relationship Id="rId409" Type="http://schemas.openxmlformats.org/officeDocument/2006/relationships/image" Target="../media/image202.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11.xml"/><Relationship Id="rId255" Type="http://schemas.openxmlformats.org/officeDocument/2006/relationships/control" Target="../activeX/activeX127.xml"/><Relationship Id="rId297" Type="http://schemas.openxmlformats.org/officeDocument/2006/relationships/control" Target="../activeX/activeX148.xml"/><Relationship Id="rId462" Type="http://schemas.openxmlformats.org/officeDocument/2006/relationships/control" Target="../activeX/activeX232.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image" Target="../media/image159.emf"/><Relationship Id="rId364" Type="http://schemas.openxmlformats.org/officeDocument/2006/relationships/image" Target="../media/image180.emf"/><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image" Target="../media/image131.emf"/><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control" Target="../activeX/activeX166.xml"/><Relationship Id="rId72" Type="http://schemas.openxmlformats.org/officeDocument/2006/relationships/control" Target="../activeX/activeX35.xml"/><Relationship Id="rId375" Type="http://schemas.openxmlformats.org/officeDocument/2006/relationships/control" Target="../activeX/activeX187.xml"/><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control" Target="../activeX/activeX138.xml"/><Relationship Id="rId400" Type="http://schemas.openxmlformats.org/officeDocument/2006/relationships/control" Target="../activeX/activeX200.xml"/><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image" Target="../media/image67.emf"/><Relationship Id="rId302" Type="http://schemas.openxmlformats.org/officeDocument/2006/relationships/image" Target="../media/image149.emf"/><Relationship Id="rId344" Type="http://schemas.openxmlformats.org/officeDocument/2006/relationships/image" Target="../media/image170.emf"/><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image" Target="../media/image191.emf"/><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image" Target="../media/image142.emf"/><Relationship Id="rId411" Type="http://schemas.openxmlformats.org/officeDocument/2006/relationships/image" Target="../media/image203.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control" Target="../activeX/activeX52.xml"/><Relationship Id="rId313" Type="http://schemas.openxmlformats.org/officeDocument/2006/relationships/control" Target="../activeX/activeX156.xml"/><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control" Target="../activeX/activeX177.xml"/><Relationship Id="rId397" Type="http://schemas.openxmlformats.org/officeDocument/2006/relationships/image" Target="../media/image196.emf"/><Relationship Id="rId215" Type="http://schemas.openxmlformats.org/officeDocument/2006/relationships/image" Target="../media/image106.emf"/><Relationship Id="rId257" Type="http://schemas.openxmlformats.org/officeDocument/2006/relationships/control" Target="../activeX/activeX128.xml"/><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control" Target="../activeX/activeX14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6" zoomScale="40" zoomScaleNormal="40" zoomScaleSheetLayoutView="10" zoomScalePageLayoutView="33" workbookViewId="0">
      <selection activeCell="H75" sqref="H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90" t="s">
        <v>80</v>
      </c>
      <c r="C1" s="390"/>
      <c r="D1" s="390"/>
      <c r="E1" s="390"/>
      <c r="F1" s="390"/>
      <c r="G1" s="390"/>
      <c r="H1" s="390"/>
      <c r="I1" s="390"/>
      <c r="J1" s="390"/>
      <c r="K1" s="390"/>
      <c r="L1" s="390"/>
      <c r="M1" s="390"/>
      <c r="N1" s="390"/>
      <c r="O1" s="390"/>
      <c r="P1" s="390"/>
      <c r="Q1" s="390"/>
      <c r="R1" s="390"/>
      <c r="S1" s="390"/>
      <c r="T1" s="390"/>
      <c r="U1" s="390"/>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5"/>
      <c r="Y2" s="29"/>
      <c r="Z2" s="29"/>
      <c r="AA2" s="29"/>
      <c r="AB2" s="29"/>
      <c r="AC2" s="29"/>
      <c r="AD2" s="29"/>
      <c r="AE2" s="29"/>
      <c r="AF2" s="29"/>
      <c r="AG2" s="29"/>
      <c r="AH2" s="29"/>
      <c r="AI2" s="29"/>
      <c r="AJ2" s="29"/>
      <c r="AK2" s="29"/>
      <c r="AL2" s="29"/>
    </row>
    <row r="3" spans="1:38" s="2" customFormat="1" ht="342" customHeight="1" thickBot="1" x14ac:dyDescent="0.3">
      <c r="A3" s="1"/>
      <c r="B3" s="222" t="s">
        <v>52</v>
      </c>
      <c r="C3" s="264">
        <v>30</v>
      </c>
      <c r="D3" s="225" t="s">
        <v>52</v>
      </c>
      <c r="E3" s="327" t="s">
        <v>71</v>
      </c>
      <c r="F3" s="330">
        <v>60</v>
      </c>
      <c r="G3" s="88">
        <v>5</v>
      </c>
      <c r="H3" s="64" t="s">
        <v>155</v>
      </c>
      <c r="I3" s="265" t="s">
        <v>11</v>
      </c>
      <c r="J3" s="179"/>
      <c r="K3" s="89" t="s">
        <v>12</v>
      </c>
      <c r="L3" s="34">
        <f t="shared" ref="L3:L21" si="0">IF(K3="SI",G3,0)</f>
        <v>5</v>
      </c>
      <c r="M3" s="333">
        <f>L3+L4+L5+L6+L7+L8+L9+L10+L11+L12</f>
        <v>90</v>
      </c>
      <c r="N3" s="261">
        <f>((L3+L4)*F3)/100</f>
        <v>6</v>
      </c>
      <c r="O3" s="403">
        <f>(SUM(N3:N19)*C3)/100</f>
        <v>19.2</v>
      </c>
      <c r="P3" s="384" t="s">
        <v>172</v>
      </c>
      <c r="Q3" s="202"/>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223"/>
      <c r="C4" s="264"/>
      <c r="D4" s="226"/>
      <c r="E4" s="328"/>
      <c r="F4" s="331"/>
      <c r="G4" s="92">
        <v>5</v>
      </c>
      <c r="H4" s="62" t="s">
        <v>86</v>
      </c>
      <c r="I4" s="266"/>
      <c r="J4" s="180"/>
      <c r="K4" s="93" t="s">
        <v>12</v>
      </c>
      <c r="L4" s="38">
        <f t="shared" si="0"/>
        <v>5</v>
      </c>
      <c r="M4" s="334"/>
      <c r="N4" s="263"/>
      <c r="O4" s="403"/>
      <c r="P4" s="385"/>
      <c r="Q4" s="202"/>
      <c r="R4" s="203" t="s">
        <v>14</v>
      </c>
      <c r="S4" s="94"/>
      <c r="T4" s="94" t="s">
        <v>14</v>
      </c>
      <c r="U4" s="95"/>
      <c r="X4" s="7">
        <f>M3</f>
        <v>90</v>
      </c>
      <c r="Y4" s="7">
        <f>M13</f>
        <v>100</v>
      </c>
      <c r="Z4" s="7">
        <f>M15</f>
        <v>0</v>
      </c>
      <c r="AA4" s="7">
        <f>M20</f>
        <v>50</v>
      </c>
      <c r="AB4" s="7">
        <f>M25</f>
        <v>75</v>
      </c>
      <c r="AC4" s="7">
        <f>M31</f>
        <v>40</v>
      </c>
      <c r="AD4" s="7">
        <f>M35</f>
        <v>25</v>
      </c>
      <c r="AE4" s="7">
        <f>M43</f>
        <v>50</v>
      </c>
      <c r="AF4" s="7">
        <f>M55</f>
        <v>100</v>
      </c>
      <c r="AG4" s="7">
        <f>M57</f>
        <v>0</v>
      </c>
      <c r="AH4" s="7">
        <f>M61</f>
        <v>5</v>
      </c>
      <c r="AI4" s="7">
        <f>M74</f>
        <v>0</v>
      </c>
      <c r="AJ4" s="7">
        <f>M83</f>
        <v>0</v>
      </c>
      <c r="AK4" s="7">
        <f>M83</f>
        <v>0</v>
      </c>
      <c r="AL4" s="7"/>
    </row>
    <row r="5" spans="1:38" ht="83.25" customHeight="1" thickBot="1" x14ac:dyDescent="0.3">
      <c r="A5" s="3"/>
      <c r="B5" s="223"/>
      <c r="C5" s="264"/>
      <c r="D5" s="226"/>
      <c r="E5" s="328"/>
      <c r="F5" s="331"/>
      <c r="G5" s="89">
        <v>10</v>
      </c>
      <c r="H5" s="62" t="s">
        <v>156</v>
      </c>
      <c r="I5" s="336" t="s">
        <v>153</v>
      </c>
      <c r="J5" s="181"/>
      <c r="K5" s="89" t="s">
        <v>12</v>
      </c>
      <c r="L5" s="34">
        <f t="shared" ref="L5:L12" si="1">IF(K5="SI",G5,0)</f>
        <v>10</v>
      </c>
      <c r="M5" s="334"/>
      <c r="N5" s="261">
        <f>((L5+L6)*F3)/100</f>
        <v>6</v>
      </c>
      <c r="O5" s="403"/>
      <c r="P5" s="385"/>
      <c r="Q5" s="202"/>
      <c r="R5" s="204"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223"/>
      <c r="C6" s="264"/>
      <c r="D6" s="226"/>
      <c r="E6" s="328"/>
      <c r="F6" s="331"/>
      <c r="G6" s="93">
        <v>10</v>
      </c>
      <c r="H6" s="221" t="s">
        <v>159</v>
      </c>
      <c r="I6" s="337"/>
      <c r="J6" s="191"/>
      <c r="K6" s="93" t="s">
        <v>59</v>
      </c>
      <c r="L6" s="38">
        <f t="shared" si="1"/>
        <v>0</v>
      </c>
      <c r="M6" s="334"/>
      <c r="N6" s="263"/>
      <c r="O6" s="403"/>
      <c r="P6" s="385"/>
      <c r="Q6" s="202"/>
      <c r="R6" s="203" t="s">
        <v>14</v>
      </c>
      <c r="S6" s="94"/>
      <c r="T6" s="94" t="s">
        <v>14</v>
      </c>
      <c r="U6" s="95"/>
    </row>
    <row r="7" spans="1:38" ht="129" thickBot="1" x14ac:dyDescent="0.3">
      <c r="A7" s="3"/>
      <c r="B7" s="223"/>
      <c r="C7" s="264"/>
      <c r="D7" s="226"/>
      <c r="E7" s="328"/>
      <c r="F7" s="331"/>
      <c r="G7" s="97">
        <v>20</v>
      </c>
      <c r="H7" s="62" t="s">
        <v>157</v>
      </c>
      <c r="I7" s="258" t="s">
        <v>19</v>
      </c>
      <c r="J7" s="192"/>
      <c r="K7" s="33" t="s">
        <v>12</v>
      </c>
      <c r="L7" s="34">
        <f t="shared" si="1"/>
        <v>20</v>
      </c>
      <c r="M7" s="334"/>
      <c r="N7" s="261">
        <f>(SUM(L7:L12)*F3)/100</f>
        <v>42</v>
      </c>
      <c r="O7" s="403"/>
      <c r="P7" s="385"/>
      <c r="Q7" s="202"/>
      <c r="R7" s="204" t="s">
        <v>14</v>
      </c>
      <c r="S7" s="35"/>
      <c r="T7" s="35" t="s">
        <v>14</v>
      </c>
      <c r="U7" s="36"/>
    </row>
    <row r="8" spans="1:38" ht="78" thickBot="1" x14ac:dyDescent="0.3">
      <c r="A8" s="3"/>
      <c r="B8" s="223"/>
      <c r="C8" s="264"/>
      <c r="D8" s="226"/>
      <c r="E8" s="328"/>
      <c r="F8" s="331"/>
      <c r="G8" s="98">
        <v>15</v>
      </c>
      <c r="H8" s="63" t="s">
        <v>160</v>
      </c>
      <c r="I8" s="259"/>
      <c r="J8" s="192"/>
      <c r="K8" s="104" t="s">
        <v>12</v>
      </c>
      <c r="L8" s="100">
        <f t="shared" si="1"/>
        <v>15</v>
      </c>
      <c r="M8" s="334"/>
      <c r="N8" s="262"/>
      <c r="O8" s="403"/>
      <c r="P8" s="385"/>
      <c r="Q8" s="202"/>
      <c r="R8" s="205" t="s">
        <v>14</v>
      </c>
      <c r="S8" s="101"/>
      <c r="T8" s="101" t="s">
        <v>14</v>
      </c>
      <c r="U8" s="36"/>
    </row>
    <row r="9" spans="1:38" ht="77.25" thickBot="1" x14ac:dyDescent="0.3">
      <c r="A9" s="3"/>
      <c r="B9" s="223"/>
      <c r="C9" s="264"/>
      <c r="D9" s="226"/>
      <c r="E9" s="328"/>
      <c r="F9" s="331"/>
      <c r="G9" s="98">
        <v>10</v>
      </c>
      <c r="H9" s="63" t="s">
        <v>87</v>
      </c>
      <c r="I9" s="259"/>
      <c r="J9" s="192"/>
      <c r="K9" s="104" t="s">
        <v>12</v>
      </c>
      <c r="L9" s="100">
        <f t="shared" si="1"/>
        <v>10</v>
      </c>
      <c r="M9" s="334"/>
      <c r="N9" s="262"/>
      <c r="O9" s="403"/>
      <c r="P9" s="385"/>
      <c r="Q9" s="202"/>
      <c r="R9" s="205" t="s">
        <v>14</v>
      </c>
      <c r="S9" s="101"/>
      <c r="T9" s="101" t="s">
        <v>14</v>
      </c>
      <c r="U9" s="36"/>
    </row>
    <row r="10" spans="1:38" ht="51.75" thickBot="1" x14ac:dyDescent="0.3">
      <c r="A10" s="3"/>
      <c r="B10" s="223"/>
      <c r="C10" s="264"/>
      <c r="D10" s="226"/>
      <c r="E10" s="328"/>
      <c r="F10" s="331"/>
      <c r="G10" s="98">
        <v>10</v>
      </c>
      <c r="H10" s="63" t="s">
        <v>88</v>
      </c>
      <c r="I10" s="259"/>
      <c r="J10" s="192"/>
      <c r="K10" s="104" t="s">
        <v>12</v>
      </c>
      <c r="L10" s="100">
        <f t="shared" si="1"/>
        <v>10</v>
      </c>
      <c r="M10" s="334"/>
      <c r="N10" s="262"/>
      <c r="O10" s="403"/>
      <c r="P10" s="385"/>
      <c r="Q10" s="202"/>
      <c r="R10" s="205" t="s">
        <v>14</v>
      </c>
      <c r="S10" s="101"/>
      <c r="T10" s="101" t="s">
        <v>14</v>
      </c>
      <c r="U10" s="36"/>
    </row>
    <row r="11" spans="1:38" ht="51.75" thickBot="1" x14ac:dyDescent="0.3">
      <c r="A11" s="3"/>
      <c r="B11" s="223"/>
      <c r="C11" s="264"/>
      <c r="D11" s="226"/>
      <c r="E11" s="328"/>
      <c r="F11" s="331"/>
      <c r="G11" s="98">
        <v>5</v>
      </c>
      <c r="H11" s="46" t="s">
        <v>90</v>
      </c>
      <c r="I11" s="259"/>
      <c r="J11" s="192"/>
      <c r="K11" s="104" t="s">
        <v>12</v>
      </c>
      <c r="L11" s="100">
        <f t="shared" si="1"/>
        <v>5</v>
      </c>
      <c r="M11" s="334"/>
      <c r="N11" s="262"/>
      <c r="O11" s="403"/>
      <c r="P11" s="385"/>
      <c r="Q11" s="202"/>
      <c r="R11" s="205" t="s">
        <v>14</v>
      </c>
      <c r="S11" s="101"/>
      <c r="T11" s="101" t="s">
        <v>14</v>
      </c>
      <c r="U11" s="102"/>
    </row>
    <row r="12" spans="1:38" ht="51.75" thickBot="1" x14ac:dyDescent="0.3">
      <c r="A12" s="3"/>
      <c r="B12" s="223"/>
      <c r="C12" s="264"/>
      <c r="D12" s="226"/>
      <c r="E12" s="329"/>
      <c r="F12" s="332"/>
      <c r="G12" s="93">
        <v>10</v>
      </c>
      <c r="H12" s="103" t="s">
        <v>89</v>
      </c>
      <c r="I12" s="260"/>
      <c r="J12" s="192"/>
      <c r="K12" s="37" t="s">
        <v>12</v>
      </c>
      <c r="L12" s="38">
        <f t="shared" si="1"/>
        <v>10</v>
      </c>
      <c r="M12" s="335"/>
      <c r="N12" s="263"/>
      <c r="O12" s="403"/>
      <c r="P12" s="386"/>
      <c r="Q12" s="202"/>
      <c r="R12" s="206" t="s">
        <v>14</v>
      </c>
      <c r="S12" s="39"/>
      <c r="T12" s="39" t="s">
        <v>14</v>
      </c>
      <c r="U12" s="40"/>
    </row>
    <row r="13" spans="1:38" ht="56.25" customHeight="1" thickBot="1" x14ac:dyDescent="0.3">
      <c r="A13" s="3"/>
      <c r="B13" s="223"/>
      <c r="C13" s="264"/>
      <c r="D13" s="226"/>
      <c r="E13" s="314" t="s">
        <v>13</v>
      </c>
      <c r="F13" s="316">
        <v>10</v>
      </c>
      <c r="G13" s="33">
        <v>50</v>
      </c>
      <c r="H13" s="117" t="s">
        <v>91</v>
      </c>
      <c r="I13" s="318" t="s">
        <v>79</v>
      </c>
      <c r="J13" s="182"/>
      <c r="K13" s="33" t="s">
        <v>12</v>
      </c>
      <c r="L13" s="34">
        <f t="shared" si="0"/>
        <v>50</v>
      </c>
      <c r="M13" s="333">
        <f>L13+L14</f>
        <v>100</v>
      </c>
      <c r="N13" s="320">
        <f>((L13+L14)*F13)/100</f>
        <v>10</v>
      </c>
      <c r="O13" s="403"/>
      <c r="P13" s="387" t="s">
        <v>182</v>
      </c>
      <c r="Q13" s="207"/>
      <c r="R13" s="204" t="s">
        <v>14</v>
      </c>
      <c r="S13" s="35"/>
      <c r="T13" s="35" t="s">
        <v>76</v>
      </c>
      <c r="U13" s="36" t="s">
        <v>161</v>
      </c>
    </row>
    <row r="14" spans="1:38" ht="128.25" thickBot="1" x14ac:dyDescent="0.3">
      <c r="A14" s="3"/>
      <c r="B14" s="223"/>
      <c r="C14" s="264"/>
      <c r="D14" s="226"/>
      <c r="E14" s="315"/>
      <c r="F14" s="317"/>
      <c r="G14" s="37">
        <v>50</v>
      </c>
      <c r="H14" s="165" t="s">
        <v>129</v>
      </c>
      <c r="I14" s="319"/>
      <c r="J14" s="193"/>
      <c r="K14" s="37" t="s">
        <v>12</v>
      </c>
      <c r="L14" s="38">
        <f t="shared" si="0"/>
        <v>50</v>
      </c>
      <c r="M14" s="335"/>
      <c r="N14" s="321"/>
      <c r="O14" s="403"/>
      <c r="P14" s="388"/>
      <c r="Q14" s="207"/>
      <c r="R14" s="206" t="s">
        <v>14</v>
      </c>
      <c r="S14" s="39"/>
      <c r="T14" s="39" t="s">
        <v>76</v>
      </c>
      <c r="U14" s="40"/>
    </row>
    <row r="15" spans="1:38" ht="51" customHeight="1" thickBot="1" x14ac:dyDescent="0.3">
      <c r="A15" s="3"/>
      <c r="B15" s="223"/>
      <c r="C15" s="264"/>
      <c r="D15" s="226"/>
      <c r="E15" s="234" t="s">
        <v>15</v>
      </c>
      <c r="F15" s="323">
        <v>30</v>
      </c>
      <c r="G15" s="33">
        <v>15</v>
      </c>
      <c r="H15" s="117" t="s">
        <v>92</v>
      </c>
      <c r="I15" s="318" t="s">
        <v>16</v>
      </c>
      <c r="J15" s="193"/>
      <c r="K15" s="33" t="s">
        <v>14</v>
      </c>
      <c r="L15" s="34">
        <f t="shared" si="0"/>
        <v>0</v>
      </c>
      <c r="M15" s="333">
        <f>L15+L16+L17+L18+L19</f>
        <v>0</v>
      </c>
      <c r="N15" s="320">
        <f>(SUM(L15:L19)*F15)/100</f>
        <v>0</v>
      </c>
      <c r="O15" s="403"/>
      <c r="P15" s="387" t="s">
        <v>162</v>
      </c>
      <c r="Q15" s="207"/>
      <c r="R15" s="207" t="s">
        <v>14</v>
      </c>
      <c r="S15" s="207"/>
      <c r="T15" s="210" t="s">
        <v>14</v>
      </c>
      <c r="U15" s="36" t="s">
        <v>162</v>
      </c>
    </row>
    <row r="16" spans="1:38" ht="51.75" thickBot="1" x14ac:dyDescent="0.3">
      <c r="A16" s="3"/>
      <c r="B16" s="223"/>
      <c r="C16" s="264"/>
      <c r="D16" s="226"/>
      <c r="E16" s="235"/>
      <c r="F16" s="324"/>
      <c r="G16" s="104">
        <v>20</v>
      </c>
      <c r="H16" s="118" t="s">
        <v>130</v>
      </c>
      <c r="I16" s="326"/>
      <c r="J16" s="193"/>
      <c r="K16" s="104" t="s">
        <v>14</v>
      </c>
      <c r="L16" s="100">
        <f t="shared" si="0"/>
        <v>0</v>
      </c>
      <c r="M16" s="334"/>
      <c r="N16" s="322"/>
      <c r="O16" s="403"/>
      <c r="P16" s="389"/>
      <c r="Q16" s="207"/>
      <c r="R16" s="211" t="s">
        <v>14</v>
      </c>
      <c r="S16" s="207"/>
      <c r="T16" s="211" t="s">
        <v>14</v>
      </c>
      <c r="U16" s="102" t="s">
        <v>162</v>
      </c>
    </row>
    <row r="17" spans="1:21" ht="51.75" thickBot="1" x14ac:dyDescent="0.3">
      <c r="A17" s="3"/>
      <c r="B17" s="223"/>
      <c r="C17" s="264"/>
      <c r="D17" s="226"/>
      <c r="E17" s="235"/>
      <c r="F17" s="324"/>
      <c r="G17" s="104">
        <v>15</v>
      </c>
      <c r="H17" s="162" t="s">
        <v>93</v>
      </c>
      <c r="I17" s="326"/>
      <c r="J17" s="193"/>
      <c r="K17" s="104" t="s">
        <v>14</v>
      </c>
      <c r="L17" s="100">
        <f t="shared" si="0"/>
        <v>0</v>
      </c>
      <c r="M17" s="334"/>
      <c r="N17" s="322"/>
      <c r="O17" s="403"/>
      <c r="P17" s="389"/>
      <c r="Q17" s="207"/>
      <c r="R17" s="211" t="s">
        <v>14</v>
      </c>
      <c r="S17" s="207"/>
      <c r="T17" s="211" t="s">
        <v>14</v>
      </c>
      <c r="U17" s="102" t="s">
        <v>162</v>
      </c>
    </row>
    <row r="18" spans="1:21" ht="76.5" customHeight="1" thickBot="1" x14ac:dyDescent="0.3">
      <c r="A18" s="3"/>
      <c r="B18" s="223"/>
      <c r="C18" s="264"/>
      <c r="D18" s="226"/>
      <c r="E18" s="235"/>
      <c r="F18" s="324"/>
      <c r="G18" s="146">
        <v>20</v>
      </c>
      <c r="H18" s="163" t="s">
        <v>95</v>
      </c>
      <c r="I18" s="326"/>
      <c r="J18" s="193"/>
      <c r="K18" s="104" t="s">
        <v>14</v>
      </c>
      <c r="L18" s="100">
        <f t="shared" si="0"/>
        <v>0</v>
      </c>
      <c r="M18" s="334"/>
      <c r="N18" s="322"/>
      <c r="O18" s="403"/>
      <c r="P18" s="389"/>
      <c r="Q18" s="207"/>
      <c r="R18" s="211" t="s">
        <v>14</v>
      </c>
      <c r="S18" s="207"/>
      <c r="T18" s="211" t="s">
        <v>14</v>
      </c>
      <c r="U18" s="102" t="s">
        <v>162</v>
      </c>
    </row>
    <row r="19" spans="1:21" ht="81" customHeight="1" thickBot="1" x14ac:dyDescent="0.3">
      <c r="A19" s="3"/>
      <c r="B19" s="224"/>
      <c r="C19" s="264"/>
      <c r="D19" s="227"/>
      <c r="E19" s="236"/>
      <c r="F19" s="325"/>
      <c r="G19" s="147">
        <v>30</v>
      </c>
      <c r="H19" s="164" t="s">
        <v>131</v>
      </c>
      <c r="I19" s="319"/>
      <c r="J19" s="193"/>
      <c r="K19" s="37" t="s">
        <v>14</v>
      </c>
      <c r="L19" s="38">
        <f t="shared" si="0"/>
        <v>0</v>
      </c>
      <c r="M19" s="334"/>
      <c r="N19" s="321"/>
      <c r="O19" s="403"/>
      <c r="P19" s="388"/>
      <c r="Q19" s="207"/>
      <c r="R19" s="212" t="s">
        <v>14</v>
      </c>
      <c r="S19" s="207"/>
      <c r="T19" s="212" t="s">
        <v>14</v>
      </c>
      <c r="U19" s="40" t="s">
        <v>162</v>
      </c>
    </row>
    <row r="20" spans="1:21" ht="51" customHeight="1" thickBot="1" x14ac:dyDescent="0.3">
      <c r="B20" s="302" t="s">
        <v>61</v>
      </c>
      <c r="C20" s="293">
        <v>60</v>
      </c>
      <c r="D20" s="225" t="s">
        <v>53</v>
      </c>
      <c r="E20" s="295" t="s">
        <v>148</v>
      </c>
      <c r="F20" s="316">
        <v>10</v>
      </c>
      <c r="G20" s="89">
        <v>10</v>
      </c>
      <c r="H20" s="105" t="s">
        <v>94</v>
      </c>
      <c r="I20" s="318" t="s">
        <v>20</v>
      </c>
      <c r="J20" s="193"/>
      <c r="K20" s="33" t="s">
        <v>12</v>
      </c>
      <c r="L20" s="106">
        <f t="shared" si="0"/>
        <v>10</v>
      </c>
      <c r="M20" s="374">
        <f>L20+L21+L22+L23+L24</f>
        <v>50</v>
      </c>
      <c r="N20" s="371">
        <f>(SUM(L20:L24)*F20)/100</f>
        <v>5</v>
      </c>
      <c r="O20" s="357">
        <f>(SUM(N20:N73)*C20)/100</f>
        <v>28.95</v>
      </c>
      <c r="P20" s="237" t="s">
        <v>173</v>
      </c>
      <c r="Q20" s="172"/>
      <c r="R20" s="204" t="s">
        <v>14</v>
      </c>
      <c r="S20" s="35"/>
      <c r="T20" s="35" t="s">
        <v>14</v>
      </c>
      <c r="U20" s="50"/>
    </row>
    <row r="21" spans="1:21" ht="128.25" thickBot="1" x14ac:dyDescent="0.3">
      <c r="B21" s="303"/>
      <c r="C21" s="264"/>
      <c r="D21" s="226"/>
      <c r="E21" s="296"/>
      <c r="F21" s="378"/>
      <c r="G21" s="107">
        <v>40</v>
      </c>
      <c r="H21" s="108" t="s">
        <v>96</v>
      </c>
      <c r="I21" s="379"/>
      <c r="J21" s="193"/>
      <c r="K21" s="109" t="s">
        <v>14</v>
      </c>
      <c r="L21" s="106">
        <f t="shared" si="0"/>
        <v>0</v>
      </c>
      <c r="M21" s="375"/>
      <c r="N21" s="372"/>
      <c r="O21" s="358"/>
      <c r="P21" s="238"/>
      <c r="Q21" s="172"/>
      <c r="R21" s="208" t="s">
        <v>14</v>
      </c>
      <c r="S21" s="110"/>
      <c r="T21" s="110" t="s">
        <v>14</v>
      </c>
      <c r="U21" s="111"/>
    </row>
    <row r="22" spans="1:21" ht="77.25" thickBot="1" x14ac:dyDescent="0.3">
      <c r="B22" s="303"/>
      <c r="C22" s="264"/>
      <c r="D22" s="226"/>
      <c r="E22" s="297"/>
      <c r="F22" s="378"/>
      <c r="G22" s="99">
        <v>30</v>
      </c>
      <c r="H22" s="63" t="s">
        <v>132</v>
      </c>
      <c r="I22" s="326"/>
      <c r="J22" s="193"/>
      <c r="K22" s="104" t="s">
        <v>12</v>
      </c>
      <c r="L22" s="106">
        <f t="shared" ref="L22:L79" si="2">IF(K22="SI",G22,0)</f>
        <v>30</v>
      </c>
      <c r="M22" s="375"/>
      <c r="N22" s="372"/>
      <c r="O22" s="358"/>
      <c r="P22" s="238"/>
      <c r="Q22" s="172"/>
      <c r="R22" s="205" t="s">
        <v>14</v>
      </c>
      <c r="S22" s="101"/>
      <c r="T22" s="101" t="s">
        <v>14</v>
      </c>
      <c r="U22" s="54"/>
    </row>
    <row r="23" spans="1:21" ht="219" customHeight="1" thickBot="1" x14ac:dyDescent="0.3">
      <c r="B23" s="303"/>
      <c r="C23" s="264"/>
      <c r="D23" s="226"/>
      <c r="E23" s="297"/>
      <c r="F23" s="378"/>
      <c r="G23" s="99">
        <v>10</v>
      </c>
      <c r="H23" s="63" t="s">
        <v>133</v>
      </c>
      <c r="I23" s="326"/>
      <c r="J23" s="193"/>
      <c r="K23" s="104" t="s">
        <v>12</v>
      </c>
      <c r="L23" s="106">
        <f t="shared" si="2"/>
        <v>10</v>
      </c>
      <c r="M23" s="375"/>
      <c r="N23" s="372"/>
      <c r="O23" s="358"/>
      <c r="P23" s="238"/>
      <c r="Q23" s="172"/>
      <c r="R23" s="205" t="s">
        <v>14</v>
      </c>
      <c r="S23" s="172"/>
      <c r="T23" s="101" t="s">
        <v>14</v>
      </c>
      <c r="U23" s="54"/>
    </row>
    <row r="24" spans="1:21" ht="128.25" thickBot="1" x14ac:dyDescent="0.3">
      <c r="B24" s="303"/>
      <c r="C24" s="264"/>
      <c r="D24" s="227"/>
      <c r="E24" s="298"/>
      <c r="F24" s="317"/>
      <c r="G24" s="112">
        <v>10</v>
      </c>
      <c r="H24" s="113" t="s">
        <v>134</v>
      </c>
      <c r="I24" s="319"/>
      <c r="J24" s="193"/>
      <c r="K24" s="114" t="s">
        <v>14</v>
      </c>
      <c r="L24" s="115">
        <f t="shared" si="2"/>
        <v>0</v>
      </c>
      <c r="M24" s="376"/>
      <c r="N24" s="373"/>
      <c r="O24" s="358"/>
      <c r="P24" s="239"/>
      <c r="Q24" s="172"/>
      <c r="R24" s="206" t="s">
        <v>14</v>
      </c>
      <c r="S24" s="172"/>
      <c r="T24" s="39" t="s">
        <v>14</v>
      </c>
      <c r="U24" s="61"/>
    </row>
    <row r="25" spans="1:21" ht="86.25" customHeight="1" thickBot="1" x14ac:dyDescent="0.3">
      <c r="B25" s="303"/>
      <c r="C25" s="264"/>
      <c r="D25" s="225" t="s">
        <v>66</v>
      </c>
      <c r="E25" s="391" t="s">
        <v>62</v>
      </c>
      <c r="F25" s="394">
        <v>25</v>
      </c>
      <c r="G25" s="148">
        <v>25</v>
      </c>
      <c r="H25" s="151" t="s">
        <v>97</v>
      </c>
      <c r="I25" s="166" t="s">
        <v>17</v>
      </c>
      <c r="J25" s="193"/>
      <c r="K25" s="194" t="s">
        <v>12</v>
      </c>
      <c r="L25" s="43">
        <f t="shared" si="2"/>
        <v>25</v>
      </c>
      <c r="M25" s="377">
        <f>L25+L26+L27+L28+L29+L30</f>
        <v>75</v>
      </c>
      <c r="N25" s="353">
        <f>(SUM(L25:L30)*F25)/100</f>
        <v>18.75</v>
      </c>
      <c r="O25" s="358"/>
      <c r="P25" s="240" t="s">
        <v>183</v>
      </c>
      <c r="Q25" s="172"/>
      <c r="R25" s="209" t="s">
        <v>14</v>
      </c>
      <c r="S25" s="44"/>
      <c r="T25" s="44" t="s">
        <v>14</v>
      </c>
      <c r="U25" s="45"/>
    </row>
    <row r="26" spans="1:21" ht="62.25" customHeight="1" thickBot="1" x14ac:dyDescent="0.3">
      <c r="B26" s="303"/>
      <c r="C26" s="264"/>
      <c r="D26" s="226"/>
      <c r="E26" s="392"/>
      <c r="F26" s="395"/>
      <c r="G26" s="149">
        <v>25</v>
      </c>
      <c r="H26" s="152" t="s">
        <v>98</v>
      </c>
      <c r="I26" s="400" t="s">
        <v>18</v>
      </c>
      <c r="J26" s="183"/>
      <c r="K26" s="47" t="s">
        <v>12</v>
      </c>
      <c r="L26" s="48">
        <f t="shared" si="2"/>
        <v>25</v>
      </c>
      <c r="M26" s="368"/>
      <c r="N26" s="368"/>
      <c r="O26" s="358"/>
      <c r="P26" s="241"/>
      <c r="Q26" s="172"/>
      <c r="R26" s="155" t="s">
        <v>14</v>
      </c>
      <c r="S26" s="82"/>
      <c r="T26" s="82" t="s">
        <v>14</v>
      </c>
      <c r="U26" s="50"/>
    </row>
    <row r="27" spans="1:21" ht="114" customHeight="1" thickBot="1" x14ac:dyDescent="0.3">
      <c r="B27" s="303"/>
      <c r="C27" s="264"/>
      <c r="D27" s="226"/>
      <c r="E27" s="392"/>
      <c r="F27" s="395"/>
      <c r="G27" s="149">
        <v>20</v>
      </c>
      <c r="H27" s="152" t="s">
        <v>146</v>
      </c>
      <c r="I27" s="401"/>
      <c r="J27" s="184"/>
      <c r="K27" s="51" t="s">
        <v>12</v>
      </c>
      <c r="L27" s="48">
        <f t="shared" si="2"/>
        <v>20</v>
      </c>
      <c r="M27" s="368"/>
      <c r="N27" s="368"/>
      <c r="O27" s="358"/>
      <c r="P27" s="241"/>
      <c r="Q27" s="172"/>
      <c r="R27" s="156" t="s">
        <v>14</v>
      </c>
      <c r="S27" s="83"/>
      <c r="T27" s="83" t="s">
        <v>14</v>
      </c>
      <c r="U27" s="54"/>
    </row>
    <row r="28" spans="1:21" ht="77.25" thickBot="1" x14ac:dyDescent="0.3">
      <c r="B28" s="303"/>
      <c r="C28" s="264"/>
      <c r="D28" s="226"/>
      <c r="E28" s="392"/>
      <c r="F28" s="395"/>
      <c r="G28" s="149">
        <v>15</v>
      </c>
      <c r="H28" s="152" t="s">
        <v>109</v>
      </c>
      <c r="I28" s="401"/>
      <c r="J28" s="184"/>
      <c r="K28" s="51" t="s">
        <v>59</v>
      </c>
      <c r="L28" s="48">
        <f t="shared" si="2"/>
        <v>0</v>
      </c>
      <c r="M28" s="368"/>
      <c r="N28" s="368"/>
      <c r="O28" s="358"/>
      <c r="P28" s="241"/>
      <c r="Q28" s="172"/>
      <c r="R28" s="156" t="s">
        <v>14</v>
      </c>
      <c r="S28" s="83"/>
      <c r="T28" s="83" t="s">
        <v>76</v>
      </c>
      <c r="U28" s="54" t="s">
        <v>164</v>
      </c>
    </row>
    <row r="29" spans="1:21" ht="45" customHeight="1" thickBot="1" x14ac:dyDescent="0.3">
      <c r="B29" s="303"/>
      <c r="C29" s="264"/>
      <c r="D29" s="226"/>
      <c r="E29" s="392"/>
      <c r="F29" s="395"/>
      <c r="G29" s="149">
        <v>5</v>
      </c>
      <c r="H29" s="152" t="s">
        <v>99</v>
      </c>
      <c r="I29" s="401"/>
      <c r="J29" s="184"/>
      <c r="K29" s="51" t="s">
        <v>12</v>
      </c>
      <c r="L29" s="48">
        <f t="shared" si="2"/>
        <v>5</v>
      </c>
      <c r="M29" s="368"/>
      <c r="N29" s="368"/>
      <c r="O29" s="358"/>
      <c r="P29" s="241"/>
      <c r="Q29" s="172"/>
      <c r="R29" s="156" t="s">
        <v>14</v>
      </c>
      <c r="S29" s="83"/>
      <c r="T29" s="83" t="s">
        <v>14</v>
      </c>
      <c r="U29" s="54"/>
    </row>
    <row r="30" spans="1:21" ht="51.75" thickBot="1" x14ac:dyDescent="0.3">
      <c r="B30" s="303"/>
      <c r="C30" s="264"/>
      <c r="D30" s="226"/>
      <c r="E30" s="393"/>
      <c r="F30" s="396"/>
      <c r="G30" s="150">
        <v>10</v>
      </c>
      <c r="H30" s="153" t="s">
        <v>100</v>
      </c>
      <c r="I30" s="402"/>
      <c r="J30" s="185"/>
      <c r="K30" s="56" t="s">
        <v>59</v>
      </c>
      <c r="L30" s="57">
        <f t="shared" si="2"/>
        <v>0</v>
      </c>
      <c r="M30" s="354"/>
      <c r="N30" s="354"/>
      <c r="O30" s="358"/>
      <c r="P30" s="242"/>
      <c r="Q30" s="172"/>
      <c r="R30" s="198" t="s">
        <v>14</v>
      </c>
      <c r="S30" s="60"/>
      <c r="T30" s="60" t="s">
        <v>14</v>
      </c>
      <c r="U30" s="61"/>
    </row>
    <row r="31" spans="1:21" ht="51.75" thickBot="1" x14ac:dyDescent="0.3">
      <c r="A31" s="4"/>
      <c r="B31" s="303"/>
      <c r="C31" s="264"/>
      <c r="D31" s="226"/>
      <c r="E31" s="397" t="s">
        <v>21</v>
      </c>
      <c r="F31" s="305">
        <v>10</v>
      </c>
      <c r="G31" s="18">
        <v>10</v>
      </c>
      <c r="H31" s="62" t="s">
        <v>101</v>
      </c>
      <c r="I31" s="318" t="s">
        <v>22</v>
      </c>
      <c r="J31" s="186"/>
      <c r="K31" s="42" t="s">
        <v>59</v>
      </c>
      <c r="L31" s="43">
        <f t="shared" si="2"/>
        <v>0</v>
      </c>
      <c r="M31" s="353">
        <f>L31+L32+L33+L34</f>
        <v>40</v>
      </c>
      <c r="N31" s="353">
        <f>(SUM(L31:L34)*F31)/100</f>
        <v>4</v>
      </c>
      <c r="O31" s="358"/>
      <c r="P31" s="240" t="s">
        <v>174</v>
      </c>
      <c r="Q31" s="172"/>
      <c r="R31" s="155" t="s">
        <v>14</v>
      </c>
      <c r="S31" s="82"/>
      <c r="T31" s="82" t="s">
        <v>14</v>
      </c>
      <c r="U31" s="50" t="s">
        <v>164</v>
      </c>
    </row>
    <row r="32" spans="1:21" ht="51.75" thickBot="1" x14ac:dyDescent="0.3">
      <c r="A32" s="4"/>
      <c r="B32" s="303"/>
      <c r="C32" s="264"/>
      <c r="D32" s="226"/>
      <c r="E32" s="398"/>
      <c r="F32" s="306"/>
      <c r="G32" s="17">
        <v>40</v>
      </c>
      <c r="H32" s="63" t="s">
        <v>102</v>
      </c>
      <c r="I32" s="326"/>
      <c r="J32" s="187"/>
      <c r="K32" s="51" t="s">
        <v>59</v>
      </c>
      <c r="L32" s="48">
        <f t="shared" si="2"/>
        <v>0</v>
      </c>
      <c r="M32" s="368"/>
      <c r="N32" s="368"/>
      <c r="O32" s="358"/>
      <c r="P32" s="241"/>
      <c r="Q32" s="172"/>
      <c r="R32" s="156" t="s">
        <v>14</v>
      </c>
      <c r="S32" s="83"/>
      <c r="T32" s="83" t="s">
        <v>14</v>
      </c>
      <c r="U32" s="54" t="s">
        <v>164</v>
      </c>
    </row>
    <row r="33" spans="1:21" ht="51" customHeight="1" thickBot="1" x14ac:dyDescent="0.3">
      <c r="A33" s="4"/>
      <c r="B33" s="303"/>
      <c r="C33" s="264"/>
      <c r="D33" s="226"/>
      <c r="E33" s="398"/>
      <c r="F33" s="306"/>
      <c r="G33" s="17">
        <v>40</v>
      </c>
      <c r="H33" s="63" t="s">
        <v>103</v>
      </c>
      <c r="I33" s="326"/>
      <c r="J33" s="187"/>
      <c r="K33" s="51" t="s">
        <v>12</v>
      </c>
      <c r="L33" s="48">
        <f t="shared" si="2"/>
        <v>40</v>
      </c>
      <c r="M33" s="368"/>
      <c r="N33" s="368"/>
      <c r="O33" s="358"/>
      <c r="P33" s="241"/>
      <c r="Q33" s="172"/>
      <c r="R33" s="156" t="s">
        <v>14</v>
      </c>
      <c r="S33" s="83"/>
      <c r="T33" s="83" t="s">
        <v>14</v>
      </c>
      <c r="U33" s="54" t="s">
        <v>163</v>
      </c>
    </row>
    <row r="34" spans="1:21" ht="77.25" thickBot="1" x14ac:dyDescent="0.3">
      <c r="A34" s="4"/>
      <c r="B34" s="303"/>
      <c r="C34" s="264"/>
      <c r="D34" s="226"/>
      <c r="E34" s="399"/>
      <c r="F34" s="307"/>
      <c r="G34" s="116">
        <v>10</v>
      </c>
      <c r="H34" s="103" t="s">
        <v>23</v>
      </c>
      <c r="I34" s="319"/>
      <c r="J34" s="188"/>
      <c r="K34" s="56" t="s">
        <v>59</v>
      </c>
      <c r="L34" s="57">
        <f t="shared" si="2"/>
        <v>0</v>
      </c>
      <c r="M34" s="354"/>
      <c r="N34" s="354"/>
      <c r="O34" s="358"/>
      <c r="P34" s="242"/>
      <c r="Q34" s="172"/>
      <c r="R34" s="198" t="s">
        <v>14</v>
      </c>
      <c r="S34" s="60"/>
      <c r="T34" s="60" t="s">
        <v>76</v>
      </c>
      <c r="U34" s="61" t="s">
        <v>164</v>
      </c>
    </row>
    <row r="35" spans="1:21" ht="83.25" customHeight="1" thickBot="1" x14ac:dyDescent="0.3">
      <c r="A35" s="4"/>
      <c r="B35" s="303"/>
      <c r="C35" s="264"/>
      <c r="D35" s="226"/>
      <c r="E35" s="249" t="s">
        <v>63</v>
      </c>
      <c r="F35" s="287">
        <v>10</v>
      </c>
      <c r="G35" s="154">
        <v>10</v>
      </c>
      <c r="H35" s="216" t="s">
        <v>104</v>
      </c>
      <c r="I35" s="290" t="s">
        <v>24</v>
      </c>
      <c r="J35" s="197"/>
      <c r="K35" s="194" t="s">
        <v>59</v>
      </c>
      <c r="L35" s="43">
        <f t="shared" si="2"/>
        <v>0</v>
      </c>
      <c r="M35" s="353">
        <f>L35+L36+L37+L38+L39+L40+L41+L42</f>
        <v>25</v>
      </c>
      <c r="N35" s="353">
        <f>(SUM(L35:L42)*F35)/100</f>
        <v>2.5</v>
      </c>
      <c r="O35" s="358"/>
      <c r="P35" s="243" t="s">
        <v>176</v>
      </c>
      <c r="Q35" s="172"/>
      <c r="R35" s="155" t="s">
        <v>14</v>
      </c>
      <c r="S35" s="199"/>
      <c r="T35" s="82" t="s">
        <v>14</v>
      </c>
      <c r="U35" s="50" t="s">
        <v>168</v>
      </c>
    </row>
    <row r="36" spans="1:21" ht="53.25" thickBot="1" x14ac:dyDescent="0.3">
      <c r="A36" s="4"/>
      <c r="B36" s="303"/>
      <c r="C36" s="264"/>
      <c r="D36" s="226"/>
      <c r="E36" s="250"/>
      <c r="F36" s="288"/>
      <c r="G36" s="149">
        <v>25</v>
      </c>
      <c r="H36" s="217" t="s">
        <v>105</v>
      </c>
      <c r="I36" s="291"/>
      <c r="J36" s="197"/>
      <c r="K36" s="195" t="s">
        <v>12</v>
      </c>
      <c r="L36" s="48">
        <f t="shared" si="2"/>
        <v>25</v>
      </c>
      <c r="M36" s="368"/>
      <c r="N36" s="368"/>
      <c r="O36" s="358"/>
      <c r="P36" s="244"/>
      <c r="Q36" s="172"/>
      <c r="R36" s="156" t="s">
        <v>14</v>
      </c>
      <c r="S36" s="200"/>
      <c r="T36" s="83" t="s">
        <v>76</v>
      </c>
      <c r="U36" s="54" t="s">
        <v>168</v>
      </c>
    </row>
    <row r="37" spans="1:21" ht="83.25" customHeight="1" thickBot="1" x14ac:dyDescent="0.3">
      <c r="A37" s="4"/>
      <c r="B37" s="303"/>
      <c r="C37" s="264"/>
      <c r="D37" s="226"/>
      <c r="E37" s="250"/>
      <c r="F37" s="288"/>
      <c r="G37" s="149">
        <v>15</v>
      </c>
      <c r="H37" s="217" t="s">
        <v>106</v>
      </c>
      <c r="I37" s="291"/>
      <c r="J37" s="197"/>
      <c r="K37" s="195" t="s">
        <v>59</v>
      </c>
      <c r="L37" s="48">
        <f t="shared" si="2"/>
        <v>0</v>
      </c>
      <c r="M37" s="368"/>
      <c r="N37" s="368"/>
      <c r="O37" s="358"/>
      <c r="P37" s="244"/>
      <c r="Q37" s="172"/>
      <c r="R37" s="156" t="s">
        <v>14</v>
      </c>
      <c r="S37" s="200"/>
      <c r="T37" s="83" t="s">
        <v>76</v>
      </c>
      <c r="U37" s="54" t="s">
        <v>168</v>
      </c>
    </row>
    <row r="38" spans="1:21" ht="90" customHeight="1" thickBot="1" x14ac:dyDescent="0.3">
      <c r="A38" s="4"/>
      <c r="B38" s="304"/>
      <c r="C38" s="264"/>
      <c r="D38" s="227"/>
      <c r="E38" s="251"/>
      <c r="F38" s="288"/>
      <c r="G38" s="149">
        <v>10</v>
      </c>
      <c r="H38" s="218" t="s">
        <v>107</v>
      </c>
      <c r="I38" s="292"/>
      <c r="J38" s="197"/>
      <c r="K38" s="195" t="s">
        <v>59</v>
      </c>
      <c r="L38" s="48">
        <f t="shared" si="2"/>
        <v>0</v>
      </c>
      <c r="M38" s="368"/>
      <c r="N38" s="368"/>
      <c r="O38" s="358"/>
      <c r="P38" s="245"/>
      <c r="Q38" s="172"/>
      <c r="R38" s="156" t="s">
        <v>14</v>
      </c>
      <c r="S38" s="200"/>
      <c r="T38" s="83" t="s">
        <v>76</v>
      </c>
      <c r="U38" s="54" t="s">
        <v>168</v>
      </c>
    </row>
    <row r="39" spans="1:21" ht="102.75" thickBot="1" x14ac:dyDescent="0.3">
      <c r="A39" s="4"/>
      <c r="B39" s="302" t="s">
        <v>61</v>
      </c>
      <c r="C39" s="264"/>
      <c r="D39" s="226" t="s">
        <v>66</v>
      </c>
      <c r="E39" s="252" t="s">
        <v>63</v>
      </c>
      <c r="F39" s="288"/>
      <c r="G39" s="19">
        <v>15</v>
      </c>
      <c r="H39" s="219" t="s">
        <v>108</v>
      </c>
      <c r="I39" s="290" t="s">
        <v>24</v>
      </c>
      <c r="J39" s="197"/>
      <c r="K39" s="195" t="s">
        <v>59</v>
      </c>
      <c r="L39" s="48">
        <f t="shared" si="2"/>
        <v>0</v>
      </c>
      <c r="M39" s="368"/>
      <c r="N39" s="368"/>
      <c r="O39" s="358"/>
      <c r="P39" s="240" t="s">
        <v>175</v>
      </c>
      <c r="Q39" s="172"/>
      <c r="R39" s="156" t="s">
        <v>14</v>
      </c>
      <c r="S39" s="83"/>
      <c r="T39" s="83" t="s">
        <v>76</v>
      </c>
      <c r="U39" s="380" t="s">
        <v>169</v>
      </c>
    </row>
    <row r="40" spans="1:21" ht="77.25" thickBot="1" x14ac:dyDescent="0.3">
      <c r="A40" s="4"/>
      <c r="B40" s="303"/>
      <c r="C40" s="264"/>
      <c r="D40" s="226"/>
      <c r="E40" s="253"/>
      <c r="F40" s="288"/>
      <c r="G40" s="19">
        <v>10</v>
      </c>
      <c r="H40" s="220" t="s">
        <v>110</v>
      </c>
      <c r="I40" s="291"/>
      <c r="J40" s="197"/>
      <c r="K40" s="195" t="s">
        <v>59</v>
      </c>
      <c r="L40" s="48">
        <f t="shared" si="2"/>
        <v>0</v>
      </c>
      <c r="M40" s="368"/>
      <c r="N40" s="368"/>
      <c r="O40" s="358"/>
      <c r="P40" s="241"/>
      <c r="Q40" s="172"/>
      <c r="R40" s="156" t="s">
        <v>14</v>
      </c>
      <c r="S40" s="83"/>
      <c r="T40" s="83" t="s">
        <v>76</v>
      </c>
      <c r="U40" s="381"/>
    </row>
    <row r="41" spans="1:21" ht="48" customHeight="1" thickBot="1" x14ac:dyDescent="0.3">
      <c r="A41" s="4"/>
      <c r="B41" s="303"/>
      <c r="C41" s="264"/>
      <c r="D41" s="226"/>
      <c r="E41" s="253"/>
      <c r="F41" s="288"/>
      <c r="G41" s="19">
        <v>5</v>
      </c>
      <c r="H41" s="220" t="s">
        <v>111</v>
      </c>
      <c r="I41" s="291"/>
      <c r="J41" s="197"/>
      <c r="K41" s="195" t="s">
        <v>59</v>
      </c>
      <c r="L41" s="48">
        <f t="shared" si="2"/>
        <v>0</v>
      </c>
      <c r="M41" s="368"/>
      <c r="N41" s="368"/>
      <c r="O41" s="358"/>
      <c r="P41" s="241"/>
      <c r="Q41" s="172"/>
      <c r="R41" s="156" t="s">
        <v>14</v>
      </c>
      <c r="S41" s="83"/>
      <c r="T41" s="83" t="s">
        <v>76</v>
      </c>
      <c r="U41" s="381"/>
    </row>
    <row r="42" spans="1:21" ht="46.5" customHeight="1" thickBot="1" x14ac:dyDescent="0.3">
      <c r="A42" s="4"/>
      <c r="B42" s="303"/>
      <c r="C42" s="264"/>
      <c r="D42" s="226"/>
      <c r="E42" s="254"/>
      <c r="F42" s="288"/>
      <c r="G42" s="19">
        <v>10</v>
      </c>
      <c r="H42" s="220" t="s">
        <v>112</v>
      </c>
      <c r="I42" s="292"/>
      <c r="J42" s="197"/>
      <c r="K42" s="195" t="s">
        <v>59</v>
      </c>
      <c r="L42" s="48">
        <f t="shared" si="2"/>
        <v>0</v>
      </c>
      <c r="M42" s="368"/>
      <c r="N42" s="368"/>
      <c r="O42" s="358"/>
      <c r="P42" s="242"/>
      <c r="Q42" s="172"/>
      <c r="R42" s="156" t="s">
        <v>14</v>
      </c>
      <c r="S42" s="83"/>
      <c r="T42" s="83" t="s">
        <v>76</v>
      </c>
      <c r="U42" s="382"/>
    </row>
    <row r="43" spans="1:21" ht="51.75" thickBot="1" x14ac:dyDescent="0.3">
      <c r="A43" s="4"/>
      <c r="B43" s="303"/>
      <c r="C43" s="264"/>
      <c r="D43" s="226"/>
      <c r="E43" s="299" t="s">
        <v>72</v>
      </c>
      <c r="F43" s="305">
        <v>15</v>
      </c>
      <c r="G43" s="22">
        <v>20</v>
      </c>
      <c r="H43" s="64" t="s">
        <v>113</v>
      </c>
      <c r="I43" s="318" t="s">
        <v>25</v>
      </c>
      <c r="J43" s="196"/>
      <c r="K43" s="42" t="s">
        <v>59</v>
      </c>
      <c r="L43" s="43">
        <f t="shared" si="2"/>
        <v>0</v>
      </c>
      <c r="M43" s="353">
        <f>SUM(L43:L54)</f>
        <v>50</v>
      </c>
      <c r="N43" s="353">
        <f>(SUM(L43:L54)*F43)/100</f>
        <v>7.5</v>
      </c>
      <c r="O43" s="358"/>
      <c r="P43" s="240" t="s">
        <v>184</v>
      </c>
      <c r="Q43" s="172"/>
      <c r="R43" s="155" t="s">
        <v>14</v>
      </c>
      <c r="S43" s="82"/>
      <c r="T43" s="82" t="s">
        <v>14</v>
      </c>
      <c r="U43" s="383"/>
    </row>
    <row r="44" spans="1:21" ht="50.25" customHeight="1" thickBot="1" x14ac:dyDescent="0.3">
      <c r="A44" s="4"/>
      <c r="B44" s="303"/>
      <c r="C44" s="264"/>
      <c r="D44" s="226"/>
      <c r="E44" s="300"/>
      <c r="F44" s="306"/>
      <c r="G44" s="23">
        <v>10</v>
      </c>
      <c r="H44" s="157" t="s">
        <v>26</v>
      </c>
      <c r="I44" s="326"/>
      <c r="J44" s="187"/>
      <c r="K44" s="51" t="s">
        <v>59</v>
      </c>
      <c r="L44" s="48">
        <f t="shared" si="2"/>
        <v>0</v>
      </c>
      <c r="M44" s="368"/>
      <c r="N44" s="368"/>
      <c r="O44" s="358"/>
      <c r="P44" s="241"/>
      <c r="Q44" s="172"/>
      <c r="R44" s="156" t="s">
        <v>14</v>
      </c>
      <c r="S44" s="83"/>
      <c r="T44" s="83" t="s">
        <v>14</v>
      </c>
      <c r="U44" s="381"/>
    </row>
    <row r="45" spans="1:21" ht="51.75" thickBot="1" x14ac:dyDescent="0.3">
      <c r="A45" s="4"/>
      <c r="B45" s="303"/>
      <c r="C45" s="264"/>
      <c r="D45" s="226"/>
      <c r="E45" s="300"/>
      <c r="F45" s="306"/>
      <c r="G45" s="23">
        <v>5</v>
      </c>
      <c r="H45" s="157" t="s">
        <v>114</v>
      </c>
      <c r="I45" s="326"/>
      <c r="J45" s="187"/>
      <c r="K45" s="51" t="s">
        <v>12</v>
      </c>
      <c r="L45" s="48">
        <f t="shared" si="2"/>
        <v>5</v>
      </c>
      <c r="M45" s="368"/>
      <c r="N45" s="368"/>
      <c r="O45" s="358"/>
      <c r="P45" s="241"/>
      <c r="Q45" s="172"/>
      <c r="R45" s="156" t="s">
        <v>14</v>
      </c>
      <c r="S45" s="83"/>
      <c r="T45" s="83" t="s">
        <v>14</v>
      </c>
      <c r="U45" s="381"/>
    </row>
    <row r="46" spans="1:21" ht="51.75" thickBot="1" x14ac:dyDescent="0.3">
      <c r="A46" s="4"/>
      <c r="B46" s="303"/>
      <c r="C46" s="264"/>
      <c r="D46" s="226"/>
      <c r="E46" s="300"/>
      <c r="F46" s="306"/>
      <c r="G46" s="23">
        <v>5</v>
      </c>
      <c r="H46" s="65" t="s">
        <v>27</v>
      </c>
      <c r="I46" s="326"/>
      <c r="J46" s="187"/>
      <c r="K46" s="51" t="s">
        <v>59</v>
      </c>
      <c r="L46" s="48">
        <f t="shared" si="2"/>
        <v>0</v>
      </c>
      <c r="M46" s="368"/>
      <c r="N46" s="368"/>
      <c r="O46" s="358"/>
      <c r="P46" s="241"/>
      <c r="Q46" s="172"/>
      <c r="R46" s="156" t="s">
        <v>14</v>
      </c>
      <c r="S46" s="83"/>
      <c r="T46" s="83" t="s">
        <v>14</v>
      </c>
      <c r="U46" s="381"/>
    </row>
    <row r="47" spans="1:21" ht="51.75" thickBot="1" x14ac:dyDescent="0.3">
      <c r="A47" s="4"/>
      <c r="B47" s="303"/>
      <c r="C47" s="264"/>
      <c r="D47" s="226"/>
      <c r="E47" s="300"/>
      <c r="F47" s="306"/>
      <c r="G47" s="23">
        <v>5</v>
      </c>
      <c r="H47" s="65" t="s">
        <v>135</v>
      </c>
      <c r="I47" s="326"/>
      <c r="J47" s="187"/>
      <c r="K47" s="51" t="s">
        <v>59</v>
      </c>
      <c r="L47" s="48">
        <f t="shared" si="2"/>
        <v>0</v>
      </c>
      <c r="M47" s="368"/>
      <c r="N47" s="368"/>
      <c r="O47" s="358"/>
      <c r="P47" s="241"/>
      <c r="Q47" s="172"/>
      <c r="R47" s="156" t="s">
        <v>14</v>
      </c>
      <c r="S47" s="83"/>
      <c r="T47" s="83" t="s">
        <v>14</v>
      </c>
      <c r="U47" s="381"/>
    </row>
    <row r="48" spans="1:21" ht="77.25" thickBot="1" x14ac:dyDescent="0.3">
      <c r="A48" s="4"/>
      <c r="B48" s="303"/>
      <c r="C48" s="264"/>
      <c r="D48" s="226"/>
      <c r="E48" s="300"/>
      <c r="F48" s="306"/>
      <c r="G48" s="23">
        <v>5</v>
      </c>
      <c r="H48" s="65" t="s">
        <v>136</v>
      </c>
      <c r="I48" s="326"/>
      <c r="J48" s="187"/>
      <c r="K48" s="51" t="s">
        <v>12</v>
      </c>
      <c r="L48" s="48">
        <f t="shared" si="2"/>
        <v>5</v>
      </c>
      <c r="M48" s="368"/>
      <c r="N48" s="368"/>
      <c r="O48" s="358"/>
      <c r="P48" s="241"/>
      <c r="Q48" s="172"/>
      <c r="R48" s="156" t="s">
        <v>14</v>
      </c>
      <c r="S48" s="83"/>
      <c r="T48" s="83" t="s">
        <v>14</v>
      </c>
      <c r="U48" s="381"/>
    </row>
    <row r="49" spans="1:21" ht="102.75" thickBot="1" x14ac:dyDescent="0.3">
      <c r="A49" s="4"/>
      <c r="B49" s="303"/>
      <c r="C49" s="264"/>
      <c r="D49" s="226"/>
      <c r="E49" s="300"/>
      <c r="F49" s="306"/>
      <c r="G49" s="23">
        <v>10</v>
      </c>
      <c r="H49" s="65" t="s">
        <v>115</v>
      </c>
      <c r="I49" s="326"/>
      <c r="J49" s="187"/>
      <c r="K49" s="51" t="s">
        <v>59</v>
      </c>
      <c r="L49" s="48">
        <f t="shared" si="2"/>
        <v>0</v>
      </c>
      <c r="M49" s="368"/>
      <c r="N49" s="368"/>
      <c r="O49" s="358"/>
      <c r="P49" s="241"/>
      <c r="Q49" s="172"/>
      <c r="R49" s="156" t="s">
        <v>14</v>
      </c>
      <c r="S49" s="83"/>
      <c r="T49" s="83" t="s">
        <v>14</v>
      </c>
      <c r="U49" s="381"/>
    </row>
    <row r="50" spans="1:21" ht="103.5" thickBot="1" x14ac:dyDescent="0.3">
      <c r="A50" s="4"/>
      <c r="B50" s="303"/>
      <c r="C50" s="264"/>
      <c r="D50" s="226"/>
      <c r="E50" s="301"/>
      <c r="F50" s="306"/>
      <c r="G50" s="23">
        <v>10</v>
      </c>
      <c r="H50" s="67" t="s">
        <v>137</v>
      </c>
      <c r="I50" s="319"/>
      <c r="J50" s="188"/>
      <c r="K50" s="51" t="s">
        <v>12</v>
      </c>
      <c r="L50" s="48">
        <f t="shared" si="2"/>
        <v>10</v>
      </c>
      <c r="M50" s="368"/>
      <c r="N50" s="368"/>
      <c r="O50" s="358"/>
      <c r="P50" s="242"/>
      <c r="Q50" s="172"/>
      <c r="R50" s="156" t="s">
        <v>14</v>
      </c>
      <c r="S50" s="83"/>
      <c r="T50" s="83" t="s">
        <v>14</v>
      </c>
      <c r="U50" s="382"/>
    </row>
    <row r="51" spans="1:21" ht="51.75" thickBot="1" x14ac:dyDescent="0.3">
      <c r="A51" s="4"/>
      <c r="B51" s="303"/>
      <c r="C51" s="264"/>
      <c r="D51" s="226"/>
      <c r="E51" s="267" t="s">
        <v>147</v>
      </c>
      <c r="F51" s="306"/>
      <c r="G51" s="22">
        <v>10</v>
      </c>
      <c r="H51" s="64" t="s">
        <v>116</v>
      </c>
      <c r="I51" s="270" t="s">
        <v>28</v>
      </c>
      <c r="J51" s="42"/>
      <c r="K51" s="42" t="s">
        <v>12</v>
      </c>
      <c r="L51" s="43">
        <f t="shared" si="2"/>
        <v>10</v>
      </c>
      <c r="M51" s="368"/>
      <c r="N51" s="368"/>
      <c r="O51" s="358"/>
      <c r="P51" s="240" t="s">
        <v>177</v>
      </c>
      <c r="Q51" s="172"/>
      <c r="R51" s="155" t="s">
        <v>14</v>
      </c>
      <c r="S51" s="82"/>
      <c r="T51" s="82" t="s">
        <v>14</v>
      </c>
      <c r="U51" s="50"/>
    </row>
    <row r="52" spans="1:21" ht="102.75" thickBot="1" x14ac:dyDescent="0.3">
      <c r="A52" s="4"/>
      <c r="B52" s="303"/>
      <c r="C52" s="264"/>
      <c r="D52" s="226"/>
      <c r="E52" s="268"/>
      <c r="F52" s="306"/>
      <c r="G52" s="23">
        <v>5</v>
      </c>
      <c r="H52" s="65" t="s">
        <v>117</v>
      </c>
      <c r="I52" s="271"/>
      <c r="J52" s="51"/>
      <c r="K52" s="51" t="s">
        <v>12</v>
      </c>
      <c r="L52" s="48">
        <f t="shared" si="2"/>
        <v>5</v>
      </c>
      <c r="M52" s="368"/>
      <c r="N52" s="368"/>
      <c r="O52" s="358"/>
      <c r="P52" s="241"/>
      <c r="Q52" s="172"/>
      <c r="R52" s="156" t="s">
        <v>14</v>
      </c>
      <c r="S52" s="83"/>
      <c r="T52" s="83" t="s">
        <v>14</v>
      </c>
      <c r="U52" s="54"/>
    </row>
    <row r="53" spans="1:21" ht="51.75" thickBot="1" x14ac:dyDescent="0.3">
      <c r="A53" s="4"/>
      <c r="B53" s="303"/>
      <c r="C53" s="264"/>
      <c r="D53" s="226"/>
      <c r="E53" s="268"/>
      <c r="F53" s="306"/>
      <c r="G53" s="23">
        <v>10</v>
      </c>
      <c r="H53" s="66" t="s">
        <v>118</v>
      </c>
      <c r="I53" s="271"/>
      <c r="J53" s="51"/>
      <c r="K53" s="51" t="s">
        <v>12</v>
      </c>
      <c r="L53" s="48">
        <f t="shared" si="2"/>
        <v>10</v>
      </c>
      <c r="M53" s="368"/>
      <c r="N53" s="368"/>
      <c r="O53" s="358"/>
      <c r="P53" s="241"/>
      <c r="Q53" s="172"/>
      <c r="R53" s="156" t="s">
        <v>14</v>
      </c>
      <c r="S53" s="83"/>
      <c r="T53" s="83" t="s">
        <v>14</v>
      </c>
      <c r="U53" s="54"/>
    </row>
    <row r="54" spans="1:21" ht="53.25" thickBot="1" x14ac:dyDescent="0.3">
      <c r="A54" s="4"/>
      <c r="B54" s="303"/>
      <c r="C54" s="264"/>
      <c r="D54" s="227"/>
      <c r="E54" s="269"/>
      <c r="F54" s="307"/>
      <c r="G54" s="24">
        <v>5</v>
      </c>
      <c r="H54" s="86" t="s">
        <v>119</v>
      </c>
      <c r="I54" s="272"/>
      <c r="J54" s="56"/>
      <c r="K54" s="56" t="s">
        <v>12</v>
      </c>
      <c r="L54" s="57">
        <f t="shared" si="2"/>
        <v>5</v>
      </c>
      <c r="M54" s="354"/>
      <c r="N54" s="354"/>
      <c r="O54" s="358"/>
      <c r="P54" s="242"/>
      <c r="Q54" s="172"/>
      <c r="R54" s="198" t="s">
        <v>14</v>
      </c>
      <c r="S54" s="60"/>
      <c r="T54" s="60" t="s">
        <v>76</v>
      </c>
      <c r="U54" s="61"/>
    </row>
    <row r="55" spans="1:21" ht="88.5" customHeight="1" thickBot="1" x14ac:dyDescent="0.3">
      <c r="A55" s="4"/>
      <c r="B55" s="303"/>
      <c r="C55" s="264"/>
      <c r="D55" s="276" t="s">
        <v>55</v>
      </c>
      <c r="E55" s="282" t="s">
        <v>29</v>
      </c>
      <c r="F55" s="273">
        <v>10</v>
      </c>
      <c r="G55" s="25">
        <v>30</v>
      </c>
      <c r="H55" s="68" t="s">
        <v>121</v>
      </c>
      <c r="I55" s="290" t="s">
        <v>150</v>
      </c>
      <c r="J55" s="42"/>
      <c r="K55" s="42" t="s">
        <v>12</v>
      </c>
      <c r="L55" s="43">
        <f t="shared" si="2"/>
        <v>30</v>
      </c>
      <c r="M55" s="353">
        <f>L55+L56</f>
        <v>100</v>
      </c>
      <c r="N55" s="369">
        <f>((L55+L56)*F55)/100</f>
        <v>10</v>
      </c>
      <c r="O55" s="358"/>
      <c r="P55" s="240" t="s">
        <v>178</v>
      </c>
      <c r="Q55" s="172"/>
      <c r="R55" s="155" t="s">
        <v>14</v>
      </c>
      <c r="S55" s="82"/>
      <c r="T55" s="82" t="s">
        <v>76</v>
      </c>
      <c r="U55" s="50"/>
    </row>
    <row r="56" spans="1:21" ht="111" customHeight="1" thickBot="1" x14ac:dyDescent="0.3">
      <c r="A56" s="4"/>
      <c r="B56" s="303"/>
      <c r="C56" s="264"/>
      <c r="D56" s="277"/>
      <c r="E56" s="283"/>
      <c r="F56" s="275"/>
      <c r="G56" s="119">
        <v>70</v>
      </c>
      <c r="H56" s="96" t="s">
        <v>120</v>
      </c>
      <c r="I56" s="291"/>
      <c r="J56" s="56"/>
      <c r="K56" s="56" t="s">
        <v>12</v>
      </c>
      <c r="L56" s="57">
        <f t="shared" si="2"/>
        <v>70</v>
      </c>
      <c r="M56" s="354"/>
      <c r="N56" s="370"/>
      <c r="O56" s="358"/>
      <c r="P56" s="248"/>
      <c r="Q56" s="172"/>
      <c r="R56" s="156" t="s">
        <v>14</v>
      </c>
      <c r="S56" s="83"/>
      <c r="T56" s="83" t="s">
        <v>76</v>
      </c>
      <c r="U56" s="54"/>
    </row>
    <row r="57" spans="1:21" ht="76.5" customHeight="1" thickBot="1" x14ac:dyDescent="0.3">
      <c r="A57" s="4"/>
      <c r="B57" s="303"/>
      <c r="C57" s="264"/>
      <c r="D57" s="225" t="s">
        <v>65</v>
      </c>
      <c r="E57" s="252" t="s">
        <v>64</v>
      </c>
      <c r="F57" s="287">
        <v>10</v>
      </c>
      <c r="G57" s="25">
        <v>30</v>
      </c>
      <c r="H57" s="68" t="s">
        <v>122</v>
      </c>
      <c r="I57" s="291"/>
      <c r="J57" s="42"/>
      <c r="K57" s="42" t="s">
        <v>14</v>
      </c>
      <c r="L57" s="43">
        <f t="shared" si="2"/>
        <v>0</v>
      </c>
      <c r="M57" s="353">
        <f>SUM(L57:L60)</f>
        <v>0</v>
      </c>
      <c r="N57" s="353">
        <f>(SUM(L57:L60)*F57)/100</f>
        <v>0</v>
      </c>
      <c r="O57" s="358"/>
      <c r="P57" s="247" t="s">
        <v>179</v>
      </c>
      <c r="Q57" s="172"/>
      <c r="R57" s="156" t="s">
        <v>14</v>
      </c>
      <c r="S57" s="83"/>
      <c r="T57" s="83" t="s">
        <v>14</v>
      </c>
      <c r="U57" s="54" t="s">
        <v>170</v>
      </c>
    </row>
    <row r="58" spans="1:21" ht="51.75" thickBot="1" x14ac:dyDescent="0.3">
      <c r="A58" s="4"/>
      <c r="B58" s="303"/>
      <c r="C58" s="264"/>
      <c r="D58" s="226"/>
      <c r="E58" s="253"/>
      <c r="F58" s="288"/>
      <c r="G58" s="26">
        <v>20</v>
      </c>
      <c r="H58" s="46" t="s">
        <v>123</v>
      </c>
      <c r="I58" s="291"/>
      <c r="J58" s="51"/>
      <c r="K58" s="51" t="s">
        <v>14</v>
      </c>
      <c r="L58" s="48">
        <f t="shared" si="2"/>
        <v>0</v>
      </c>
      <c r="M58" s="368"/>
      <c r="N58" s="368"/>
      <c r="O58" s="358"/>
      <c r="P58" s="241"/>
      <c r="Q58" s="172"/>
      <c r="R58" s="156" t="s">
        <v>14</v>
      </c>
      <c r="S58" s="83"/>
      <c r="T58" s="83" t="s">
        <v>14</v>
      </c>
      <c r="U58" s="54" t="s">
        <v>170</v>
      </c>
    </row>
    <row r="59" spans="1:21" ht="51.75" thickBot="1" x14ac:dyDescent="0.3">
      <c r="A59" s="4"/>
      <c r="B59" s="304"/>
      <c r="C59" s="264"/>
      <c r="D59" s="227"/>
      <c r="E59" s="254"/>
      <c r="F59" s="288"/>
      <c r="G59" s="26">
        <v>40</v>
      </c>
      <c r="H59" s="46" t="s">
        <v>124</v>
      </c>
      <c r="I59" s="292"/>
      <c r="J59" s="51"/>
      <c r="K59" s="51" t="s">
        <v>14</v>
      </c>
      <c r="L59" s="48">
        <f t="shared" si="2"/>
        <v>0</v>
      </c>
      <c r="M59" s="368"/>
      <c r="N59" s="368"/>
      <c r="O59" s="358"/>
      <c r="P59" s="248"/>
      <c r="Q59" s="172"/>
      <c r="R59" s="156" t="s">
        <v>14</v>
      </c>
      <c r="S59" s="83"/>
      <c r="T59" s="83" t="s">
        <v>14</v>
      </c>
      <c r="U59" s="54" t="s">
        <v>170</v>
      </c>
    </row>
    <row r="60" spans="1:21" ht="156.75" customHeight="1" thickBot="1" x14ac:dyDescent="0.3">
      <c r="A60" s="4"/>
      <c r="B60" s="302" t="s">
        <v>61</v>
      </c>
      <c r="C60" s="264"/>
      <c r="D60" s="85" t="s">
        <v>65</v>
      </c>
      <c r="E60" s="178" t="s">
        <v>64</v>
      </c>
      <c r="F60" s="288"/>
      <c r="G60" s="27">
        <v>10</v>
      </c>
      <c r="H60" s="69" t="s">
        <v>125</v>
      </c>
      <c r="I60" s="167" t="s">
        <v>149</v>
      </c>
      <c r="J60" s="56"/>
      <c r="K60" s="56" t="s">
        <v>59</v>
      </c>
      <c r="L60" s="57">
        <f t="shared" si="2"/>
        <v>0</v>
      </c>
      <c r="M60" s="354"/>
      <c r="N60" s="354"/>
      <c r="O60" s="358"/>
      <c r="P60" s="58"/>
      <c r="Q60" s="173"/>
      <c r="R60" s="59" t="s">
        <v>14</v>
      </c>
      <c r="S60" s="60"/>
      <c r="T60" s="60" t="s">
        <v>76</v>
      </c>
      <c r="U60" s="61"/>
    </row>
    <row r="61" spans="1:21" ht="77.25" thickBot="1" x14ac:dyDescent="0.3">
      <c r="A61" s="4"/>
      <c r="B61" s="303"/>
      <c r="C61" s="264"/>
      <c r="D61" s="225" t="s">
        <v>56</v>
      </c>
      <c r="E61" s="284" t="s">
        <v>30</v>
      </c>
      <c r="F61" s="287">
        <v>10</v>
      </c>
      <c r="G61" s="21">
        <v>20</v>
      </c>
      <c r="H61" s="41" t="s">
        <v>31</v>
      </c>
      <c r="I61" s="290" t="s">
        <v>32</v>
      </c>
      <c r="J61" s="42"/>
      <c r="K61" s="42" t="s">
        <v>59</v>
      </c>
      <c r="L61" s="43">
        <f t="shared" si="2"/>
        <v>0</v>
      </c>
      <c r="M61" s="353">
        <f>SUM(L61:L73)</f>
        <v>5</v>
      </c>
      <c r="N61" s="353">
        <f>(SUM(L61:L73)*F61)/100</f>
        <v>0.5</v>
      </c>
      <c r="O61" s="358"/>
      <c r="P61" s="240" t="s">
        <v>180</v>
      </c>
      <c r="Q61" s="172"/>
      <c r="R61" s="155" t="s">
        <v>14</v>
      </c>
      <c r="S61" s="82"/>
      <c r="T61" s="82" t="s">
        <v>76</v>
      </c>
      <c r="U61" s="50" t="s">
        <v>166</v>
      </c>
    </row>
    <row r="62" spans="1:21" ht="53.25" thickBot="1" x14ac:dyDescent="0.3">
      <c r="A62" s="4"/>
      <c r="B62" s="303"/>
      <c r="C62" s="264"/>
      <c r="D62" s="226"/>
      <c r="E62" s="285"/>
      <c r="F62" s="288"/>
      <c r="G62" s="19">
        <v>5</v>
      </c>
      <c r="H62" s="46" t="s">
        <v>138</v>
      </c>
      <c r="I62" s="291"/>
      <c r="J62" s="51"/>
      <c r="K62" s="51" t="s">
        <v>59</v>
      </c>
      <c r="L62" s="48">
        <f t="shared" si="2"/>
        <v>0</v>
      </c>
      <c r="M62" s="368"/>
      <c r="N62" s="368"/>
      <c r="O62" s="358"/>
      <c r="P62" s="241"/>
      <c r="Q62" s="172"/>
      <c r="R62" s="156" t="s">
        <v>14</v>
      </c>
      <c r="S62" s="83"/>
      <c r="T62" s="83" t="s">
        <v>76</v>
      </c>
      <c r="U62" s="54" t="s">
        <v>166</v>
      </c>
    </row>
    <row r="63" spans="1:21" ht="53.25" thickBot="1" x14ac:dyDescent="0.3">
      <c r="A63" s="4"/>
      <c r="B63" s="303"/>
      <c r="C63" s="264"/>
      <c r="D63" s="226"/>
      <c r="E63" s="285"/>
      <c r="F63" s="288"/>
      <c r="G63" s="19">
        <v>5</v>
      </c>
      <c r="H63" s="46" t="s">
        <v>33</v>
      </c>
      <c r="I63" s="291"/>
      <c r="J63" s="51"/>
      <c r="K63" s="51" t="s">
        <v>59</v>
      </c>
      <c r="L63" s="48">
        <f t="shared" si="2"/>
        <v>0</v>
      </c>
      <c r="M63" s="368"/>
      <c r="N63" s="368"/>
      <c r="O63" s="358"/>
      <c r="P63" s="241"/>
      <c r="Q63" s="172"/>
      <c r="R63" s="156" t="s">
        <v>14</v>
      </c>
      <c r="S63" s="83"/>
      <c r="T63" s="83" t="s">
        <v>76</v>
      </c>
      <c r="U63" s="54" t="s">
        <v>165</v>
      </c>
    </row>
    <row r="64" spans="1:21" ht="53.25" thickBot="1" x14ac:dyDescent="0.3">
      <c r="A64" s="4"/>
      <c r="B64" s="303"/>
      <c r="C64" s="264"/>
      <c r="D64" s="226"/>
      <c r="E64" s="285"/>
      <c r="F64" s="288"/>
      <c r="G64" s="19">
        <v>5</v>
      </c>
      <c r="H64" s="46" t="s">
        <v>34</v>
      </c>
      <c r="I64" s="291"/>
      <c r="J64" s="51"/>
      <c r="K64" s="51" t="s">
        <v>59</v>
      </c>
      <c r="L64" s="48">
        <f t="shared" si="2"/>
        <v>0</v>
      </c>
      <c r="M64" s="368"/>
      <c r="N64" s="368"/>
      <c r="O64" s="358"/>
      <c r="P64" s="241"/>
      <c r="Q64" s="172"/>
      <c r="R64" s="156" t="s">
        <v>14</v>
      </c>
      <c r="S64" s="83"/>
      <c r="T64" s="83" t="s">
        <v>76</v>
      </c>
      <c r="U64" s="54" t="s">
        <v>171</v>
      </c>
    </row>
    <row r="65" spans="1:23" ht="53.25" thickBot="1" x14ac:dyDescent="0.3">
      <c r="A65" s="4"/>
      <c r="B65" s="303"/>
      <c r="C65" s="264"/>
      <c r="D65" s="226"/>
      <c r="E65" s="285"/>
      <c r="F65" s="288"/>
      <c r="G65" s="19">
        <v>5</v>
      </c>
      <c r="H65" s="46" t="s">
        <v>35</v>
      </c>
      <c r="I65" s="291"/>
      <c r="J65" s="51"/>
      <c r="K65" s="51" t="s">
        <v>12</v>
      </c>
      <c r="L65" s="48">
        <f t="shared" si="2"/>
        <v>5</v>
      </c>
      <c r="M65" s="368"/>
      <c r="N65" s="368"/>
      <c r="O65" s="358"/>
      <c r="P65" s="241"/>
      <c r="Q65" s="172"/>
      <c r="R65" s="156" t="s">
        <v>14</v>
      </c>
      <c r="S65" s="83"/>
      <c r="T65" s="83" t="s">
        <v>76</v>
      </c>
      <c r="U65" s="54" t="s">
        <v>167</v>
      </c>
    </row>
    <row r="66" spans="1:23" ht="53.25" thickBot="1" x14ac:dyDescent="0.3">
      <c r="A66" s="4"/>
      <c r="B66" s="303"/>
      <c r="C66" s="264"/>
      <c r="D66" s="226"/>
      <c r="E66" s="285"/>
      <c r="F66" s="288"/>
      <c r="G66" s="19">
        <v>5</v>
      </c>
      <c r="H66" s="46" t="s">
        <v>36</v>
      </c>
      <c r="I66" s="291"/>
      <c r="J66" s="51"/>
      <c r="K66" s="51" t="s">
        <v>59</v>
      </c>
      <c r="L66" s="48">
        <f t="shared" si="2"/>
        <v>0</v>
      </c>
      <c r="M66" s="368"/>
      <c r="N66" s="368"/>
      <c r="O66" s="358"/>
      <c r="P66" s="241"/>
      <c r="Q66" s="172"/>
      <c r="R66" s="156" t="s">
        <v>14</v>
      </c>
      <c r="S66" s="83"/>
      <c r="T66" s="83" t="s">
        <v>76</v>
      </c>
      <c r="U66" s="54" t="s">
        <v>166</v>
      </c>
    </row>
    <row r="67" spans="1:23" ht="53.25" thickBot="1" x14ac:dyDescent="0.3">
      <c r="A67" s="4"/>
      <c r="B67" s="303"/>
      <c r="C67" s="264"/>
      <c r="D67" s="226"/>
      <c r="E67" s="285"/>
      <c r="F67" s="288"/>
      <c r="G67" s="19">
        <v>5</v>
      </c>
      <c r="H67" s="46" t="s">
        <v>37</v>
      </c>
      <c r="I67" s="291"/>
      <c r="J67" s="51"/>
      <c r="K67" s="51" t="s">
        <v>59</v>
      </c>
      <c r="L67" s="48">
        <f t="shared" si="2"/>
        <v>0</v>
      </c>
      <c r="M67" s="368"/>
      <c r="N67" s="368"/>
      <c r="O67" s="358"/>
      <c r="P67" s="241"/>
      <c r="Q67" s="172"/>
      <c r="R67" s="156" t="s">
        <v>14</v>
      </c>
      <c r="S67" s="83"/>
      <c r="T67" s="83" t="s">
        <v>76</v>
      </c>
      <c r="U67" s="54" t="s">
        <v>166</v>
      </c>
    </row>
    <row r="68" spans="1:23" ht="53.25" thickBot="1" x14ac:dyDescent="0.3">
      <c r="A68" s="4"/>
      <c r="B68" s="303"/>
      <c r="C68" s="264"/>
      <c r="D68" s="226"/>
      <c r="E68" s="285"/>
      <c r="F68" s="288"/>
      <c r="G68" s="19">
        <v>5</v>
      </c>
      <c r="H68" s="46" t="s">
        <v>38</v>
      </c>
      <c r="I68" s="291"/>
      <c r="J68" s="51"/>
      <c r="K68" s="51" t="s">
        <v>59</v>
      </c>
      <c r="L68" s="48">
        <f t="shared" si="2"/>
        <v>0</v>
      </c>
      <c r="M68" s="368"/>
      <c r="N68" s="368"/>
      <c r="O68" s="358"/>
      <c r="P68" s="241"/>
      <c r="Q68" s="172"/>
      <c r="R68" s="156" t="s">
        <v>14</v>
      </c>
      <c r="S68" s="83"/>
      <c r="T68" s="83" t="s">
        <v>76</v>
      </c>
      <c r="U68" s="54" t="s">
        <v>166</v>
      </c>
    </row>
    <row r="69" spans="1:23" ht="53.25" thickBot="1" x14ac:dyDescent="0.3">
      <c r="A69" s="4"/>
      <c r="B69" s="303"/>
      <c r="C69" s="264"/>
      <c r="D69" s="226"/>
      <c r="E69" s="285"/>
      <c r="F69" s="288"/>
      <c r="G69" s="19">
        <v>5</v>
      </c>
      <c r="H69" s="46" t="s">
        <v>39</v>
      </c>
      <c r="I69" s="291"/>
      <c r="J69" s="51"/>
      <c r="K69" s="51" t="s">
        <v>59</v>
      </c>
      <c r="L69" s="48">
        <f t="shared" si="2"/>
        <v>0</v>
      </c>
      <c r="M69" s="368"/>
      <c r="N69" s="368"/>
      <c r="O69" s="358"/>
      <c r="P69" s="241"/>
      <c r="Q69" s="172"/>
      <c r="R69" s="156" t="s">
        <v>14</v>
      </c>
      <c r="S69" s="83"/>
      <c r="T69" s="83" t="s">
        <v>76</v>
      </c>
      <c r="U69" s="54" t="s">
        <v>165</v>
      </c>
    </row>
    <row r="70" spans="1:23" ht="53.25" thickBot="1" x14ac:dyDescent="0.3">
      <c r="A70" s="4"/>
      <c r="B70" s="303"/>
      <c r="C70" s="264"/>
      <c r="D70" s="226"/>
      <c r="E70" s="285"/>
      <c r="F70" s="288"/>
      <c r="G70" s="19">
        <v>5</v>
      </c>
      <c r="H70" s="120" t="s">
        <v>40</v>
      </c>
      <c r="I70" s="291"/>
      <c r="J70" s="51"/>
      <c r="K70" s="51" t="s">
        <v>59</v>
      </c>
      <c r="L70" s="48">
        <f t="shared" si="2"/>
        <v>0</v>
      </c>
      <c r="M70" s="368"/>
      <c r="N70" s="368"/>
      <c r="O70" s="358"/>
      <c r="P70" s="241"/>
      <c r="Q70" s="172"/>
      <c r="R70" s="156" t="s">
        <v>14</v>
      </c>
      <c r="S70" s="83"/>
      <c r="T70" s="83" t="s">
        <v>76</v>
      </c>
      <c r="U70" s="54" t="s">
        <v>165</v>
      </c>
    </row>
    <row r="71" spans="1:23" ht="45.75" customHeight="1" thickBot="1" x14ac:dyDescent="0.3">
      <c r="A71" s="4"/>
      <c r="B71" s="303"/>
      <c r="C71" s="264"/>
      <c r="D71" s="226"/>
      <c r="E71" s="285"/>
      <c r="F71" s="288"/>
      <c r="G71" s="19">
        <v>5</v>
      </c>
      <c r="H71" s="120" t="s">
        <v>41</v>
      </c>
      <c r="I71" s="291"/>
      <c r="J71" s="51"/>
      <c r="K71" s="51" t="s">
        <v>59</v>
      </c>
      <c r="L71" s="48">
        <f t="shared" si="2"/>
        <v>0</v>
      </c>
      <c r="M71" s="368"/>
      <c r="N71" s="368"/>
      <c r="O71" s="358"/>
      <c r="P71" s="241"/>
      <c r="Q71" s="172"/>
      <c r="R71" s="156" t="s">
        <v>14</v>
      </c>
      <c r="S71" s="83"/>
      <c r="T71" s="83" t="s">
        <v>76</v>
      </c>
      <c r="U71" s="54" t="s">
        <v>165</v>
      </c>
    </row>
    <row r="72" spans="1:23" ht="77.25" thickBot="1" x14ac:dyDescent="0.3">
      <c r="A72" s="4"/>
      <c r="B72" s="303"/>
      <c r="C72" s="264"/>
      <c r="D72" s="226"/>
      <c r="E72" s="285"/>
      <c r="F72" s="288"/>
      <c r="G72" s="19">
        <v>10</v>
      </c>
      <c r="H72" s="46" t="s">
        <v>42</v>
      </c>
      <c r="I72" s="291"/>
      <c r="J72" s="51"/>
      <c r="K72" s="51" t="s">
        <v>59</v>
      </c>
      <c r="L72" s="48">
        <f t="shared" si="2"/>
        <v>0</v>
      </c>
      <c r="M72" s="368"/>
      <c r="N72" s="368"/>
      <c r="O72" s="358"/>
      <c r="P72" s="241"/>
      <c r="Q72" s="172"/>
      <c r="R72" s="156" t="s">
        <v>14</v>
      </c>
      <c r="S72" s="83"/>
      <c r="T72" s="83" t="s">
        <v>76</v>
      </c>
      <c r="U72" s="54" t="s">
        <v>165</v>
      </c>
    </row>
    <row r="73" spans="1:23" ht="77.25" thickBot="1" x14ac:dyDescent="0.3">
      <c r="A73" s="4"/>
      <c r="B73" s="304"/>
      <c r="C73" s="294"/>
      <c r="D73" s="227"/>
      <c r="E73" s="286"/>
      <c r="F73" s="289"/>
      <c r="G73" s="20">
        <v>20</v>
      </c>
      <c r="H73" s="55" t="s">
        <v>43</v>
      </c>
      <c r="I73" s="292"/>
      <c r="J73" s="56"/>
      <c r="K73" s="56" t="s">
        <v>59</v>
      </c>
      <c r="L73" s="57">
        <f t="shared" si="2"/>
        <v>0</v>
      </c>
      <c r="M73" s="354"/>
      <c r="N73" s="354"/>
      <c r="O73" s="356"/>
      <c r="P73" s="242"/>
      <c r="Q73" s="172"/>
      <c r="R73" s="198" t="s">
        <v>14</v>
      </c>
      <c r="S73" s="60"/>
      <c r="T73" s="60" t="s">
        <v>76</v>
      </c>
      <c r="U73" s="61" t="s">
        <v>165</v>
      </c>
    </row>
    <row r="74" spans="1:23" ht="47.25" customHeight="1" x14ac:dyDescent="0.25">
      <c r="A74" s="5"/>
      <c r="B74" s="278" t="s">
        <v>58</v>
      </c>
      <c r="C74" s="280">
        <v>5</v>
      </c>
      <c r="D74" s="338" t="s">
        <v>58</v>
      </c>
      <c r="E74" s="347" t="s">
        <v>45</v>
      </c>
      <c r="F74" s="349">
        <v>100</v>
      </c>
      <c r="G74" s="121">
        <v>50</v>
      </c>
      <c r="H74" s="68" t="s">
        <v>139</v>
      </c>
      <c r="I74" s="351" t="s">
        <v>46</v>
      </c>
      <c r="J74" s="189"/>
      <c r="K74" s="42" t="s">
        <v>59</v>
      </c>
      <c r="L74" s="43">
        <f t="shared" si="2"/>
        <v>0</v>
      </c>
      <c r="M74" s="353">
        <f>L74+L75</f>
        <v>0</v>
      </c>
      <c r="N74" s="353">
        <f>((L74+L75)*F74)/100</f>
        <v>0</v>
      </c>
      <c r="O74" s="355">
        <f>(N74*C74)/100</f>
        <v>0</v>
      </c>
      <c r="P74" s="240" t="s">
        <v>181</v>
      </c>
      <c r="Q74" s="72"/>
      <c r="R74" s="155" t="s">
        <v>14</v>
      </c>
      <c r="S74" s="82"/>
      <c r="T74" s="82" t="s">
        <v>76</v>
      </c>
      <c r="U74" s="50" t="s">
        <v>167</v>
      </c>
    </row>
    <row r="75" spans="1:23" ht="78" customHeight="1" thickBot="1" x14ac:dyDescent="0.3">
      <c r="B75" s="279"/>
      <c r="C75" s="281"/>
      <c r="D75" s="339"/>
      <c r="E75" s="348"/>
      <c r="F75" s="350"/>
      <c r="G75" s="122">
        <v>50</v>
      </c>
      <c r="H75" s="96" t="s">
        <v>126</v>
      </c>
      <c r="I75" s="352"/>
      <c r="J75" s="190"/>
      <c r="K75" s="123" t="s">
        <v>59</v>
      </c>
      <c r="L75" s="57">
        <f t="shared" si="2"/>
        <v>0</v>
      </c>
      <c r="M75" s="354"/>
      <c r="N75" s="354"/>
      <c r="O75" s="356"/>
      <c r="P75" s="246"/>
      <c r="Q75" s="173"/>
      <c r="R75" s="59" t="s">
        <v>14</v>
      </c>
      <c r="S75" s="60"/>
      <c r="T75" s="60" t="s">
        <v>76</v>
      </c>
      <c r="U75" s="61" t="s">
        <v>167</v>
      </c>
    </row>
    <row r="76" spans="1:23" ht="51" hidden="1" customHeight="1" x14ac:dyDescent="0.25">
      <c r="B76" s="231" t="s">
        <v>60</v>
      </c>
      <c r="C76" s="273">
        <v>5</v>
      </c>
      <c r="D76" s="228" t="s">
        <v>57</v>
      </c>
      <c r="E76" s="340" t="s">
        <v>140</v>
      </c>
      <c r="F76" s="305">
        <v>50</v>
      </c>
      <c r="G76" s="18">
        <v>20</v>
      </c>
      <c r="H76" s="105" t="s">
        <v>151</v>
      </c>
      <c r="I76" s="344" t="s">
        <v>152</v>
      </c>
      <c r="J76" s="124"/>
      <c r="K76" s="124" t="s">
        <v>14</v>
      </c>
      <c r="L76" s="125">
        <f t="shared" si="2"/>
        <v>0</v>
      </c>
      <c r="M76" s="365">
        <f>SUM(L76:L82)</f>
        <v>0</v>
      </c>
      <c r="N76" s="362">
        <f>(SUM(L76:L82)*F76)/100</f>
        <v>0</v>
      </c>
      <c r="O76" s="365">
        <f>(SUM(N76:N88)*C76)/100</f>
        <v>0</v>
      </c>
      <c r="P76" s="49"/>
      <c r="Q76" s="49"/>
      <c r="R76" s="49" t="s">
        <v>14</v>
      </c>
      <c r="S76" s="82"/>
      <c r="T76" s="82" t="s">
        <v>14</v>
      </c>
      <c r="U76" s="50"/>
    </row>
    <row r="77" spans="1:23" ht="44.25" hidden="1" customHeight="1" x14ac:dyDescent="0.25">
      <c r="B77" s="232"/>
      <c r="C77" s="274"/>
      <c r="D77" s="229"/>
      <c r="E77" s="341"/>
      <c r="F77" s="306"/>
      <c r="G77" s="17">
        <v>10</v>
      </c>
      <c r="H77" s="126" t="s">
        <v>141</v>
      </c>
      <c r="I77" s="345"/>
      <c r="J77" s="127"/>
      <c r="K77" s="127" t="s">
        <v>14</v>
      </c>
      <c r="L77" s="128">
        <f t="shared" si="2"/>
        <v>0</v>
      </c>
      <c r="M77" s="366"/>
      <c r="N77" s="363"/>
      <c r="O77" s="366"/>
      <c r="P77" s="72"/>
      <c r="Q77" s="72"/>
      <c r="R77" s="53" t="s">
        <v>14</v>
      </c>
      <c r="S77" s="83"/>
      <c r="T77" s="83" t="s">
        <v>14</v>
      </c>
      <c r="U77" s="75"/>
      <c r="V77" s="6" t="s">
        <v>44</v>
      </c>
      <c r="W77" s="6" t="s">
        <v>47</v>
      </c>
    </row>
    <row r="78" spans="1:23" ht="48.75" hidden="1" customHeight="1" x14ac:dyDescent="0.25">
      <c r="B78" s="232"/>
      <c r="C78" s="274"/>
      <c r="D78" s="229"/>
      <c r="E78" s="341"/>
      <c r="F78" s="306"/>
      <c r="G78" s="17">
        <v>10</v>
      </c>
      <c r="H78" s="126" t="s">
        <v>48</v>
      </c>
      <c r="I78" s="345"/>
      <c r="J78" s="127"/>
      <c r="K78" s="127" t="s">
        <v>14</v>
      </c>
      <c r="L78" s="128">
        <f t="shared" si="2"/>
        <v>0</v>
      </c>
      <c r="M78" s="366"/>
      <c r="N78" s="363"/>
      <c r="O78" s="366"/>
      <c r="P78" s="72"/>
      <c r="Q78" s="72"/>
      <c r="R78" s="53" t="s">
        <v>14</v>
      </c>
      <c r="S78" s="83"/>
      <c r="T78" s="83" t="s">
        <v>14</v>
      </c>
      <c r="U78" s="129"/>
      <c r="V78" s="7">
        <v>1</v>
      </c>
      <c r="W78" s="7">
        <v>0</v>
      </c>
    </row>
    <row r="79" spans="1:23" ht="51.75" hidden="1" customHeight="1" x14ac:dyDescent="0.25">
      <c r="B79" s="232"/>
      <c r="C79" s="274"/>
      <c r="D79" s="229"/>
      <c r="E79" s="342"/>
      <c r="F79" s="306"/>
      <c r="G79" s="17">
        <v>10</v>
      </c>
      <c r="H79" s="126" t="s">
        <v>49</v>
      </c>
      <c r="I79" s="345"/>
      <c r="J79" s="130"/>
      <c r="K79" s="130" t="s">
        <v>14</v>
      </c>
      <c r="L79" s="128">
        <f t="shared" si="2"/>
        <v>0</v>
      </c>
      <c r="M79" s="366"/>
      <c r="N79" s="363"/>
      <c r="O79" s="366"/>
      <c r="P79" s="77"/>
      <c r="Q79" s="77"/>
      <c r="R79" s="78" t="s">
        <v>14</v>
      </c>
      <c r="S79" s="79"/>
      <c r="T79" s="79" t="s">
        <v>14</v>
      </c>
      <c r="U79" s="80"/>
      <c r="V79" s="7"/>
      <c r="W79" s="7"/>
    </row>
    <row r="80" spans="1:23" ht="52.5" hidden="1" customHeight="1" x14ac:dyDescent="0.25">
      <c r="B80" s="232"/>
      <c r="C80" s="274"/>
      <c r="D80" s="229"/>
      <c r="E80" s="342"/>
      <c r="F80" s="306"/>
      <c r="G80" s="17">
        <v>10</v>
      </c>
      <c r="H80" s="126" t="s">
        <v>50</v>
      </c>
      <c r="I80" s="345"/>
      <c r="J80" s="130"/>
      <c r="K80" s="130" t="s">
        <v>14</v>
      </c>
      <c r="L80" s="128">
        <f t="shared" ref="L80:L88" si="3">IF(K80="SI",G80,0)</f>
        <v>0</v>
      </c>
      <c r="M80" s="366"/>
      <c r="N80" s="363"/>
      <c r="O80" s="366"/>
      <c r="P80" s="77"/>
      <c r="Q80" s="77"/>
      <c r="R80" s="78" t="s">
        <v>14</v>
      </c>
      <c r="S80" s="79"/>
      <c r="T80" s="79" t="s">
        <v>14</v>
      </c>
      <c r="U80" s="80"/>
      <c r="V80" s="7"/>
      <c r="W80" s="7"/>
    </row>
    <row r="81" spans="2:23" ht="51" hidden="1" customHeight="1" x14ac:dyDescent="0.25">
      <c r="B81" s="232"/>
      <c r="C81" s="274"/>
      <c r="D81" s="229"/>
      <c r="E81" s="342"/>
      <c r="F81" s="306"/>
      <c r="G81" s="17">
        <v>20</v>
      </c>
      <c r="H81" s="126" t="s">
        <v>142</v>
      </c>
      <c r="I81" s="345"/>
      <c r="J81" s="130"/>
      <c r="K81" s="130" t="s">
        <v>14</v>
      </c>
      <c r="L81" s="128">
        <f t="shared" si="3"/>
        <v>0</v>
      </c>
      <c r="M81" s="366"/>
      <c r="N81" s="363"/>
      <c r="O81" s="366"/>
      <c r="P81" s="77"/>
      <c r="Q81" s="77"/>
      <c r="R81" s="78" t="s">
        <v>14</v>
      </c>
      <c r="S81" s="79"/>
      <c r="T81" s="79" t="s">
        <v>14</v>
      </c>
      <c r="U81" s="80"/>
      <c r="V81" s="7"/>
      <c r="W81" s="7"/>
    </row>
    <row r="82" spans="2:23" ht="54" hidden="1" customHeight="1" thickBot="1" x14ac:dyDescent="0.3">
      <c r="B82" s="233"/>
      <c r="C82" s="274"/>
      <c r="D82" s="230"/>
      <c r="E82" s="343"/>
      <c r="F82" s="307"/>
      <c r="G82" s="116">
        <v>20</v>
      </c>
      <c r="H82" s="96" t="s">
        <v>143</v>
      </c>
      <c r="I82" s="346"/>
      <c r="J82" s="131"/>
      <c r="K82" s="131" t="s">
        <v>14</v>
      </c>
      <c r="L82" s="132">
        <f t="shared" si="3"/>
        <v>0</v>
      </c>
      <c r="M82" s="367"/>
      <c r="N82" s="364"/>
      <c r="O82" s="366"/>
      <c r="P82" s="133"/>
      <c r="Q82" s="133"/>
      <c r="R82" s="59" t="s">
        <v>14</v>
      </c>
      <c r="S82" s="60"/>
      <c r="T82" s="60" t="s">
        <v>14</v>
      </c>
      <c r="U82" s="134"/>
      <c r="V82" s="7">
        <v>1</v>
      </c>
      <c r="W82" s="7">
        <v>1</v>
      </c>
    </row>
    <row r="83" spans="2:23" ht="409.5" hidden="1" customHeight="1" thickBot="1" x14ac:dyDescent="0.3">
      <c r="B83" s="308" t="s">
        <v>60</v>
      </c>
      <c r="C83" s="274"/>
      <c r="D83" s="231" t="s">
        <v>57</v>
      </c>
      <c r="E83" s="255" t="s">
        <v>144</v>
      </c>
      <c r="F83" s="359">
        <v>50</v>
      </c>
      <c r="G83" s="15">
        <v>25</v>
      </c>
      <c r="H83" s="158" t="s">
        <v>154</v>
      </c>
      <c r="I83" s="311" t="s">
        <v>51</v>
      </c>
      <c r="J83" s="70"/>
      <c r="K83" s="70" t="s">
        <v>14</v>
      </c>
      <c r="L83" s="43">
        <f t="shared" si="3"/>
        <v>0</v>
      </c>
      <c r="M83" s="353">
        <f>SUM(L83:L88)</f>
        <v>0</v>
      </c>
      <c r="N83" s="365">
        <f>(SUM(L83:L88)*F83)/100</f>
        <v>0</v>
      </c>
      <c r="O83" s="366"/>
      <c r="P83" s="49"/>
      <c r="Q83" s="49"/>
      <c r="R83" s="49" t="s">
        <v>14</v>
      </c>
      <c r="S83" s="82"/>
      <c r="T83" s="82" t="s">
        <v>14</v>
      </c>
      <c r="U83" s="50"/>
      <c r="V83" s="7"/>
      <c r="W83" s="7"/>
    </row>
    <row r="84" spans="2:23" ht="333" hidden="1" customHeight="1" thickBot="1" x14ac:dyDescent="0.3">
      <c r="B84" s="309"/>
      <c r="C84" s="274"/>
      <c r="D84" s="232"/>
      <c r="E84" s="256"/>
      <c r="F84" s="360"/>
      <c r="G84" s="16">
        <v>15</v>
      </c>
      <c r="H84" s="71" t="s">
        <v>81</v>
      </c>
      <c r="I84" s="312"/>
      <c r="J84" s="52"/>
      <c r="K84" s="52" t="s">
        <v>14</v>
      </c>
      <c r="L84" s="48">
        <f t="shared" si="3"/>
        <v>0</v>
      </c>
      <c r="M84" s="368"/>
      <c r="N84" s="366"/>
      <c r="O84" s="366"/>
      <c r="P84" s="135"/>
      <c r="Q84" s="135"/>
      <c r="R84" s="136" t="s">
        <v>14</v>
      </c>
      <c r="S84" s="137"/>
      <c r="T84" s="137"/>
      <c r="U84" s="138"/>
      <c r="V84" s="7"/>
      <c r="W84" s="7"/>
    </row>
    <row r="85" spans="2:23" ht="307.5" hidden="1" customHeight="1" thickBot="1" x14ac:dyDescent="0.3">
      <c r="B85" s="309"/>
      <c r="C85" s="274"/>
      <c r="D85" s="232"/>
      <c r="E85" s="256"/>
      <c r="F85" s="360"/>
      <c r="G85" s="16">
        <v>15</v>
      </c>
      <c r="H85" s="71" t="s">
        <v>82</v>
      </c>
      <c r="I85" s="312"/>
      <c r="J85" s="52"/>
      <c r="K85" s="52" t="s">
        <v>14</v>
      </c>
      <c r="L85" s="48">
        <f t="shared" si="3"/>
        <v>0</v>
      </c>
      <c r="M85" s="368"/>
      <c r="N85" s="366"/>
      <c r="O85" s="366"/>
      <c r="P85" s="72"/>
      <c r="Q85" s="72"/>
      <c r="R85" s="73" t="s">
        <v>14</v>
      </c>
      <c r="S85" s="74"/>
      <c r="T85" s="74" t="s">
        <v>14</v>
      </c>
      <c r="U85" s="75" t="s">
        <v>145</v>
      </c>
      <c r="V85" s="7"/>
      <c r="W85" s="7"/>
    </row>
    <row r="86" spans="2:23" ht="154.5" hidden="1" thickBot="1" x14ac:dyDescent="0.3">
      <c r="B86" s="309"/>
      <c r="C86" s="274"/>
      <c r="D86" s="232"/>
      <c r="E86" s="256"/>
      <c r="F86" s="360"/>
      <c r="G86" s="18">
        <v>15</v>
      </c>
      <c r="H86" s="169" t="s">
        <v>127</v>
      </c>
      <c r="I86" s="312"/>
      <c r="J86" s="76"/>
      <c r="K86" s="76" t="s">
        <v>14</v>
      </c>
      <c r="L86" s="48">
        <f t="shared" si="3"/>
        <v>0</v>
      </c>
      <c r="M86" s="368"/>
      <c r="N86" s="366"/>
      <c r="O86" s="366"/>
      <c r="P86" s="77"/>
      <c r="Q86" s="77"/>
      <c r="R86" s="78" t="s">
        <v>14</v>
      </c>
      <c r="S86" s="79"/>
      <c r="T86" s="79" t="s">
        <v>14</v>
      </c>
      <c r="U86" s="80">
        <v>1</v>
      </c>
      <c r="V86" s="7">
        <v>1</v>
      </c>
      <c r="W86" s="7">
        <v>0</v>
      </c>
    </row>
    <row r="87" spans="2:23" ht="129" hidden="1" thickBot="1" x14ac:dyDescent="0.3">
      <c r="B87" s="310"/>
      <c r="C87" s="274"/>
      <c r="D87" s="233"/>
      <c r="E87" s="257"/>
      <c r="F87" s="360"/>
      <c r="G87" s="168">
        <v>15</v>
      </c>
      <c r="H87" s="170" t="s">
        <v>83</v>
      </c>
      <c r="I87" s="313"/>
      <c r="J87" s="172"/>
      <c r="K87" s="172" t="s">
        <v>14</v>
      </c>
      <c r="L87" s="128">
        <f t="shared" si="3"/>
        <v>0</v>
      </c>
      <c r="M87" s="368"/>
      <c r="N87" s="366"/>
      <c r="O87" s="366"/>
      <c r="P87" s="77"/>
      <c r="Q87" s="77"/>
      <c r="R87" s="77" t="s">
        <v>14</v>
      </c>
      <c r="S87" s="172"/>
      <c r="T87" s="172" t="s">
        <v>14</v>
      </c>
      <c r="U87" s="175"/>
      <c r="V87" s="7">
        <v>0</v>
      </c>
      <c r="W87" s="7">
        <v>1</v>
      </c>
    </row>
    <row r="88" spans="2:23" ht="407.25" hidden="1" customHeight="1" thickBot="1" x14ac:dyDescent="0.3">
      <c r="B88" s="159" t="s">
        <v>60</v>
      </c>
      <c r="C88" s="275"/>
      <c r="D88" s="161" t="s">
        <v>57</v>
      </c>
      <c r="E88" s="160" t="s">
        <v>144</v>
      </c>
      <c r="F88" s="361"/>
      <c r="G88" s="139">
        <v>15</v>
      </c>
      <c r="H88" s="140" t="s">
        <v>84</v>
      </c>
      <c r="I88" s="84" t="s">
        <v>51</v>
      </c>
      <c r="J88" s="171"/>
      <c r="K88" s="171" t="s">
        <v>14</v>
      </c>
      <c r="L88" s="57">
        <f t="shared" si="3"/>
        <v>0</v>
      </c>
      <c r="M88" s="354"/>
      <c r="N88" s="367"/>
      <c r="O88" s="367"/>
      <c r="P88" s="133"/>
      <c r="Q88" s="133"/>
      <c r="R88" s="59" t="s">
        <v>14</v>
      </c>
      <c r="S88" s="201"/>
      <c r="T88" s="81" t="s">
        <v>14</v>
      </c>
      <c r="U88" s="174">
        <v>0</v>
      </c>
      <c r="V88" s="7">
        <v>1</v>
      </c>
      <c r="W88" s="7">
        <v>1</v>
      </c>
    </row>
    <row r="89" spans="2:23" ht="26.25" customHeight="1" x14ac:dyDescent="0.25">
      <c r="D89" s="28"/>
      <c r="E89" s="29"/>
      <c r="F89" s="30"/>
      <c r="G89" s="30"/>
      <c r="H89" s="7"/>
      <c r="K89" s="8"/>
      <c r="L89" s="8"/>
      <c r="M89" s="8"/>
      <c r="N89" s="31" t="s">
        <v>73</v>
      </c>
      <c r="O89" s="31">
        <f>SUM(O3:O88)</f>
        <v>48.15</v>
      </c>
      <c r="P89" s="7"/>
      <c r="Q89" s="7"/>
      <c r="R89" s="7"/>
      <c r="S89" s="7"/>
      <c r="T89" s="7"/>
      <c r="U89" s="7"/>
      <c r="V89" s="7"/>
      <c r="W89" s="7"/>
    </row>
    <row r="90" spans="2:23" x14ac:dyDescent="0.25">
      <c r="B90" s="213"/>
      <c r="C90" s="213"/>
      <c r="D90" s="28"/>
      <c r="E90" s="213"/>
    </row>
    <row r="91" spans="2:23" ht="51" x14ac:dyDescent="0.25">
      <c r="B91" s="213"/>
      <c r="C91" s="213"/>
      <c r="D91" s="28" t="s">
        <v>14</v>
      </c>
      <c r="E91" s="213"/>
    </row>
    <row r="92" spans="2:23" x14ac:dyDescent="0.25">
      <c r="B92" s="213"/>
      <c r="C92" s="213"/>
      <c r="D92" s="28" t="s">
        <v>12</v>
      </c>
      <c r="E92" s="213"/>
    </row>
    <row r="93" spans="2:23" x14ac:dyDescent="0.25">
      <c r="B93" s="214"/>
      <c r="C93" s="213"/>
      <c r="D93" s="28" t="s">
        <v>59</v>
      </c>
      <c r="E93" s="213"/>
    </row>
    <row r="94" spans="2:23" x14ac:dyDescent="0.25">
      <c r="B94" s="213"/>
      <c r="C94" s="213"/>
      <c r="D94" s="28"/>
      <c r="E94" s="213"/>
    </row>
    <row r="95" spans="2:23" x14ac:dyDescent="0.25">
      <c r="B95" s="213"/>
      <c r="C95" s="213"/>
      <c r="D95" s="28"/>
      <c r="E95" s="213"/>
    </row>
    <row r="96" spans="2:23" ht="51" x14ac:dyDescent="0.25">
      <c r="B96" s="213"/>
      <c r="C96" s="213"/>
      <c r="D96" s="28" t="s">
        <v>14</v>
      </c>
      <c r="E96" s="213"/>
    </row>
    <row r="97" spans="2:5" ht="127.5" x14ac:dyDescent="0.25">
      <c r="B97" s="213"/>
      <c r="C97" s="213"/>
      <c r="D97" s="28" t="s">
        <v>68</v>
      </c>
      <c r="E97" s="213"/>
    </row>
    <row r="98" spans="2:5" ht="102" x14ac:dyDescent="0.25">
      <c r="B98" s="213"/>
      <c r="C98" s="213"/>
      <c r="D98" s="28" t="s">
        <v>69</v>
      </c>
      <c r="E98" s="213"/>
    </row>
    <row r="99" spans="2:5" x14ac:dyDescent="0.25">
      <c r="B99" s="213"/>
      <c r="C99" s="213"/>
      <c r="D99" s="28" t="s">
        <v>70</v>
      </c>
      <c r="E99" s="213"/>
    </row>
    <row r="100" spans="2:5" x14ac:dyDescent="0.25">
      <c r="B100" s="213"/>
      <c r="C100" s="213"/>
      <c r="D100" s="28"/>
      <c r="E100" s="213"/>
    </row>
    <row r="101" spans="2:5" x14ac:dyDescent="0.25">
      <c r="B101" s="213"/>
      <c r="C101" s="213"/>
      <c r="D101" s="28"/>
      <c r="E101" s="213"/>
    </row>
    <row r="102" spans="2:5" ht="51" x14ac:dyDescent="0.25">
      <c r="B102" s="213"/>
      <c r="C102" s="213"/>
      <c r="D102" s="28" t="s">
        <v>14</v>
      </c>
      <c r="E102" s="213"/>
    </row>
    <row r="103" spans="2:5" ht="102" x14ac:dyDescent="0.25">
      <c r="B103" s="213"/>
      <c r="C103" s="213"/>
      <c r="D103" s="28" t="s">
        <v>76</v>
      </c>
      <c r="E103" s="213"/>
    </row>
    <row r="104" spans="2:5" ht="76.5" x14ac:dyDescent="0.25">
      <c r="B104" s="213"/>
      <c r="C104" s="213"/>
      <c r="D104" s="28" t="s">
        <v>77</v>
      </c>
      <c r="E104" s="213"/>
    </row>
    <row r="105" spans="2:5" ht="127.5" x14ac:dyDescent="0.25">
      <c r="B105" s="213"/>
      <c r="C105" s="213"/>
      <c r="D105" s="28" t="s">
        <v>78</v>
      </c>
      <c r="E105" s="213"/>
    </row>
    <row r="106" spans="2:5" x14ac:dyDescent="0.25">
      <c r="B106" s="213"/>
      <c r="C106" s="213"/>
      <c r="D106" s="28"/>
      <c r="E106" s="213"/>
    </row>
    <row r="107" spans="2:5" x14ac:dyDescent="0.25">
      <c r="B107" s="213"/>
      <c r="C107" s="213"/>
      <c r="D107" s="28"/>
      <c r="E107" s="213"/>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41">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5" name="ComboBox27">
          <controlPr defaultSize="0" autoLine="0" linkedCell="K29" listFillRange="D91:D93" r:id="rId256">
            <anchor moveWithCells="1">
              <from>
                <xdr:col>9</xdr:col>
                <xdr:colOff>171450</xdr:colOff>
                <xdr:row>28</xdr:row>
                <xdr:rowOff>38100</xdr:rowOff>
              </from>
              <to>
                <xdr:col>9</xdr:col>
                <xdr:colOff>3000375</xdr:colOff>
                <xdr:row>29</xdr:row>
                <xdr:rowOff>9525</xdr:rowOff>
              </to>
            </anchor>
          </controlPr>
        </control>
      </mc:Choice>
      <mc:Fallback>
        <control shapeId="2081" r:id="rId255" name="ComboBox27"/>
      </mc:Fallback>
    </mc:AlternateContent>
    <mc:AlternateContent xmlns:mc="http://schemas.openxmlformats.org/markup-compatibility/2006">
      <mc:Choice Requires="x14">
        <control shapeId="2080" r:id="rId257" name="ComboBox26">
          <controlPr defaultSize="0" autoLine="0" linkedCell="K28" listFillRange="D91:D93" r:id="rId258">
            <anchor moveWithCells="1">
              <from>
                <xdr:col>9</xdr:col>
                <xdr:colOff>171450</xdr:colOff>
                <xdr:row>27</xdr:row>
                <xdr:rowOff>266700</xdr:rowOff>
              </from>
              <to>
                <xdr:col>9</xdr:col>
                <xdr:colOff>3000375</xdr:colOff>
                <xdr:row>27</xdr:row>
                <xdr:rowOff>809625</xdr:rowOff>
              </to>
            </anchor>
          </controlPr>
        </control>
      </mc:Choice>
      <mc:Fallback>
        <control shapeId="2080" r:id="rId257" name="ComboBox26"/>
      </mc:Fallback>
    </mc:AlternateContent>
    <mc:AlternateContent xmlns:mc="http://schemas.openxmlformats.org/markup-compatibility/2006">
      <mc:Choice Requires="x14">
        <control shapeId="2079" r:id="rId259" name="ComboBox25">
          <controlPr defaultSize="0" autoLine="0" linkedCell="K27" listFillRange="D91:D93" r:id="rId260">
            <anchor moveWithCells="1">
              <from>
                <xdr:col>9</xdr:col>
                <xdr:colOff>228600</xdr:colOff>
                <xdr:row>26</xdr:row>
                <xdr:rowOff>390525</xdr:rowOff>
              </from>
              <to>
                <xdr:col>9</xdr:col>
                <xdr:colOff>3057525</xdr:colOff>
                <xdr:row>26</xdr:row>
                <xdr:rowOff>933450</xdr:rowOff>
              </to>
            </anchor>
          </controlPr>
        </control>
      </mc:Choice>
      <mc:Fallback>
        <control shapeId="2079" r:id="rId259" name="ComboBox25"/>
      </mc:Fallback>
    </mc:AlternateContent>
    <mc:AlternateContent xmlns:mc="http://schemas.openxmlformats.org/markup-compatibility/2006">
      <mc:Choice Requires="x14">
        <control shapeId="2078" r:id="rId261" name="ComboBox24">
          <controlPr defaultSize="0" autoLine="0" linkedCell="K26" listFillRange="D91:D93" r:id="rId262">
            <anchor moveWithCells="1">
              <from>
                <xdr:col>9</xdr:col>
                <xdr:colOff>238125</xdr:colOff>
                <xdr:row>25</xdr:row>
                <xdr:rowOff>142875</xdr:rowOff>
              </from>
              <to>
                <xdr:col>9</xdr:col>
                <xdr:colOff>3067050</xdr:colOff>
                <xdr:row>25</xdr:row>
                <xdr:rowOff>685800</xdr:rowOff>
              </to>
            </anchor>
          </controlPr>
        </control>
      </mc:Choice>
      <mc:Fallback>
        <control shapeId="2078" r:id="rId261" name="ComboBox24"/>
      </mc:Fallback>
    </mc:AlternateContent>
    <mc:AlternateContent xmlns:mc="http://schemas.openxmlformats.org/markup-compatibility/2006">
      <mc:Choice Requires="x14">
        <control shapeId="2077" r:id="rId263" name="ComboBox23">
          <controlPr defaultSize="0" autoLine="0" linkedCell="K25" listFillRange="D91:D93" r:id="rId264">
            <anchor moveWithCells="1">
              <from>
                <xdr:col>9</xdr:col>
                <xdr:colOff>238125</xdr:colOff>
                <xdr:row>24</xdr:row>
                <xdr:rowOff>295275</xdr:rowOff>
              </from>
              <to>
                <xdr:col>9</xdr:col>
                <xdr:colOff>3067050</xdr:colOff>
                <xdr:row>24</xdr:row>
                <xdr:rowOff>838200</xdr:rowOff>
              </to>
            </anchor>
          </controlPr>
        </control>
      </mc:Choice>
      <mc:Fallback>
        <control shapeId="2077" r:id="rId263" name="ComboBox23"/>
      </mc:Fallback>
    </mc:AlternateContent>
    <mc:AlternateContent xmlns:mc="http://schemas.openxmlformats.org/markup-compatibility/2006">
      <mc:Choice Requires="x14">
        <control shapeId="2076" r:id="rId265" name="ComboBox22">
          <controlPr defaultSize="0" autoLine="0" linkedCell="K24" listFillRange="D91:D93" r:id="rId266">
            <anchor moveWithCells="1">
              <from>
                <xdr:col>9</xdr:col>
                <xdr:colOff>238125</xdr:colOff>
                <xdr:row>23</xdr:row>
                <xdr:rowOff>542925</xdr:rowOff>
              </from>
              <to>
                <xdr:col>9</xdr:col>
                <xdr:colOff>3067050</xdr:colOff>
                <xdr:row>23</xdr:row>
                <xdr:rowOff>1085850</xdr:rowOff>
              </to>
            </anchor>
          </controlPr>
        </control>
      </mc:Choice>
      <mc:Fallback>
        <control shapeId="2076" r:id="rId265" name="ComboBox22"/>
      </mc:Fallback>
    </mc:AlternateContent>
    <mc:AlternateContent xmlns:mc="http://schemas.openxmlformats.org/markup-compatibility/2006">
      <mc:Choice Requires="x14">
        <control shapeId="2075" r:id="rId267" name="ComboBox21">
          <controlPr defaultSize="0" autoLine="0" linkedCell="K23" listFillRange="D91:D93" r:id="rId268">
            <anchor moveWithCells="1">
              <from>
                <xdr:col>9</xdr:col>
                <xdr:colOff>228600</xdr:colOff>
                <xdr:row>22</xdr:row>
                <xdr:rowOff>1200150</xdr:rowOff>
              </from>
              <to>
                <xdr:col>9</xdr:col>
                <xdr:colOff>3057525</xdr:colOff>
                <xdr:row>22</xdr:row>
                <xdr:rowOff>1733550</xdr:rowOff>
              </to>
            </anchor>
          </controlPr>
        </control>
      </mc:Choice>
      <mc:Fallback>
        <control shapeId="2075" r:id="rId267" name="ComboBox21"/>
      </mc:Fallback>
    </mc:AlternateContent>
    <mc:AlternateContent xmlns:mc="http://schemas.openxmlformats.org/markup-compatibility/2006">
      <mc:Choice Requires="x14">
        <control shapeId="2074" r:id="rId269" name="ComboBox20">
          <controlPr defaultSize="0" autoLine="0" linkedCell="K22" listFillRange="D91:D93" r:id="rId270">
            <anchor moveWithCells="1">
              <from>
                <xdr:col>9</xdr:col>
                <xdr:colOff>219075</xdr:colOff>
                <xdr:row>21</xdr:row>
                <xdr:rowOff>276225</xdr:rowOff>
              </from>
              <to>
                <xdr:col>9</xdr:col>
                <xdr:colOff>3048000</xdr:colOff>
                <xdr:row>21</xdr:row>
                <xdr:rowOff>809625</xdr:rowOff>
              </to>
            </anchor>
          </controlPr>
        </control>
      </mc:Choice>
      <mc:Fallback>
        <control shapeId="2074" r:id="rId269" name="ComboBox20"/>
      </mc:Fallback>
    </mc:AlternateContent>
    <mc:AlternateContent xmlns:mc="http://schemas.openxmlformats.org/markup-compatibility/2006">
      <mc:Choice Requires="x14">
        <control shapeId="2073" r:id="rId271" name="ComboBox19">
          <controlPr defaultSize="0" autoLine="0" linkedCell="K21" listFillRange="D91:D93" r:id="rId272">
            <anchor moveWithCells="1">
              <from>
                <xdr:col>9</xdr:col>
                <xdr:colOff>219075</xdr:colOff>
                <xdr:row>20</xdr:row>
                <xdr:rowOff>561975</xdr:rowOff>
              </from>
              <to>
                <xdr:col>9</xdr:col>
                <xdr:colOff>3048000</xdr:colOff>
                <xdr:row>20</xdr:row>
                <xdr:rowOff>1095375</xdr:rowOff>
              </to>
            </anchor>
          </controlPr>
        </control>
      </mc:Choice>
      <mc:Fallback>
        <control shapeId="2073" r:id="rId271" name="ComboBox19"/>
      </mc:Fallback>
    </mc:AlternateContent>
    <mc:AlternateContent xmlns:mc="http://schemas.openxmlformats.org/markup-compatibility/2006">
      <mc:Choice Requires="x14">
        <control shapeId="2072" r:id="rId273" name="ComboBox18">
          <controlPr defaultSize="0" autoLine="0" linkedCell="K20" listFillRange="D91:D93" r:id="rId274">
            <anchor moveWithCells="1">
              <from>
                <xdr:col>9</xdr:col>
                <xdr:colOff>219075</xdr:colOff>
                <xdr:row>19</xdr:row>
                <xdr:rowOff>85725</xdr:rowOff>
              </from>
              <to>
                <xdr:col>9</xdr:col>
                <xdr:colOff>3048000</xdr:colOff>
                <xdr:row>19</xdr:row>
                <xdr:rowOff>619125</xdr:rowOff>
              </to>
            </anchor>
          </controlPr>
        </control>
      </mc:Choice>
      <mc:Fallback>
        <control shapeId="2072" r:id="rId273" name="ComboBox18"/>
      </mc:Fallback>
    </mc:AlternateContent>
    <mc:AlternateContent xmlns:mc="http://schemas.openxmlformats.org/markup-compatibility/2006">
      <mc:Choice Requires="x14">
        <control shapeId="2071" r:id="rId275" name="ComboBox17">
          <controlPr defaultSize="0" autoLine="0" linkedCell="K19" listFillRange="D91:D93" r:id="rId276">
            <anchor moveWithCells="1">
              <from>
                <xdr:col>9</xdr:col>
                <xdr:colOff>219075</xdr:colOff>
                <xdr:row>18</xdr:row>
                <xdr:rowOff>276225</xdr:rowOff>
              </from>
              <to>
                <xdr:col>9</xdr:col>
                <xdr:colOff>3048000</xdr:colOff>
                <xdr:row>18</xdr:row>
                <xdr:rowOff>809625</xdr:rowOff>
              </to>
            </anchor>
          </controlPr>
        </control>
      </mc:Choice>
      <mc:Fallback>
        <control shapeId="2071" r:id="rId275" name="ComboBox17"/>
      </mc:Fallback>
    </mc:AlternateContent>
    <mc:AlternateContent xmlns:mc="http://schemas.openxmlformats.org/markup-compatibility/2006">
      <mc:Choice Requires="x14">
        <control shapeId="2070" r:id="rId277" name="ComboBox16">
          <controlPr defaultSize="0" autoLine="0" linkedCell="K18" listFillRange="D91:D93" r:id="rId278">
            <anchor moveWithCells="1">
              <from>
                <xdr:col>9</xdr:col>
                <xdr:colOff>238125</xdr:colOff>
                <xdr:row>17</xdr:row>
                <xdr:rowOff>276225</xdr:rowOff>
              </from>
              <to>
                <xdr:col>9</xdr:col>
                <xdr:colOff>3048000</xdr:colOff>
                <xdr:row>17</xdr:row>
                <xdr:rowOff>809625</xdr:rowOff>
              </to>
            </anchor>
          </controlPr>
        </control>
      </mc:Choice>
      <mc:Fallback>
        <control shapeId="2070" r:id="rId277" name="ComboBox16"/>
      </mc:Fallback>
    </mc:AlternateContent>
    <mc:AlternateContent xmlns:mc="http://schemas.openxmlformats.org/markup-compatibility/2006">
      <mc:Choice Requires="x14">
        <control shapeId="2069" r:id="rId279" name="ComboBox15">
          <controlPr defaultSize="0" autoLine="0" linkedCell="K17" listFillRange="D91:D93" r:id="rId280">
            <anchor moveWithCells="1">
              <from>
                <xdr:col>8</xdr:col>
                <xdr:colOff>3752850</xdr:colOff>
                <xdr:row>16</xdr:row>
                <xdr:rowOff>114300</xdr:rowOff>
              </from>
              <to>
                <xdr:col>9</xdr:col>
                <xdr:colOff>3067050</xdr:colOff>
                <xdr:row>17</xdr:row>
                <xdr:rowOff>19050</xdr:rowOff>
              </to>
            </anchor>
          </controlPr>
        </control>
      </mc:Choice>
      <mc:Fallback>
        <control shapeId="2069" r:id="rId279" name="ComboBox15"/>
      </mc:Fallback>
    </mc:AlternateContent>
    <mc:AlternateContent xmlns:mc="http://schemas.openxmlformats.org/markup-compatibility/2006">
      <mc:Choice Requires="x14">
        <control shapeId="2068" r:id="rId281" name="ComboBox14">
          <controlPr defaultSize="0" autoLine="0" linkedCell="K16" listFillRange="D91:D93" r:id="rId282">
            <anchor moveWithCells="1">
              <from>
                <xdr:col>8</xdr:col>
                <xdr:colOff>3752850</xdr:colOff>
                <xdr:row>15</xdr:row>
                <xdr:rowOff>66675</xdr:rowOff>
              </from>
              <to>
                <xdr:col>9</xdr:col>
                <xdr:colOff>3076575</xdr:colOff>
                <xdr:row>15</xdr:row>
                <xdr:rowOff>647700</xdr:rowOff>
              </to>
            </anchor>
          </controlPr>
        </control>
      </mc:Choice>
      <mc:Fallback>
        <control shapeId="2068" r:id="rId281" name="ComboBox14"/>
      </mc:Fallback>
    </mc:AlternateContent>
    <mc:AlternateContent xmlns:mc="http://schemas.openxmlformats.org/markup-compatibility/2006">
      <mc:Choice Requires="x14">
        <control shapeId="2067" r:id="rId283" name="ComboBox13">
          <controlPr defaultSize="0" autoLine="0" linkedCell="K15" listFillRange="D91:D93" r:id="rId284">
            <anchor moveWithCells="1">
              <from>
                <xdr:col>8</xdr:col>
                <xdr:colOff>3771900</xdr:colOff>
                <xdr:row>14</xdr:row>
                <xdr:rowOff>66675</xdr:rowOff>
              </from>
              <to>
                <xdr:col>9</xdr:col>
                <xdr:colOff>3086100</xdr:colOff>
                <xdr:row>15</xdr:row>
                <xdr:rowOff>0</xdr:rowOff>
              </to>
            </anchor>
          </controlPr>
        </control>
      </mc:Choice>
      <mc:Fallback>
        <control shapeId="2067" r:id="rId283" name="ComboBox13"/>
      </mc:Fallback>
    </mc:AlternateContent>
    <mc:AlternateContent xmlns:mc="http://schemas.openxmlformats.org/markup-compatibility/2006">
      <mc:Choice Requires="x14">
        <control shapeId="2066" r:id="rId285" name="ComboBox12">
          <controlPr defaultSize="0" autoLine="0" autoPict="0" linkedCell="K14" listFillRange="D91:D93" r:id="rId286">
            <anchor moveWithCells="1">
              <from>
                <xdr:col>8</xdr:col>
                <xdr:colOff>3762375</xdr:colOff>
                <xdr:row>13</xdr:row>
                <xdr:rowOff>514350</xdr:rowOff>
              </from>
              <to>
                <xdr:col>9</xdr:col>
                <xdr:colOff>3067050</xdr:colOff>
                <xdr:row>13</xdr:row>
                <xdr:rowOff>1095375</xdr:rowOff>
              </to>
            </anchor>
          </controlPr>
        </control>
      </mc:Choice>
      <mc:Fallback>
        <control shapeId="2066" r:id="rId285" name="ComboBox12"/>
      </mc:Fallback>
    </mc:AlternateContent>
    <mc:AlternateContent xmlns:mc="http://schemas.openxmlformats.org/markup-compatibility/2006">
      <mc:Choice Requires="x14">
        <control shapeId="2065" r:id="rId287" name="ComboBox11">
          <controlPr defaultSize="0" autoLine="0" linkedCell="K13" listFillRange="D91:D93" r:id="rId288">
            <anchor moveWithCells="1">
              <from>
                <xdr:col>8</xdr:col>
                <xdr:colOff>3771900</xdr:colOff>
                <xdr:row>12</xdr:row>
                <xdr:rowOff>85725</xdr:rowOff>
              </from>
              <to>
                <xdr:col>9</xdr:col>
                <xdr:colOff>3095625</xdr:colOff>
                <xdr:row>12</xdr:row>
                <xdr:rowOff>666750</xdr:rowOff>
              </to>
            </anchor>
          </controlPr>
        </control>
      </mc:Choice>
      <mc:Fallback>
        <control shapeId="2065" r:id="rId287" name="ComboBox11"/>
      </mc:Fallback>
    </mc:AlternateContent>
    <mc:AlternateContent xmlns:mc="http://schemas.openxmlformats.org/markup-compatibility/2006">
      <mc:Choice Requires="x14">
        <control shapeId="2064" r:id="rId289" name="ComboBox10">
          <controlPr defaultSize="0" autoLine="0" linkedCell="K12" listFillRange="D91:D93" r:id="rId290">
            <anchor moveWithCells="1">
              <from>
                <xdr:col>8</xdr:col>
                <xdr:colOff>3790950</xdr:colOff>
                <xdr:row>11</xdr:row>
                <xdr:rowOff>57150</xdr:rowOff>
              </from>
              <to>
                <xdr:col>9</xdr:col>
                <xdr:colOff>3105150</xdr:colOff>
                <xdr:row>11</xdr:row>
                <xdr:rowOff>638175</xdr:rowOff>
              </to>
            </anchor>
          </controlPr>
        </control>
      </mc:Choice>
      <mc:Fallback>
        <control shapeId="2064" r:id="rId289" name="ComboBox10"/>
      </mc:Fallback>
    </mc:AlternateContent>
    <mc:AlternateContent xmlns:mc="http://schemas.openxmlformats.org/markup-compatibility/2006">
      <mc:Choice Requires="x14">
        <control shapeId="2063" r:id="rId291" name="ComboBox9">
          <controlPr defaultSize="0" autoLine="0" linkedCell="K11" listFillRange="D91:D93" r:id="rId292">
            <anchor moveWithCells="1">
              <from>
                <xdr:col>8</xdr:col>
                <xdr:colOff>3771900</xdr:colOff>
                <xdr:row>10</xdr:row>
                <xdr:rowOff>57150</xdr:rowOff>
              </from>
              <to>
                <xdr:col>9</xdr:col>
                <xdr:colOff>3095625</xdr:colOff>
                <xdr:row>10</xdr:row>
                <xdr:rowOff>638175</xdr:rowOff>
              </to>
            </anchor>
          </controlPr>
        </control>
      </mc:Choice>
      <mc:Fallback>
        <control shapeId="2063" r:id="rId291" name="ComboBox9"/>
      </mc:Fallback>
    </mc:AlternateContent>
    <mc:AlternateContent xmlns:mc="http://schemas.openxmlformats.org/markup-compatibility/2006">
      <mc:Choice Requires="x14">
        <control shapeId="2062" r:id="rId293" name="ComboBox8">
          <controlPr defaultSize="0" autoLine="0" linkedCell="K10" listFillRange="D91:D93" r:id="rId294">
            <anchor moveWithCells="1">
              <from>
                <xdr:col>8</xdr:col>
                <xdr:colOff>3752850</xdr:colOff>
                <xdr:row>9</xdr:row>
                <xdr:rowOff>57150</xdr:rowOff>
              </from>
              <to>
                <xdr:col>9</xdr:col>
                <xdr:colOff>3086100</xdr:colOff>
                <xdr:row>9</xdr:row>
                <xdr:rowOff>638175</xdr:rowOff>
              </to>
            </anchor>
          </controlPr>
        </control>
      </mc:Choice>
      <mc:Fallback>
        <control shapeId="2062" r:id="rId293" name="ComboBox8"/>
      </mc:Fallback>
    </mc:AlternateContent>
    <mc:AlternateContent xmlns:mc="http://schemas.openxmlformats.org/markup-compatibility/2006">
      <mc:Choice Requires="x14">
        <control shapeId="2061" r:id="rId295" name="ComboBox7">
          <controlPr defaultSize="0" autoLine="0" linkedCell="K9" listFillRange="D91:D93" r:id="rId296">
            <anchor moveWithCells="1">
              <from>
                <xdr:col>8</xdr:col>
                <xdr:colOff>3771900</xdr:colOff>
                <xdr:row>8</xdr:row>
                <xdr:rowOff>57150</xdr:rowOff>
              </from>
              <to>
                <xdr:col>9</xdr:col>
                <xdr:colOff>3095625</xdr:colOff>
                <xdr:row>8</xdr:row>
                <xdr:rowOff>638175</xdr:rowOff>
              </to>
            </anchor>
          </controlPr>
        </control>
      </mc:Choice>
      <mc:Fallback>
        <control shapeId="2061" r:id="rId295" name="ComboBox7"/>
      </mc:Fallback>
    </mc:AlternateContent>
    <mc:AlternateContent xmlns:mc="http://schemas.openxmlformats.org/markup-compatibility/2006">
      <mc:Choice Requires="x14">
        <control shapeId="2060" r:id="rId297" name="ComboBox6">
          <controlPr defaultSize="0" autoLine="0" autoPict="0" linkedCell="K8" listFillRange="D91:D93" r:id="rId298">
            <anchor moveWithCells="1">
              <from>
                <xdr:col>8</xdr:col>
                <xdr:colOff>3733800</xdr:colOff>
                <xdr:row>7</xdr:row>
                <xdr:rowOff>247650</xdr:rowOff>
              </from>
              <to>
                <xdr:col>9</xdr:col>
                <xdr:colOff>3076575</xdr:colOff>
                <xdr:row>7</xdr:row>
                <xdr:rowOff>838200</xdr:rowOff>
              </to>
            </anchor>
          </controlPr>
        </control>
      </mc:Choice>
      <mc:Fallback>
        <control shapeId="2060" r:id="rId297" name="ComboBox6"/>
      </mc:Fallback>
    </mc:AlternateContent>
    <mc:AlternateContent xmlns:mc="http://schemas.openxmlformats.org/markup-compatibility/2006">
      <mc:Choice Requires="x14">
        <control shapeId="2059" r:id="rId299" name="ComboBox5">
          <controlPr defaultSize="0" autoLine="0" linkedCell="K7" listFillRange="D91:D93" r:id="rId300">
            <anchor moveWithCells="1">
              <from>
                <xdr:col>8</xdr:col>
                <xdr:colOff>3781425</xdr:colOff>
                <xdr:row>6</xdr:row>
                <xdr:rowOff>514350</xdr:rowOff>
              </from>
              <to>
                <xdr:col>9</xdr:col>
                <xdr:colOff>3124200</xdr:colOff>
                <xdr:row>6</xdr:row>
                <xdr:rowOff>1095375</xdr:rowOff>
              </to>
            </anchor>
          </controlPr>
        </control>
      </mc:Choice>
      <mc:Fallback>
        <control shapeId="2059" r:id="rId299" name="ComboBox5"/>
      </mc:Fallback>
    </mc:AlternateContent>
    <mc:AlternateContent xmlns:mc="http://schemas.openxmlformats.org/markup-compatibility/2006">
      <mc:Choice Requires="x14">
        <control shapeId="2058" r:id="rId301" name="ComboBox4">
          <controlPr defaultSize="0" autoLine="0" linkedCell="K6" listFillRange="D91:D93" r:id="rId302">
            <anchor moveWithCells="1">
              <from>
                <xdr:col>9</xdr:col>
                <xdr:colOff>19050</xdr:colOff>
                <xdr:row>5</xdr:row>
                <xdr:rowOff>228600</xdr:rowOff>
              </from>
              <to>
                <xdr:col>9</xdr:col>
                <xdr:colOff>3152775</xdr:colOff>
                <xdr:row>5</xdr:row>
                <xdr:rowOff>809625</xdr:rowOff>
              </to>
            </anchor>
          </controlPr>
        </control>
      </mc:Choice>
      <mc:Fallback>
        <control shapeId="2058" r:id="rId301" name="ComboBox4"/>
      </mc:Fallback>
    </mc:AlternateContent>
    <mc:AlternateContent xmlns:mc="http://schemas.openxmlformats.org/markup-compatibility/2006">
      <mc:Choice Requires="x14">
        <control shapeId="2057" r:id="rId303" name="ComboBox3">
          <controlPr defaultSize="0" autoLine="0" autoPict="0" linkedCell="K5" listFillRange="D91:D93" r:id="rId304">
            <anchor moveWithCells="1">
              <from>
                <xdr:col>9</xdr:col>
                <xdr:colOff>38100</xdr:colOff>
                <xdr:row>4</xdr:row>
                <xdr:rowOff>228600</xdr:rowOff>
              </from>
              <to>
                <xdr:col>9</xdr:col>
                <xdr:colOff>3152775</xdr:colOff>
                <xdr:row>4</xdr:row>
                <xdr:rowOff>809625</xdr:rowOff>
              </to>
            </anchor>
          </controlPr>
        </control>
      </mc:Choice>
      <mc:Fallback>
        <control shapeId="2057" r:id="rId303" name="ComboBox3"/>
      </mc:Fallback>
    </mc:AlternateContent>
    <mc:AlternateContent xmlns:mc="http://schemas.openxmlformats.org/markup-compatibility/2006">
      <mc:Choice Requires="x14">
        <control shapeId="2054" r:id="rId305" name="ComboBox2">
          <controlPr defaultSize="0" autoLine="0" autoPict="0" linkedCell="K4" listFillRange="D91:D93" r:id="rId306">
            <anchor moveWithCells="1">
              <from>
                <xdr:col>9</xdr:col>
                <xdr:colOff>57150</xdr:colOff>
                <xdr:row>3</xdr:row>
                <xdr:rowOff>57150</xdr:rowOff>
              </from>
              <to>
                <xdr:col>9</xdr:col>
                <xdr:colOff>3152775</xdr:colOff>
                <xdr:row>3</xdr:row>
                <xdr:rowOff>638175</xdr:rowOff>
              </to>
            </anchor>
          </controlPr>
        </control>
      </mc:Choice>
      <mc:Fallback>
        <control shapeId="2054" r:id="rId305" name="ComboBox2"/>
      </mc:Fallback>
    </mc:AlternateContent>
    <mc:AlternateContent xmlns:mc="http://schemas.openxmlformats.org/markup-compatibility/2006">
      <mc:Choice Requires="x14">
        <control shapeId="2052" r:id="rId307" name="ComboBox1">
          <controlPr defaultSize="0" autoLine="0" autoPict="0" linkedCell="K3" listFillRange="D91:D93" r:id="rId308">
            <anchor moveWithCells="1">
              <from>
                <xdr:col>9</xdr:col>
                <xdr:colOff>76200</xdr:colOff>
                <xdr:row>2</xdr:row>
                <xdr:rowOff>1676400</xdr:rowOff>
              </from>
              <to>
                <xdr:col>9</xdr:col>
                <xdr:colOff>3152775</xdr:colOff>
                <xdr:row>2</xdr:row>
                <xdr:rowOff>3390900</xdr:rowOff>
              </to>
            </anchor>
          </controlPr>
        </control>
      </mc:Choice>
      <mc:Fallback>
        <control shapeId="2052" r:id="rId307" name="ComboBox1"/>
      </mc:Fallback>
    </mc:AlternateContent>
    <mc:AlternateContent xmlns:mc="http://schemas.openxmlformats.org/markup-compatibility/2006">
      <mc:Choice Requires="x14">
        <control shapeId="2143" r:id="rId309" name="ComboBox87">
          <controlPr defaultSize="0" autoLine="0" linkedCell="R3" listFillRange="D96:D99" r:id="rId310">
            <anchor moveWithCells="1">
              <from>
                <xdr:col>16</xdr:col>
                <xdr:colOff>38100</xdr:colOff>
                <xdr:row>2</xdr:row>
                <xdr:rowOff>1885950</xdr:rowOff>
              </from>
              <to>
                <xdr:col>16</xdr:col>
                <xdr:colOff>3714750</xdr:colOff>
                <xdr:row>2</xdr:row>
                <xdr:rowOff>3600450</xdr:rowOff>
              </to>
            </anchor>
          </controlPr>
        </control>
      </mc:Choice>
      <mc:Fallback>
        <control shapeId="2143" r:id="rId309" name="ComboBox87"/>
      </mc:Fallback>
    </mc:AlternateContent>
    <mc:AlternateContent xmlns:mc="http://schemas.openxmlformats.org/markup-compatibility/2006">
      <mc:Choice Requires="x14">
        <control shapeId="2144" r:id="rId311" name="ComboBox88">
          <controlPr defaultSize="0" autoLine="0" linkedCell="R4" listFillRange="D96:D99" r:id="rId312">
            <anchor moveWithCells="1">
              <from>
                <xdr:col>16</xdr:col>
                <xdr:colOff>19050</xdr:colOff>
                <xdr:row>3</xdr:row>
                <xdr:rowOff>114300</xdr:rowOff>
              </from>
              <to>
                <xdr:col>16</xdr:col>
                <xdr:colOff>3714750</xdr:colOff>
                <xdr:row>3</xdr:row>
                <xdr:rowOff>609600</xdr:rowOff>
              </to>
            </anchor>
          </controlPr>
        </control>
      </mc:Choice>
      <mc:Fallback>
        <control shapeId="2144" r:id="rId311" name="ComboBox88"/>
      </mc:Fallback>
    </mc:AlternateContent>
    <mc:AlternateContent xmlns:mc="http://schemas.openxmlformats.org/markup-compatibility/2006">
      <mc:Choice Requires="x14">
        <control shapeId="2145" r:id="rId313" name="ComboBox89">
          <controlPr defaultSize="0" autoLine="0" linkedCell="R5" listFillRange="D96:D99" r:id="rId314">
            <anchor moveWithCells="1">
              <from>
                <xdr:col>16</xdr:col>
                <xdr:colOff>0</xdr:colOff>
                <xdr:row>4</xdr:row>
                <xdr:rowOff>161925</xdr:rowOff>
              </from>
              <to>
                <xdr:col>16</xdr:col>
                <xdr:colOff>3695700</xdr:colOff>
                <xdr:row>4</xdr:row>
                <xdr:rowOff>657225</xdr:rowOff>
              </to>
            </anchor>
          </controlPr>
        </control>
      </mc:Choice>
      <mc:Fallback>
        <control shapeId="2145" r:id="rId313" name="ComboBox89"/>
      </mc:Fallback>
    </mc:AlternateContent>
    <mc:AlternateContent xmlns:mc="http://schemas.openxmlformats.org/markup-compatibility/2006">
      <mc:Choice Requires="x14">
        <control shapeId="2146" r:id="rId315" name="ComboBox90">
          <controlPr defaultSize="0" autoLine="0" linkedCell="R6" listFillRange="D96:D99" r:id="rId316">
            <anchor moveWithCells="1">
              <from>
                <xdr:col>16</xdr:col>
                <xdr:colOff>19050</xdr:colOff>
                <xdr:row>5</xdr:row>
                <xdr:rowOff>161925</xdr:rowOff>
              </from>
              <to>
                <xdr:col>16</xdr:col>
                <xdr:colOff>3714750</xdr:colOff>
                <xdr:row>5</xdr:row>
                <xdr:rowOff>657225</xdr:rowOff>
              </to>
            </anchor>
          </controlPr>
        </control>
      </mc:Choice>
      <mc:Fallback>
        <control shapeId="2146" r:id="rId315" name="ComboBox90"/>
      </mc:Fallback>
    </mc:AlternateContent>
    <mc:AlternateContent xmlns:mc="http://schemas.openxmlformats.org/markup-compatibility/2006">
      <mc:Choice Requires="x14">
        <control shapeId="2147" r:id="rId317" name="ComboBox91">
          <controlPr defaultSize="0" autoLine="0" linkedCell="R7" listFillRange="D96:D99" r:id="rId318">
            <anchor moveWithCells="1">
              <from>
                <xdr:col>16</xdr:col>
                <xdr:colOff>19050</xdr:colOff>
                <xdr:row>6</xdr:row>
                <xdr:rowOff>495300</xdr:rowOff>
              </from>
              <to>
                <xdr:col>16</xdr:col>
                <xdr:colOff>3714750</xdr:colOff>
                <xdr:row>6</xdr:row>
                <xdr:rowOff>990600</xdr:rowOff>
              </to>
            </anchor>
          </controlPr>
        </control>
      </mc:Choice>
      <mc:Fallback>
        <control shapeId="2147" r:id="rId317" name="ComboBox91"/>
      </mc:Fallback>
    </mc:AlternateContent>
    <mc:AlternateContent xmlns:mc="http://schemas.openxmlformats.org/markup-compatibility/2006">
      <mc:Choice Requires="x14">
        <control shapeId="2148" r:id="rId319" name="ComboBox92">
          <controlPr defaultSize="0" autoLine="0" linkedCell="R8" listFillRange="D96:D99" r:id="rId320">
            <anchor moveWithCells="1">
              <from>
                <xdr:col>16</xdr:col>
                <xdr:colOff>0</xdr:colOff>
                <xdr:row>7</xdr:row>
                <xdr:rowOff>266700</xdr:rowOff>
              </from>
              <to>
                <xdr:col>16</xdr:col>
                <xdr:colOff>3695700</xdr:colOff>
                <xdr:row>7</xdr:row>
                <xdr:rowOff>771525</xdr:rowOff>
              </to>
            </anchor>
          </controlPr>
        </control>
      </mc:Choice>
      <mc:Fallback>
        <control shapeId="2148" r:id="rId319" name="ComboBox92"/>
      </mc:Fallback>
    </mc:AlternateContent>
    <mc:AlternateContent xmlns:mc="http://schemas.openxmlformats.org/markup-compatibility/2006">
      <mc:Choice Requires="x14">
        <control shapeId="2149" r:id="rId321" name="ComboBox93">
          <controlPr defaultSize="0" autoLine="0" linkedCell="R9" listFillRange="D96:D99" r:id="rId322">
            <anchor moveWithCells="1">
              <from>
                <xdr:col>16</xdr:col>
                <xdr:colOff>0</xdr:colOff>
                <xdr:row>8</xdr:row>
                <xdr:rowOff>76200</xdr:rowOff>
              </from>
              <to>
                <xdr:col>16</xdr:col>
                <xdr:colOff>3695700</xdr:colOff>
                <xdr:row>8</xdr:row>
                <xdr:rowOff>571500</xdr:rowOff>
              </to>
            </anchor>
          </controlPr>
        </control>
      </mc:Choice>
      <mc:Fallback>
        <control shapeId="2149" r:id="rId321" name="ComboBox93"/>
      </mc:Fallback>
    </mc:AlternateContent>
    <mc:AlternateContent xmlns:mc="http://schemas.openxmlformats.org/markup-compatibility/2006">
      <mc:Choice Requires="x14">
        <control shapeId="2150" r:id="rId323" name="ComboBox94">
          <controlPr defaultSize="0" autoLine="0" linkedCell="R10" listFillRange="D96:D99" r:id="rId324">
            <anchor moveWithCells="1">
              <from>
                <xdr:col>16</xdr:col>
                <xdr:colOff>0</xdr:colOff>
                <xdr:row>9</xdr:row>
                <xdr:rowOff>95250</xdr:rowOff>
              </from>
              <to>
                <xdr:col>16</xdr:col>
                <xdr:colOff>3695700</xdr:colOff>
                <xdr:row>9</xdr:row>
                <xdr:rowOff>581025</xdr:rowOff>
              </to>
            </anchor>
          </controlPr>
        </control>
      </mc:Choice>
      <mc:Fallback>
        <control shapeId="2150" r:id="rId323" name="ComboBox94"/>
      </mc:Fallback>
    </mc:AlternateContent>
    <mc:AlternateContent xmlns:mc="http://schemas.openxmlformats.org/markup-compatibility/2006">
      <mc:Choice Requires="x14">
        <control shapeId="2151" r:id="rId325" name="ComboBox95">
          <controlPr defaultSize="0" autoLine="0" linkedCell="R11" listFillRange="D96:D99" r:id="rId326">
            <anchor moveWithCells="1">
              <from>
                <xdr:col>16</xdr:col>
                <xdr:colOff>0</xdr:colOff>
                <xdr:row>10</xdr:row>
                <xdr:rowOff>114300</xdr:rowOff>
              </from>
              <to>
                <xdr:col>16</xdr:col>
                <xdr:colOff>3695700</xdr:colOff>
                <xdr:row>10</xdr:row>
                <xdr:rowOff>600075</xdr:rowOff>
              </to>
            </anchor>
          </controlPr>
        </control>
      </mc:Choice>
      <mc:Fallback>
        <control shapeId="2151" r:id="rId325" name="ComboBox95"/>
      </mc:Fallback>
    </mc:AlternateContent>
    <mc:AlternateContent xmlns:mc="http://schemas.openxmlformats.org/markup-compatibility/2006">
      <mc:Choice Requires="x14">
        <control shapeId="2152" r:id="rId327" name="ComboBox96">
          <controlPr defaultSize="0" autoLine="0" linkedCell="R12" listFillRange="D96:D99" r:id="rId328">
            <anchor moveWithCells="1">
              <from>
                <xdr:col>16</xdr:col>
                <xdr:colOff>0</xdr:colOff>
                <xdr:row>11</xdr:row>
                <xdr:rowOff>133350</xdr:rowOff>
              </from>
              <to>
                <xdr:col>16</xdr:col>
                <xdr:colOff>3695700</xdr:colOff>
                <xdr:row>11</xdr:row>
                <xdr:rowOff>628650</xdr:rowOff>
              </to>
            </anchor>
          </controlPr>
        </control>
      </mc:Choice>
      <mc:Fallback>
        <control shapeId="2152" r:id="rId327" name="ComboBox96"/>
      </mc:Fallback>
    </mc:AlternateContent>
    <mc:AlternateContent xmlns:mc="http://schemas.openxmlformats.org/markup-compatibility/2006">
      <mc:Choice Requires="x14">
        <control shapeId="2156" r:id="rId329" name="ComboBox97">
          <controlPr defaultSize="0" autoLine="0" linkedCell="R13" listFillRange="D96:D99" r:id="rId330">
            <anchor moveWithCells="1">
              <from>
                <xdr:col>16</xdr:col>
                <xdr:colOff>0</xdr:colOff>
                <xdr:row>12</xdr:row>
                <xdr:rowOff>152400</xdr:rowOff>
              </from>
              <to>
                <xdr:col>16</xdr:col>
                <xdr:colOff>3695700</xdr:colOff>
                <xdr:row>12</xdr:row>
                <xdr:rowOff>647700</xdr:rowOff>
              </to>
            </anchor>
          </controlPr>
        </control>
      </mc:Choice>
      <mc:Fallback>
        <control shapeId="2156" r:id="rId329" name="ComboBox97"/>
      </mc:Fallback>
    </mc:AlternateContent>
    <mc:AlternateContent xmlns:mc="http://schemas.openxmlformats.org/markup-compatibility/2006">
      <mc:Choice Requires="x14">
        <control shapeId="2157" r:id="rId331" name="ComboBox98">
          <controlPr defaultSize="0" autoLine="0" linkedCell="R14" listFillRange="D96:D99" r:id="rId332">
            <anchor moveWithCells="1">
              <from>
                <xdr:col>16</xdr:col>
                <xdr:colOff>0</xdr:colOff>
                <xdr:row>13</xdr:row>
                <xdr:rowOff>466725</xdr:rowOff>
              </from>
              <to>
                <xdr:col>16</xdr:col>
                <xdr:colOff>3705225</xdr:colOff>
                <xdr:row>13</xdr:row>
                <xdr:rowOff>962025</xdr:rowOff>
              </to>
            </anchor>
          </controlPr>
        </control>
      </mc:Choice>
      <mc:Fallback>
        <control shapeId="2157" r:id="rId331" name="ComboBox98"/>
      </mc:Fallback>
    </mc:AlternateContent>
    <mc:AlternateContent xmlns:mc="http://schemas.openxmlformats.org/markup-compatibility/2006">
      <mc:Choice Requires="x14">
        <control shapeId="2159" r:id="rId333" name="ComboBox99">
          <controlPr defaultSize="0" autoLine="0" linkedCell="R15" listFillRange="D96:D99" r:id="rId334">
            <anchor moveWithCells="1">
              <from>
                <xdr:col>16</xdr:col>
                <xdr:colOff>0</xdr:colOff>
                <xdr:row>14</xdr:row>
                <xdr:rowOff>85725</xdr:rowOff>
              </from>
              <to>
                <xdr:col>16</xdr:col>
                <xdr:colOff>3705225</xdr:colOff>
                <xdr:row>14</xdr:row>
                <xdr:rowOff>581025</xdr:rowOff>
              </to>
            </anchor>
          </controlPr>
        </control>
      </mc:Choice>
      <mc:Fallback>
        <control shapeId="2159" r:id="rId333" name="ComboBox99"/>
      </mc:Fallback>
    </mc:AlternateContent>
    <mc:AlternateContent xmlns:mc="http://schemas.openxmlformats.org/markup-compatibility/2006">
      <mc:Choice Requires="x14">
        <control shapeId="2161" r:id="rId335" name="ComboBox100">
          <controlPr defaultSize="0" autoLine="0" linkedCell="R16" listFillRange="D96:D99" r:id="rId336">
            <anchor moveWithCells="1">
              <from>
                <xdr:col>16</xdr:col>
                <xdr:colOff>0</xdr:colOff>
                <xdr:row>15</xdr:row>
                <xdr:rowOff>85725</xdr:rowOff>
              </from>
              <to>
                <xdr:col>16</xdr:col>
                <xdr:colOff>3714750</xdr:colOff>
                <xdr:row>15</xdr:row>
                <xdr:rowOff>581025</xdr:rowOff>
              </to>
            </anchor>
          </controlPr>
        </control>
      </mc:Choice>
      <mc:Fallback>
        <control shapeId="2161" r:id="rId335" name="ComboBox100"/>
      </mc:Fallback>
    </mc:AlternateContent>
    <mc:AlternateContent xmlns:mc="http://schemas.openxmlformats.org/markup-compatibility/2006">
      <mc:Choice Requires="x14">
        <control shapeId="2162" r:id="rId337" name="ComboBox101">
          <controlPr defaultSize="0" autoLine="0" linkedCell="R17" listFillRange="D96:D99" r:id="rId338">
            <anchor moveWithCells="1">
              <from>
                <xdr:col>16</xdr:col>
                <xdr:colOff>0</xdr:colOff>
                <xdr:row>16</xdr:row>
                <xdr:rowOff>123825</xdr:rowOff>
              </from>
              <to>
                <xdr:col>16</xdr:col>
                <xdr:colOff>3705225</xdr:colOff>
                <xdr:row>16</xdr:row>
                <xdr:rowOff>619125</xdr:rowOff>
              </to>
            </anchor>
          </controlPr>
        </control>
      </mc:Choice>
      <mc:Fallback>
        <control shapeId="2162" r:id="rId337" name="ComboBox101"/>
      </mc:Fallback>
    </mc:AlternateContent>
    <mc:AlternateContent xmlns:mc="http://schemas.openxmlformats.org/markup-compatibility/2006">
      <mc:Choice Requires="x14">
        <control shapeId="2163" r:id="rId339" name="ComboBox102">
          <controlPr defaultSize="0" autoLine="0" linkedCell="R18" listFillRange="D96:D99" r:id="rId340">
            <anchor moveWithCells="1">
              <from>
                <xdr:col>16</xdr:col>
                <xdr:colOff>0</xdr:colOff>
                <xdr:row>17</xdr:row>
                <xdr:rowOff>276225</xdr:rowOff>
              </from>
              <to>
                <xdr:col>16</xdr:col>
                <xdr:colOff>3714750</xdr:colOff>
                <xdr:row>17</xdr:row>
                <xdr:rowOff>771525</xdr:rowOff>
              </to>
            </anchor>
          </controlPr>
        </control>
      </mc:Choice>
      <mc:Fallback>
        <control shapeId="2163" r:id="rId339" name="ComboBox102"/>
      </mc:Fallback>
    </mc:AlternateContent>
    <mc:AlternateContent xmlns:mc="http://schemas.openxmlformats.org/markup-compatibility/2006">
      <mc:Choice Requires="x14">
        <control shapeId="2164" r:id="rId341" name="ComboBox103">
          <controlPr defaultSize="0" autoLine="0" linkedCell="R19" listFillRange="D96:D99" r:id="rId342">
            <anchor moveWithCells="1">
              <from>
                <xdr:col>16</xdr:col>
                <xdr:colOff>0</xdr:colOff>
                <xdr:row>18</xdr:row>
                <xdr:rowOff>295275</xdr:rowOff>
              </from>
              <to>
                <xdr:col>16</xdr:col>
                <xdr:colOff>3714750</xdr:colOff>
                <xdr:row>18</xdr:row>
                <xdr:rowOff>790575</xdr:rowOff>
              </to>
            </anchor>
          </controlPr>
        </control>
      </mc:Choice>
      <mc:Fallback>
        <control shapeId="2164" r:id="rId341" name="ComboBox103"/>
      </mc:Fallback>
    </mc:AlternateContent>
    <mc:AlternateContent xmlns:mc="http://schemas.openxmlformats.org/markup-compatibility/2006">
      <mc:Choice Requires="x14">
        <control shapeId="2165" r:id="rId343" name="ComboBox104">
          <controlPr defaultSize="0" autoLine="0" linkedCell="R20" listFillRange="D96:D99" r:id="rId344">
            <anchor moveWithCells="1">
              <from>
                <xdr:col>16</xdr:col>
                <xdr:colOff>0</xdr:colOff>
                <xdr:row>19</xdr:row>
                <xdr:rowOff>66675</xdr:rowOff>
              </from>
              <to>
                <xdr:col>16</xdr:col>
                <xdr:colOff>3714750</xdr:colOff>
                <xdr:row>19</xdr:row>
                <xdr:rowOff>571500</xdr:rowOff>
              </to>
            </anchor>
          </controlPr>
        </control>
      </mc:Choice>
      <mc:Fallback>
        <control shapeId="2165" r:id="rId343" name="ComboBox104"/>
      </mc:Fallback>
    </mc:AlternateContent>
    <mc:AlternateContent xmlns:mc="http://schemas.openxmlformats.org/markup-compatibility/2006">
      <mc:Choice Requires="x14">
        <control shapeId="2166" r:id="rId345" name="ComboBox105">
          <controlPr defaultSize="0" autoLine="0" linkedCell="R21" listFillRange="D96:D99" r:id="rId346">
            <anchor moveWithCells="1">
              <from>
                <xdr:col>16</xdr:col>
                <xdr:colOff>0</xdr:colOff>
                <xdr:row>20</xdr:row>
                <xdr:rowOff>504825</xdr:rowOff>
              </from>
              <to>
                <xdr:col>18</xdr:col>
                <xdr:colOff>0</xdr:colOff>
                <xdr:row>20</xdr:row>
                <xdr:rowOff>1000125</xdr:rowOff>
              </to>
            </anchor>
          </controlPr>
        </control>
      </mc:Choice>
      <mc:Fallback>
        <control shapeId="2166" r:id="rId345" name="ComboBox105"/>
      </mc:Fallback>
    </mc:AlternateContent>
    <mc:AlternateContent xmlns:mc="http://schemas.openxmlformats.org/markup-compatibility/2006">
      <mc:Choice Requires="x14">
        <control shapeId="2167" r:id="rId347" name="ComboBox106">
          <controlPr defaultSize="0" autoLine="0" linkedCell="R22" listFillRange="D96:D99" r:id="rId348">
            <anchor moveWithCells="1">
              <from>
                <xdr:col>16</xdr:col>
                <xdr:colOff>0</xdr:colOff>
                <xdr:row>21</xdr:row>
                <xdr:rowOff>228600</xdr:rowOff>
              </from>
              <to>
                <xdr:col>16</xdr:col>
                <xdr:colOff>3714750</xdr:colOff>
                <xdr:row>21</xdr:row>
                <xdr:rowOff>723900</xdr:rowOff>
              </to>
            </anchor>
          </controlPr>
        </control>
      </mc:Choice>
      <mc:Fallback>
        <control shapeId="2167" r:id="rId347" name="ComboBox106"/>
      </mc:Fallback>
    </mc:AlternateContent>
    <mc:AlternateContent xmlns:mc="http://schemas.openxmlformats.org/markup-compatibility/2006">
      <mc:Choice Requires="x14">
        <control shapeId="2168" r:id="rId349" name="ComboBox107">
          <controlPr defaultSize="0" autoLine="0" linkedCell="R23" listFillRange="D96:D99" r:id="rId350">
            <anchor moveWithCells="1">
              <from>
                <xdr:col>16</xdr:col>
                <xdr:colOff>0</xdr:colOff>
                <xdr:row>22</xdr:row>
                <xdr:rowOff>914400</xdr:rowOff>
              </from>
              <to>
                <xdr:col>16</xdr:col>
                <xdr:colOff>3714750</xdr:colOff>
                <xdr:row>22</xdr:row>
                <xdr:rowOff>1409700</xdr:rowOff>
              </to>
            </anchor>
          </controlPr>
        </control>
      </mc:Choice>
      <mc:Fallback>
        <control shapeId="2168" r:id="rId349" name="ComboBox107"/>
      </mc:Fallback>
    </mc:AlternateContent>
    <mc:AlternateContent xmlns:mc="http://schemas.openxmlformats.org/markup-compatibility/2006">
      <mc:Choice Requires="x14">
        <control shapeId="2169" r:id="rId351" name="ComboBox108">
          <controlPr defaultSize="0" autoLine="0" linkedCell="R24" listFillRange="D96:D99" r:id="rId352">
            <anchor moveWithCells="1">
              <from>
                <xdr:col>16</xdr:col>
                <xdr:colOff>0</xdr:colOff>
                <xdr:row>23</xdr:row>
                <xdr:rowOff>619125</xdr:rowOff>
              </from>
              <to>
                <xdr:col>16</xdr:col>
                <xdr:colOff>3714750</xdr:colOff>
                <xdr:row>23</xdr:row>
                <xdr:rowOff>1114425</xdr:rowOff>
              </to>
            </anchor>
          </controlPr>
        </control>
      </mc:Choice>
      <mc:Fallback>
        <control shapeId="2169" r:id="rId351" name="ComboBox108"/>
      </mc:Fallback>
    </mc:AlternateContent>
    <mc:AlternateContent xmlns:mc="http://schemas.openxmlformats.org/markup-compatibility/2006">
      <mc:Choice Requires="x14">
        <control shapeId="2170" r:id="rId353" name="ComboBox109">
          <controlPr defaultSize="0" autoLine="0" linkedCell="R25" listFillRange="D96:D99" r:id="rId354">
            <anchor moveWithCells="1">
              <from>
                <xdr:col>16</xdr:col>
                <xdr:colOff>0</xdr:colOff>
                <xdr:row>24</xdr:row>
                <xdr:rowOff>304800</xdr:rowOff>
              </from>
              <to>
                <xdr:col>16</xdr:col>
                <xdr:colOff>3714750</xdr:colOff>
                <xdr:row>24</xdr:row>
                <xdr:rowOff>800100</xdr:rowOff>
              </to>
            </anchor>
          </controlPr>
        </control>
      </mc:Choice>
      <mc:Fallback>
        <control shapeId="2170" r:id="rId353" name="ComboBox109"/>
      </mc:Fallback>
    </mc:AlternateContent>
    <mc:AlternateContent xmlns:mc="http://schemas.openxmlformats.org/markup-compatibility/2006">
      <mc:Choice Requires="x14">
        <control shapeId="2171" r:id="rId355" name="ComboBox110">
          <controlPr defaultSize="0" autoLine="0" linkedCell="R26" listFillRange="D96:D99" r:id="rId356">
            <anchor moveWithCells="1">
              <from>
                <xdr:col>16</xdr:col>
                <xdr:colOff>0</xdr:colOff>
                <xdr:row>25</xdr:row>
                <xdr:rowOff>180975</xdr:rowOff>
              </from>
              <to>
                <xdr:col>16</xdr:col>
                <xdr:colOff>3714750</xdr:colOff>
                <xdr:row>25</xdr:row>
                <xdr:rowOff>676275</xdr:rowOff>
              </to>
            </anchor>
          </controlPr>
        </control>
      </mc:Choice>
      <mc:Fallback>
        <control shapeId="2171" r:id="rId355" name="ComboBox110"/>
      </mc:Fallback>
    </mc:AlternateContent>
    <mc:AlternateContent xmlns:mc="http://schemas.openxmlformats.org/markup-compatibility/2006">
      <mc:Choice Requires="x14">
        <control shapeId="2172" r:id="rId357" name="ComboBox111">
          <controlPr defaultSize="0" autoLine="0" linkedCell="R27" listFillRange="D96:D99" r:id="rId358">
            <anchor moveWithCells="1">
              <from>
                <xdr:col>16</xdr:col>
                <xdr:colOff>0</xdr:colOff>
                <xdr:row>26</xdr:row>
                <xdr:rowOff>533400</xdr:rowOff>
              </from>
              <to>
                <xdr:col>16</xdr:col>
                <xdr:colOff>3714750</xdr:colOff>
                <xdr:row>26</xdr:row>
                <xdr:rowOff>1028700</xdr:rowOff>
              </to>
            </anchor>
          </controlPr>
        </control>
      </mc:Choice>
      <mc:Fallback>
        <control shapeId="2172" r:id="rId357" name="ComboBox111"/>
      </mc:Fallback>
    </mc:AlternateContent>
    <mc:AlternateContent xmlns:mc="http://schemas.openxmlformats.org/markup-compatibility/2006">
      <mc:Choice Requires="x14">
        <control shapeId="2175" r:id="rId359" name="ComboBox114">
          <controlPr defaultSize="0" autoLine="0" linkedCell="R28" listFillRange="D96:D99" r:id="rId360">
            <anchor moveWithCells="1">
              <from>
                <xdr:col>16</xdr:col>
                <xdr:colOff>0</xdr:colOff>
                <xdr:row>27</xdr:row>
                <xdr:rowOff>266700</xdr:rowOff>
              </from>
              <to>
                <xdr:col>16</xdr:col>
                <xdr:colOff>3714750</xdr:colOff>
                <xdr:row>27</xdr:row>
                <xdr:rowOff>762000</xdr:rowOff>
              </to>
            </anchor>
          </controlPr>
        </control>
      </mc:Choice>
      <mc:Fallback>
        <control shapeId="2175" r:id="rId359" name="ComboBox114"/>
      </mc:Fallback>
    </mc:AlternateContent>
    <mc:AlternateContent xmlns:mc="http://schemas.openxmlformats.org/markup-compatibility/2006">
      <mc:Choice Requires="x14">
        <control shapeId="2176" r:id="rId361" name="ComboBox115">
          <controlPr defaultSize="0" autoLine="0" linkedCell="R29" listFillRange="D96:D99" r:id="rId362">
            <anchor moveWithCells="1">
              <from>
                <xdr:col>16</xdr:col>
                <xdr:colOff>0</xdr:colOff>
                <xdr:row>28</xdr:row>
                <xdr:rowOff>38100</xdr:rowOff>
              </from>
              <to>
                <xdr:col>16</xdr:col>
                <xdr:colOff>3714750</xdr:colOff>
                <xdr:row>28</xdr:row>
                <xdr:rowOff>542925</xdr:rowOff>
              </to>
            </anchor>
          </controlPr>
        </control>
      </mc:Choice>
      <mc:Fallback>
        <control shapeId="2176" r:id="rId361" name="ComboBox115"/>
      </mc:Fallback>
    </mc:AlternateContent>
    <mc:AlternateContent xmlns:mc="http://schemas.openxmlformats.org/markup-compatibility/2006">
      <mc:Choice Requires="x14">
        <control shapeId="2177" r:id="rId363" name="ComboBox116">
          <controlPr defaultSize="0" autoLine="0" linkedCell="R30" listFillRange="D96:D99" r:id="rId364">
            <anchor moveWithCells="1">
              <from>
                <xdr:col>16</xdr:col>
                <xdr:colOff>0</xdr:colOff>
                <xdr:row>29</xdr:row>
                <xdr:rowOff>133350</xdr:rowOff>
              </from>
              <to>
                <xdr:col>16</xdr:col>
                <xdr:colOff>3714750</xdr:colOff>
                <xdr:row>29</xdr:row>
                <xdr:rowOff>628650</xdr:rowOff>
              </to>
            </anchor>
          </controlPr>
        </control>
      </mc:Choice>
      <mc:Fallback>
        <control shapeId="2177" r:id="rId363" name="ComboBox116"/>
      </mc:Fallback>
    </mc:AlternateContent>
    <mc:AlternateContent xmlns:mc="http://schemas.openxmlformats.org/markup-compatibility/2006">
      <mc:Choice Requires="x14">
        <control shapeId="2179" r:id="rId365" name="ComboBox118">
          <controlPr defaultSize="0" autoLine="0" linkedCell="R31" listFillRange="D96:D99" r:id="rId366">
            <anchor moveWithCells="1">
              <from>
                <xdr:col>16</xdr:col>
                <xdr:colOff>0</xdr:colOff>
                <xdr:row>30</xdr:row>
                <xdr:rowOff>85725</xdr:rowOff>
              </from>
              <to>
                <xdr:col>16</xdr:col>
                <xdr:colOff>3714750</xdr:colOff>
                <xdr:row>30</xdr:row>
                <xdr:rowOff>581025</xdr:rowOff>
              </to>
            </anchor>
          </controlPr>
        </control>
      </mc:Choice>
      <mc:Fallback>
        <control shapeId="2179" r:id="rId365" name="ComboBox118"/>
      </mc:Fallback>
    </mc:AlternateContent>
    <mc:AlternateContent xmlns:mc="http://schemas.openxmlformats.org/markup-compatibility/2006">
      <mc:Choice Requires="x14">
        <control shapeId="2180" r:id="rId367" name="ComboBox119">
          <controlPr defaultSize="0" autoLine="0" linkedCell="R32" listFillRange="D96:D99" r:id="rId368">
            <anchor moveWithCells="1">
              <from>
                <xdr:col>16</xdr:col>
                <xdr:colOff>0</xdr:colOff>
                <xdr:row>31</xdr:row>
                <xdr:rowOff>95250</xdr:rowOff>
              </from>
              <to>
                <xdr:col>18</xdr:col>
                <xdr:colOff>0</xdr:colOff>
                <xdr:row>31</xdr:row>
                <xdr:rowOff>590550</xdr:rowOff>
              </to>
            </anchor>
          </controlPr>
        </control>
      </mc:Choice>
      <mc:Fallback>
        <control shapeId="2180" r:id="rId367" name="ComboBox119"/>
      </mc:Fallback>
    </mc:AlternateContent>
    <mc:AlternateContent xmlns:mc="http://schemas.openxmlformats.org/markup-compatibility/2006">
      <mc:Choice Requires="x14">
        <control shapeId="2181" r:id="rId369" name="ComboBox120">
          <controlPr defaultSize="0" autoLine="0" linkedCell="R33" listFillRange="D96:D99" r:id="rId370">
            <anchor moveWithCells="1">
              <from>
                <xdr:col>16</xdr:col>
                <xdr:colOff>0</xdr:colOff>
                <xdr:row>32</xdr:row>
                <xdr:rowOff>85725</xdr:rowOff>
              </from>
              <to>
                <xdr:col>16</xdr:col>
                <xdr:colOff>3714750</xdr:colOff>
                <xdr:row>32</xdr:row>
                <xdr:rowOff>581025</xdr:rowOff>
              </to>
            </anchor>
          </controlPr>
        </control>
      </mc:Choice>
      <mc:Fallback>
        <control shapeId="2181" r:id="rId369" name="ComboBox120"/>
      </mc:Fallback>
    </mc:AlternateContent>
    <mc:AlternateContent xmlns:mc="http://schemas.openxmlformats.org/markup-compatibility/2006">
      <mc:Choice Requires="x14">
        <control shapeId="2182" r:id="rId371" name="ComboBox121">
          <controlPr defaultSize="0" autoLine="0" linkedCell="R34" listFillRange="D96:D99" r:id="rId372">
            <anchor moveWithCells="1">
              <from>
                <xdr:col>16</xdr:col>
                <xdr:colOff>0</xdr:colOff>
                <xdr:row>33</xdr:row>
                <xdr:rowOff>304800</xdr:rowOff>
              </from>
              <to>
                <xdr:col>16</xdr:col>
                <xdr:colOff>3714750</xdr:colOff>
                <xdr:row>33</xdr:row>
                <xdr:rowOff>800100</xdr:rowOff>
              </to>
            </anchor>
          </controlPr>
        </control>
      </mc:Choice>
      <mc:Fallback>
        <control shapeId="2182" r:id="rId371" name="ComboBox121"/>
      </mc:Fallback>
    </mc:AlternateContent>
    <mc:AlternateContent xmlns:mc="http://schemas.openxmlformats.org/markup-compatibility/2006">
      <mc:Choice Requires="x14">
        <control shapeId="2184" r:id="rId373" name="ComboBox113">
          <controlPr defaultSize="0" autoLine="0" linkedCell="R35" listFillRange="D96:D99" r:id="rId374">
            <anchor moveWithCells="1">
              <from>
                <xdr:col>16</xdr:col>
                <xdr:colOff>0</xdr:colOff>
                <xdr:row>34</xdr:row>
                <xdr:rowOff>76200</xdr:rowOff>
              </from>
              <to>
                <xdr:col>16</xdr:col>
                <xdr:colOff>3714750</xdr:colOff>
                <xdr:row>34</xdr:row>
                <xdr:rowOff>581025</xdr:rowOff>
              </to>
            </anchor>
          </controlPr>
        </control>
      </mc:Choice>
      <mc:Fallback>
        <control shapeId="2184" r:id="rId373" name="ComboBox113"/>
      </mc:Fallback>
    </mc:AlternateContent>
    <mc:AlternateContent xmlns:mc="http://schemas.openxmlformats.org/markup-compatibility/2006">
      <mc:Choice Requires="x14">
        <control shapeId="2185" r:id="rId375" name="ComboBox112">
          <controlPr defaultSize="0" autoLine="0" linkedCell="R36" listFillRange="D96:D99" r:id="rId376">
            <anchor moveWithCells="1">
              <from>
                <xdr:col>16</xdr:col>
                <xdr:colOff>0</xdr:colOff>
                <xdr:row>35</xdr:row>
                <xdr:rowOff>123825</xdr:rowOff>
              </from>
              <to>
                <xdr:col>16</xdr:col>
                <xdr:colOff>3714750</xdr:colOff>
                <xdr:row>35</xdr:row>
                <xdr:rowOff>619125</xdr:rowOff>
              </to>
            </anchor>
          </controlPr>
        </control>
      </mc:Choice>
      <mc:Fallback>
        <control shapeId="2185" r:id="rId375" name="ComboBox112"/>
      </mc:Fallback>
    </mc:AlternateContent>
    <mc:AlternateContent xmlns:mc="http://schemas.openxmlformats.org/markup-compatibility/2006">
      <mc:Choice Requires="x14">
        <control shapeId="2186" r:id="rId377" name="ComboBox117">
          <controlPr defaultSize="0" autoLine="0" linkedCell="R37" listFillRange="D96:D99" r:id="rId378">
            <anchor moveWithCells="1">
              <from>
                <xdr:col>16</xdr:col>
                <xdr:colOff>0</xdr:colOff>
                <xdr:row>36</xdr:row>
                <xdr:rowOff>123825</xdr:rowOff>
              </from>
              <to>
                <xdr:col>16</xdr:col>
                <xdr:colOff>3714750</xdr:colOff>
                <xdr:row>36</xdr:row>
                <xdr:rowOff>619125</xdr:rowOff>
              </to>
            </anchor>
          </controlPr>
        </control>
      </mc:Choice>
      <mc:Fallback>
        <control shapeId="2186" r:id="rId377" name="ComboBox117"/>
      </mc:Fallback>
    </mc:AlternateContent>
    <mc:AlternateContent xmlns:mc="http://schemas.openxmlformats.org/markup-compatibility/2006">
      <mc:Choice Requires="x14">
        <control shapeId="2187" r:id="rId379" name="ComboBox122">
          <controlPr defaultSize="0" autoLine="0" linkedCell="R38" listFillRange="D96:D99" r:id="rId380">
            <anchor moveWithCells="1">
              <from>
                <xdr:col>16</xdr:col>
                <xdr:colOff>0</xdr:colOff>
                <xdr:row>37</xdr:row>
                <xdr:rowOff>57150</xdr:rowOff>
              </from>
              <to>
                <xdr:col>16</xdr:col>
                <xdr:colOff>3714750</xdr:colOff>
                <xdr:row>37</xdr:row>
                <xdr:rowOff>552450</xdr:rowOff>
              </to>
            </anchor>
          </controlPr>
        </control>
      </mc:Choice>
      <mc:Fallback>
        <control shapeId="2187" r:id="rId379" name="ComboBox122"/>
      </mc:Fallback>
    </mc:AlternateContent>
    <mc:AlternateContent xmlns:mc="http://schemas.openxmlformats.org/markup-compatibility/2006">
      <mc:Choice Requires="x14">
        <control shapeId="2188" r:id="rId381" name="ComboBox123">
          <controlPr defaultSize="0" autoLine="0" linkedCell="R39" listFillRange="D96:D99" r:id="rId382">
            <anchor moveWithCells="1">
              <from>
                <xdr:col>16</xdr:col>
                <xdr:colOff>0</xdr:colOff>
                <xdr:row>38</xdr:row>
                <xdr:rowOff>390525</xdr:rowOff>
              </from>
              <to>
                <xdr:col>16</xdr:col>
                <xdr:colOff>3714750</xdr:colOff>
                <xdr:row>38</xdr:row>
                <xdr:rowOff>885825</xdr:rowOff>
              </to>
            </anchor>
          </controlPr>
        </control>
      </mc:Choice>
      <mc:Fallback>
        <control shapeId="2188" r:id="rId381" name="ComboBox123"/>
      </mc:Fallback>
    </mc:AlternateContent>
    <mc:AlternateContent xmlns:mc="http://schemas.openxmlformats.org/markup-compatibility/2006">
      <mc:Choice Requires="x14">
        <control shapeId="2189" r:id="rId383" name="ComboBox124">
          <controlPr defaultSize="0" autoLine="0" linkedCell="R40" listFillRange="D96:D99" r:id="rId384">
            <anchor moveWithCells="1">
              <from>
                <xdr:col>16</xdr:col>
                <xdr:colOff>0</xdr:colOff>
                <xdr:row>39</xdr:row>
                <xdr:rowOff>228600</xdr:rowOff>
              </from>
              <to>
                <xdr:col>16</xdr:col>
                <xdr:colOff>3714750</xdr:colOff>
                <xdr:row>39</xdr:row>
                <xdr:rowOff>723900</xdr:rowOff>
              </to>
            </anchor>
          </controlPr>
        </control>
      </mc:Choice>
      <mc:Fallback>
        <control shapeId="2189" r:id="rId383" name="ComboBox124"/>
      </mc:Fallback>
    </mc:AlternateContent>
    <mc:AlternateContent xmlns:mc="http://schemas.openxmlformats.org/markup-compatibility/2006">
      <mc:Choice Requires="x14">
        <control shapeId="2190" r:id="rId385" name="ComboBox125">
          <controlPr defaultSize="0" autoLine="0" linkedCell="R41" listFillRange="D96:D99" r:id="rId386">
            <anchor moveWithCells="1">
              <from>
                <xdr:col>16</xdr:col>
                <xdr:colOff>0</xdr:colOff>
                <xdr:row>40</xdr:row>
                <xdr:rowOff>57150</xdr:rowOff>
              </from>
              <to>
                <xdr:col>16</xdr:col>
                <xdr:colOff>3714750</xdr:colOff>
                <xdr:row>40</xdr:row>
                <xdr:rowOff>552450</xdr:rowOff>
              </to>
            </anchor>
          </controlPr>
        </control>
      </mc:Choice>
      <mc:Fallback>
        <control shapeId="2190" r:id="rId385" name="ComboBox125"/>
      </mc:Fallback>
    </mc:AlternateContent>
    <mc:AlternateContent xmlns:mc="http://schemas.openxmlformats.org/markup-compatibility/2006">
      <mc:Choice Requires="x14">
        <control shapeId="2191" r:id="rId387" name="ComboBox126">
          <controlPr defaultSize="0" autoLine="0" linkedCell="R42" listFillRange="D96:D99" r:id="rId388">
            <anchor moveWithCells="1">
              <from>
                <xdr:col>16</xdr:col>
                <xdr:colOff>0</xdr:colOff>
                <xdr:row>41</xdr:row>
                <xdr:rowOff>57150</xdr:rowOff>
              </from>
              <to>
                <xdr:col>16</xdr:col>
                <xdr:colOff>3714750</xdr:colOff>
                <xdr:row>41</xdr:row>
                <xdr:rowOff>552450</xdr:rowOff>
              </to>
            </anchor>
          </controlPr>
        </control>
      </mc:Choice>
      <mc:Fallback>
        <control shapeId="2191" r:id="rId387" name="ComboBox126"/>
      </mc:Fallback>
    </mc:AlternateContent>
    <mc:AlternateContent xmlns:mc="http://schemas.openxmlformats.org/markup-compatibility/2006">
      <mc:Choice Requires="x14">
        <control shapeId="2192" r:id="rId389" name="ComboBox127">
          <controlPr defaultSize="0" autoLine="0" linkedCell="R43" listFillRange="D96:D99" r:id="rId390">
            <anchor moveWithCells="1">
              <from>
                <xdr:col>16</xdr:col>
                <xdr:colOff>0</xdr:colOff>
                <xdr:row>42</xdr:row>
                <xdr:rowOff>95250</xdr:rowOff>
              </from>
              <to>
                <xdr:col>18</xdr:col>
                <xdr:colOff>0</xdr:colOff>
                <xdr:row>42</xdr:row>
                <xdr:rowOff>590550</xdr:rowOff>
              </to>
            </anchor>
          </controlPr>
        </control>
      </mc:Choice>
      <mc:Fallback>
        <control shapeId="2192" r:id="rId389" name="ComboBox127"/>
      </mc:Fallback>
    </mc:AlternateContent>
    <mc:AlternateContent xmlns:mc="http://schemas.openxmlformats.org/markup-compatibility/2006">
      <mc:Choice Requires="x14">
        <control shapeId="2193" r:id="rId391" name="ComboBox128">
          <controlPr defaultSize="0" autoLine="0" linkedCell="R44" listFillRange="D96:D99" r:id="rId392">
            <anchor moveWithCells="1">
              <from>
                <xdr:col>16</xdr:col>
                <xdr:colOff>0</xdr:colOff>
                <xdr:row>43</xdr:row>
                <xdr:rowOff>95250</xdr:rowOff>
              </from>
              <to>
                <xdr:col>16</xdr:col>
                <xdr:colOff>3714750</xdr:colOff>
                <xdr:row>43</xdr:row>
                <xdr:rowOff>590550</xdr:rowOff>
              </to>
            </anchor>
          </controlPr>
        </control>
      </mc:Choice>
      <mc:Fallback>
        <control shapeId="2193" r:id="rId391" name="ComboBox128"/>
      </mc:Fallback>
    </mc:AlternateContent>
    <mc:AlternateContent xmlns:mc="http://schemas.openxmlformats.org/markup-compatibility/2006">
      <mc:Choice Requires="x14">
        <control shapeId="2194" r:id="rId393" name="ComboBox129">
          <controlPr defaultSize="0" autoLine="0" linkedCell="R45" listFillRange="D96:D99" r:id="rId394">
            <anchor moveWithCells="1">
              <from>
                <xdr:col>16</xdr:col>
                <xdr:colOff>0</xdr:colOff>
                <xdr:row>44</xdr:row>
                <xdr:rowOff>123825</xdr:rowOff>
              </from>
              <to>
                <xdr:col>16</xdr:col>
                <xdr:colOff>3714750</xdr:colOff>
                <xdr:row>44</xdr:row>
                <xdr:rowOff>619125</xdr:rowOff>
              </to>
            </anchor>
          </controlPr>
        </control>
      </mc:Choice>
      <mc:Fallback>
        <control shapeId="2194" r:id="rId393" name="ComboBox129"/>
      </mc:Fallback>
    </mc:AlternateContent>
    <mc:AlternateContent xmlns:mc="http://schemas.openxmlformats.org/markup-compatibility/2006">
      <mc:Choice Requires="x14">
        <control shapeId="2195" r:id="rId395" name="ComboBox130">
          <controlPr defaultSize="0" autoLine="0" linkedCell="R46" listFillRange="D96:D99" r:id="rId384">
            <anchor moveWithCells="1">
              <from>
                <xdr:col>16</xdr:col>
                <xdr:colOff>0</xdr:colOff>
                <xdr:row>45</xdr:row>
                <xdr:rowOff>114300</xdr:rowOff>
              </from>
              <to>
                <xdr:col>16</xdr:col>
                <xdr:colOff>3714750</xdr:colOff>
                <xdr:row>45</xdr:row>
                <xdr:rowOff>609600</xdr:rowOff>
              </to>
            </anchor>
          </controlPr>
        </control>
      </mc:Choice>
      <mc:Fallback>
        <control shapeId="2195" r:id="rId395" name="ComboBox130"/>
      </mc:Fallback>
    </mc:AlternateContent>
    <mc:AlternateContent xmlns:mc="http://schemas.openxmlformats.org/markup-compatibility/2006">
      <mc:Choice Requires="x14">
        <control shapeId="2196" r:id="rId396" name="ComboBox131">
          <controlPr defaultSize="0" autoLine="0" linkedCell="R47" listFillRange="D96:D99" r:id="rId397">
            <anchor moveWithCells="1">
              <from>
                <xdr:col>16</xdr:col>
                <xdr:colOff>0</xdr:colOff>
                <xdr:row>46</xdr:row>
                <xdr:rowOff>95250</xdr:rowOff>
              </from>
              <to>
                <xdr:col>16</xdr:col>
                <xdr:colOff>3714750</xdr:colOff>
                <xdr:row>46</xdr:row>
                <xdr:rowOff>590550</xdr:rowOff>
              </to>
            </anchor>
          </controlPr>
        </control>
      </mc:Choice>
      <mc:Fallback>
        <control shapeId="2196" r:id="rId396" name="ComboBox131"/>
      </mc:Fallback>
    </mc:AlternateContent>
    <mc:AlternateContent xmlns:mc="http://schemas.openxmlformats.org/markup-compatibility/2006">
      <mc:Choice Requires="x14">
        <control shapeId="2197" r:id="rId398" name="ComboBox132">
          <controlPr defaultSize="0" autoLine="0" linkedCell="R48" listFillRange="D96:D99" r:id="rId399">
            <anchor moveWithCells="1">
              <from>
                <xdr:col>16</xdr:col>
                <xdr:colOff>0</xdr:colOff>
                <xdr:row>47</xdr:row>
                <xdr:rowOff>228600</xdr:rowOff>
              </from>
              <to>
                <xdr:col>16</xdr:col>
                <xdr:colOff>3714750</xdr:colOff>
                <xdr:row>47</xdr:row>
                <xdr:rowOff>723900</xdr:rowOff>
              </to>
            </anchor>
          </controlPr>
        </control>
      </mc:Choice>
      <mc:Fallback>
        <control shapeId="2197" r:id="rId398" name="ComboBox132"/>
      </mc:Fallback>
    </mc:AlternateContent>
    <mc:AlternateContent xmlns:mc="http://schemas.openxmlformats.org/markup-compatibility/2006">
      <mc:Choice Requires="x14">
        <control shapeId="2198" r:id="rId400" name="ComboBox133">
          <controlPr defaultSize="0" autoLine="0" linkedCell="R49" listFillRange="D96:D99" r:id="rId401">
            <anchor moveWithCells="1">
              <from>
                <xdr:col>16</xdr:col>
                <xdr:colOff>0</xdr:colOff>
                <xdr:row>48</xdr:row>
                <xdr:rowOff>333375</xdr:rowOff>
              </from>
              <to>
                <xdr:col>16</xdr:col>
                <xdr:colOff>3714750</xdr:colOff>
                <xdr:row>48</xdr:row>
                <xdr:rowOff>828675</xdr:rowOff>
              </to>
            </anchor>
          </controlPr>
        </control>
      </mc:Choice>
      <mc:Fallback>
        <control shapeId="2198" r:id="rId400" name="ComboBox133"/>
      </mc:Fallback>
    </mc:AlternateContent>
    <mc:AlternateContent xmlns:mc="http://schemas.openxmlformats.org/markup-compatibility/2006">
      <mc:Choice Requires="x14">
        <control shapeId="2199" r:id="rId402" name="ComboBox134">
          <controlPr defaultSize="0" autoLine="0" linkedCell="R50" listFillRange="D96:D99" r:id="rId403">
            <anchor moveWithCells="1">
              <from>
                <xdr:col>16</xdr:col>
                <xdr:colOff>0</xdr:colOff>
                <xdr:row>49</xdr:row>
                <xdr:rowOff>361950</xdr:rowOff>
              </from>
              <to>
                <xdr:col>16</xdr:col>
                <xdr:colOff>3714750</xdr:colOff>
                <xdr:row>49</xdr:row>
                <xdr:rowOff>857250</xdr:rowOff>
              </to>
            </anchor>
          </controlPr>
        </control>
      </mc:Choice>
      <mc:Fallback>
        <control shapeId="2199" r:id="rId402" name="ComboBox134"/>
      </mc:Fallback>
    </mc:AlternateContent>
    <mc:AlternateContent xmlns:mc="http://schemas.openxmlformats.org/markup-compatibility/2006">
      <mc:Choice Requires="x14">
        <control shapeId="2210" r:id="rId404" name="ComboBox145">
          <controlPr defaultSize="0" autoLine="0" linkedCell="R61" listFillRange="D96:D99" r:id="rId405">
            <anchor moveWithCells="1">
              <from>
                <xdr:col>16</xdr:col>
                <xdr:colOff>0</xdr:colOff>
                <xdr:row>60</xdr:row>
                <xdr:rowOff>219075</xdr:rowOff>
              </from>
              <to>
                <xdr:col>16</xdr:col>
                <xdr:colOff>3714750</xdr:colOff>
                <xdr:row>60</xdr:row>
                <xdr:rowOff>714375</xdr:rowOff>
              </to>
            </anchor>
          </controlPr>
        </control>
      </mc:Choice>
      <mc:Fallback>
        <control shapeId="2210" r:id="rId404" name="ComboBox145"/>
      </mc:Fallback>
    </mc:AlternateContent>
    <mc:AlternateContent xmlns:mc="http://schemas.openxmlformats.org/markup-compatibility/2006">
      <mc:Choice Requires="x14">
        <control shapeId="2211" r:id="rId406" name="ComboBox146">
          <controlPr defaultSize="0" autoLine="0" linkedCell="R62" listFillRange="D96:D99" r:id="rId407">
            <anchor moveWithCells="1">
              <from>
                <xdr:col>16</xdr:col>
                <xdr:colOff>0</xdr:colOff>
                <xdr:row>61</xdr:row>
                <xdr:rowOff>85725</xdr:rowOff>
              </from>
              <to>
                <xdr:col>16</xdr:col>
                <xdr:colOff>3714750</xdr:colOff>
                <xdr:row>61</xdr:row>
                <xdr:rowOff>581025</xdr:rowOff>
              </to>
            </anchor>
          </controlPr>
        </control>
      </mc:Choice>
      <mc:Fallback>
        <control shapeId="2211" r:id="rId406" name="ComboBox146"/>
      </mc:Fallback>
    </mc:AlternateContent>
    <mc:AlternateContent xmlns:mc="http://schemas.openxmlformats.org/markup-compatibility/2006">
      <mc:Choice Requires="x14">
        <control shapeId="2212" r:id="rId408" name="ComboBox147">
          <controlPr defaultSize="0" autoLine="0" linkedCell="R63" listFillRange="D96:D99" r:id="rId409">
            <anchor moveWithCells="1">
              <from>
                <xdr:col>16</xdr:col>
                <xdr:colOff>0</xdr:colOff>
                <xdr:row>62</xdr:row>
                <xdr:rowOff>76200</xdr:rowOff>
              </from>
              <to>
                <xdr:col>16</xdr:col>
                <xdr:colOff>3714750</xdr:colOff>
                <xdr:row>62</xdr:row>
                <xdr:rowOff>571500</xdr:rowOff>
              </to>
            </anchor>
          </controlPr>
        </control>
      </mc:Choice>
      <mc:Fallback>
        <control shapeId="2212" r:id="rId408" name="ComboBox147"/>
      </mc:Fallback>
    </mc:AlternateContent>
    <mc:AlternateContent xmlns:mc="http://schemas.openxmlformats.org/markup-compatibility/2006">
      <mc:Choice Requires="x14">
        <control shapeId="2213" r:id="rId410" name="ComboBox148">
          <controlPr defaultSize="0" autoLine="0" linkedCell="R64" listFillRange="D96:D99" r:id="rId411">
            <anchor moveWithCells="1">
              <from>
                <xdr:col>16</xdr:col>
                <xdr:colOff>0</xdr:colOff>
                <xdr:row>63</xdr:row>
                <xdr:rowOff>104775</xdr:rowOff>
              </from>
              <to>
                <xdr:col>16</xdr:col>
                <xdr:colOff>3714750</xdr:colOff>
                <xdr:row>63</xdr:row>
                <xdr:rowOff>600075</xdr:rowOff>
              </to>
            </anchor>
          </controlPr>
        </control>
      </mc:Choice>
      <mc:Fallback>
        <control shapeId="2213" r:id="rId410" name="ComboBox148"/>
      </mc:Fallback>
    </mc:AlternateContent>
    <mc:AlternateContent xmlns:mc="http://schemas.openxmlformats.org/markup-compatibility/2006">
      <mc:Choice Requires="x14">
        <control shapeId="2214" r:id="rId412" name="ComboBox149">
          <controlPr defaultSize="0" autoLine="0" linkedCell="R65" listFillRange="D96:D99" r:id="rId413">
            <anchor moveWithCells="1">
              <from>
                <xdr:col>16</xdr:col>
                <xdr:colOff>0</xdr:colOff>
                <xdr:row>64</xdr:row>
                <xdr:rowOff>85725</xdr:rowOff>
              </from>
              <to>
                <xdr:col>16</xdr:col>
                <xdr:colOff>3714750</xdr:colOff>
                <xdr:row>64</xdr:row>
                <xdr:rowOff>581025</xdr:rowOff>
              </to>
            </anchor>
          </controlPr>
        </control>
      </mc:Choice>
      <mc:Fallback>
        <control shapeId="2214" r:id="rId412" name="ComboBox149"/>
      </mc:Fallback>
    </mc:AlternateContent>
    <mc:AlternateContent xmlns:mc="http://schemas.openxmlformats.org/markup-compatibility/2006">
      <mc:Choice Requires="x14">
        <control shapeId="2215" r:id="rId414" name="ComboBox150">
          <controlPr defaultSize="0" autoLine="0" linkedCell="R66" listFillRange="D96:D99" r:id="rId415">
            <anchor moveWithCells="1">
              <from>
                <xdr:col>16</xdr:col>
                <xdr:colOff>0</xdr:colOff>
                <xdr:row>65</xdr:row>
                <xdr:rowOff>95250</xdr:rowOff>
              </from>
              <to>
                <xdr:col>16</xdr:col>
                <xdr:colOff>3714750</xdr:colOff>
                <xdr:row>65</xdr:row>
                <xdr:rowOff>590550</xdr:rowOff>
              </to>
            </anchor>
          </controlPr>
        </control>
      </mc:Choice>
      <mc:Fallback>
        <control shapeId="2215" r:id="rId414" name="ComboBox150"/>
      </mc:Fallback>
    </mc:AlternateContent>
    <mc:AlternateContent xmlns:mc="http://schemas.openxmlformats.org/markup-compatibility/2006">
      <mc:Choice Requires="x14">
        <control shapeId="2216" r:id="rId416" name="ComboBox151">
          <controlPr defaultSize="0" autoLine="0" linkedCell="R67" listFillRange="D96:D99" r:id="rId403">
            <anchor moveWithCells="1">
              <from>
                <xdr:col>16</xdr:col>
                <xdr:colOff>0</xdr:colOff>
                <xdr:row>66</xdr:row>
                <xdr:rowOff>85725</xdr:rowOff>
              </from>
              <to>
                <xdr:col>16</xdr:col>
                <xdr:colOff>3714750</xdr:colOff>
                <xdr:row>66</xdr:row>
                <xdr:rowOff>581025</xdr:rowOff>
              </to>
            </anchor>
          </controlPr>
        </control>
      </mc:Choice>
      <mc:Fallback>
        <control shapeId="2216" r:id="rId416" name="ComboBox151"/>
      </mc:Fallback>
    </mc:AlternateContent>
    <mc:AlternateContent xmlns:mc="http://schemas.openxmlformats.org/markup-compatibility/2006">
      <mc:Choice Requires="x14">
        <control shapeId="2217" r:id="rId417" name="ComboBox152">
          <controlPr defaultSize="0" autoLine="0" linkedCell="R68" listFillRange="D96:D99" r:id="rId418">
            <anchor moveWithCells="1">
              <from>
                <xdr:col>16</xdr:col>
                <xdr:colOff>0</xdr:colOff>
                <xdr:row>67</xdr:row>
                <xdr:rowOff>114300</xdr:rowOff>
              </from>
              <to>
                <xdr:col>16</xdr:col>
                <xdr:colOff>3714750</xdr:colOff>
                <xdr:row>67</xdr:row>
                <xdr:rowOff>619125</xdr:rowOff>
              </to>
            </anchor>
          </controlPr>
        </control>
      </mc:Choice>
      <mc:Fallback>
        <control shapeId="2217" r:id="rId417" name="ComboBox152"/>
      </mc:Fallback>
    </mc:AlternateContent>
    <mc:AlternateContent xmlns:mc="http://schemas.openxmlformats.org/markup-compatibility/2006">
      <mc:Choice Requires="x14">
        <control shapeId="2218" r:id="rId419" name="ComboBox153">
          <controlPr defaultSize="0" autoLine="0" linkedCell="R69" listFillRange="D96:D99" r:id="rId354">
            <anchor moveWithCells="1">
              <from>
                <xdr:col>16</xdr:col>
                <xdr:colOff>0</xdr:colOff>
                <xdr:row>68</xdr:row>
                <xdr:rowOff>104775</xdr:rowOff>
              </from>
              <to>
                <xdr:col>16</xdr:col>
                <xdr:colOff>3714750</xdr:colOff>
                <xdr:row>68</xdr:row>
                <xdr:rowOff>600075</xdr:rowOff>
              </to>
            </anchor>
          </controlPr>
        </control>
      </mc:Choice>
      <mc:Fallback>
        <control shapeId="2218" r:id="rId419" name="ComboBox153"/>
      </mc:Fallback>
    </mc:AlternateContent>
    <mc:AlternateContent xmlns:mc="http://schemas.openxmlformats.org/markup-compatibility/2006">
      <mc:Choice Requires="x14">
        <control shapeId="2219" r:id="rId420" name="ComboBox154">
          <controlPr defaultSize="0" autoLine="0" linkedCell="R70" listFillRange="D96:D99" r:id="rId421">
            <anchor moveWithCells="1">
              <from>
                <xdr:col>16</xdr:col>
                <xdr:colOff>0</xdr:colOff>
                <xdr:row>69</xdr:row>
                <xdr:rowOff>85725</xdr:rowOff>
              </from>
              <to>
                <xdr:col>16</xdr:col>
                <xdr:colOff>3714750</xdr:colOff>
                <xdr:row>69</xdr:row>
                <xdr:rowOff>581025</xdr:rowOff>
              </to>
            </anchor>
          </controlPr>
        </control>
      </mc:Choice>
      <mc:Fallback>
        <control shapeId="2219" r:id="rId420" name="ComboBox154"/>
      </mc:Fallback>
    </mc:AlternateContent>
    <mc:AlternateContent xmlns:mc="http://schemas.openxmlformats.org/markup-compatibility/2006">
      <mc:Choice Requires="x14">
        <control shapeId="2220" r:id="rId422" name="ComboBox155">
          <controlPr defaultSize="0" autoLine="0" linkedCell="R71" listFillRange="D96:D99" r:id="rId423">
            <anchor moveWithCells="1">
              <from>
                <xdr:col>16</xdr:col>
                <xdr:colOff>0</xdr:colOff>
                <xdr:row>70</xdr:row>
                <xdr:rowOff>47625</xdr:rowOff>
              </from>
              <to>
                <xdr:col>16</xdr:col>
                <xdr:colOff>3714750</xdr:colOff>
                <xdr:row>70</xdr:row>
                <xdr:rowOff>542925</xdr:rowOff>
              </to>
            </anchor>
          </controlPr>
        </control>
      </mc:Choice>
      <mc:Fallback>
        <control shapeId="2220" r:id="rId422" name="ComboBox155"/>
      </mc:Fallback>
    </mc:AlternateContent>
    <mc:AlternateContent xmlns:mc="http://schemas.openxmlformats.org/markup-compatibility/2006">
      <mc:Choice Requires="x14">
        <control shapeId="2221" r:id="rId424" name="ComboBox156">
          <controlPr defaultSize="0" autoLine="0" linkedCell="R72" listFillRange="D96:D99" r:id="rId425">
            <anchor moveWithCells="1">
              <from>
                <xdr:col>16</xdr:col>
                <xdr:colOff>0</xdr:colOff>
                <xdr:row>71</xdr:row>
                <xdr:rowOff>228600</xdr:rowOff>
              </from>
              <to>
                <xdr:col>16</xdr:col>
                <xdr:colOff>3714750</xdr:colOff>
                <xdr:row>71</xdr:row>
                <xdr:rowOff>733425</xdr:rowOff>
              </to>
            </anchor>
          </controlPr>
        </control>
      </mc:Choice>
      <mc:Fallback>
        <control shapeId="2221" r:id="rId424" name="ComboBox156"/>
      </mc:Fallback>
    </mc:AlternateContent>
    <mc:AlternateContent xmlns:mc="http://schemas.openxmlformats.org/markup-compatibility/2006">
      <mc:Choice Requires="x14">
        <control shapeId="2222" r:id="rId426" name="ComboBox157">
          <controlPr defaultSize="0" autoLine="0" linkedCell="R73" listFillRange="D96:D99" r:id="rId427">
            <anchor moveWithCells="1">
              <from>
                <xdr:col>16</xdr:col>
                <xdr:colOff>0</xdr:colOff>
                <xdr:row>72</xdr:row>
                <xdr:rowOff>219075</xdr:rowOff>
              </from>
              <to>
                <xdr:col>16</xdr:col>
                <xdr:colOff>3705225</xdr:colOff>
                <xdr:row>72</xdr:row>
                <xdr:rowOff>704850</xdr:rowOff>
              </to>
            </anchor>
          </controlPr>
        </control>
      </mc:Choice>
      <mc:Fallback>
        <control shapeId="2222" r:id="rId426" name="ComboBox157"/>
      </mc:Fallback>
    </mc:AlternateContent>
    <mc:AlternateContent xmlns:mc="http://schemas.openxmlformats.org/markup-compatibility/2006">
      <mc:Choice Requires="x14">
        <control shapeId="2223" r:id="rId428" name="ComboBox158">
          <controlPr defaultSize="0" autoLine="0" linkedCell="R74" listFillRange="D96:D99" r:id="rId429">
            <anchor moveWithCells="1">
              <from>
                <xdr:col>16</xdr:col>
                <xdr:colOff>0</xdr:colOff>
                <xdr:row>73</xdr:row>
                <xdr:rowOff>95250</xdr:rowOff>
              </from>
              <to>
                <xdr:col>16</xdr:col>
                <xdr:colOff>3714750</xdr:colOff>
                <xdr:row>73</xdr:row>
                <xdr:rowOff>581025</xdr:rowOff>
              </to>
            </anchor>
          </controlPr>
        </control>
      </mc:Choice>
      <mc:Fallback>
        <control shapeId="2223" r:id="rId428" name="ComboBox158"/>
      </mc:Fallback>
    </mc:AlternateContent>
    <mc:AlternateContent xmlns:mc="http://schemas.openxmlformats.org/markup-compatibility/2006">
      <mc:Choice Requires="x14">
        <control shapeId="2224" r:id="rId430" name="ComboBox159">
          <controlPr defaultSize="0" autoLine="0" linkedCell="R75" listFillRange="D96:D99" r:id="rId431">
            <anchor moveWithCells="1">
              <from>
                <xdr:col>16</xdr:col>
                <xdr:colOff>0</xdr:colOff>
                <xdr:row>74</xdr:row>
                <xdr:rowOff>133350</xdr:rowOff>
              </from>
              <to>
                <xdr:col>16</xdr:col>
                <xdr:colOff>3714750</xdr:colOff>
                <xdr:row>74</xdr:row>
                <xdr:rowOff>619125</xdr:rowOff>
              </to>
            </anchor>
          </controlPr>
        </control>
      </mc:Choice>
      <mc:Fallback>
        <control shapeId="2224" r:id="rId430" name="ComboBox159"/>
      </mc:Fallback>
    </mc:AlternateContent>
    <mc:AlternateContent xmlns:mc="http://schemas.openxmlformats.org/markup-compatibility/2006">
      <mc:Choice Requires="x14">
        <control shapeId="2225" r:id="rId432" name="ComboBox160">
          <controlPr defaultSize="0" autoLine="0" linkedCell="R76" listFillRange="D96:D99" r:id="rId433">
            <anchor moveWithCells="1">
              <from>
                <xdr:col>16</xdr:col>
                <xdr:colOff>0</xdr:colOff>
                <xdr:row>88</xdr:row>
                <xdr:rowOff>0</xdr:rowOff>
              </from>
              <to>
                <xdr:col>16</xdr:col>
                <xdr:colOff>3714750</xdr:colOff>
                <xdr:row>89</xdr:row>
                <xdr:rowOff>152400</xdr:rowOff>
              </to>
            </anchor>
          </controlPr>
        </control>
      </mc:Choice>
      <mc:Fallback>
        <control shapeId="2225" r:id="rId432" name="ComboBox160"/>
      </mc:Fallback>
    </mc:AlternateContent>
    <mc:AlternateContent xmlns:mc="http://schemas.openxmlformats.org/markup-compatibility/2006">
      <mc:Choice Requires="x14">
        <control shapeId="2227" r:id="rId434" name="ComboBox161">
          <controlPr defaultSize="0" autoLine="0" linkedCell="R77" listFillRange="D96:D99" r:id="rId435">
            <anchor moveWithCells="1">
              <from>
                <xdr:col>16</xdr:col>
                <xdr:colOff>0</xdr:colOff>
                <xdr:row>88</xdr:row>
                <xdr:rowOff>0</xdr:rowOff>
              </from>
              <to>
                <xdr:col>16</xdr:col>
                <xdr:colOff>3714750</xdr:colOff>
                <xdr:row>89</xdr:row>
                <xdr:rowOff>152400</xdr:rowOff>
              </to>
            </anchor>
          </controlPr>
        </control>
      </mc:Choice>
      <mc:Fallback>
        <control shapeId="2227" r:id="rId434" name="ComboBox161"/>
      </mc:Fallback>
    </mc:AlternateContent>
    <mc:AlternateContent xmlns:mc="http://schemas.openxmlformats.org/markup-compatibility/2006">
      <mc:Choice Requires="x14">
        <control shapeId="2228" r:id="rId436" name="ComboBox162">
          <controlPr defaultSize="0" autoLine="0" linkedCell="R78"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8" r:id="rId436" name="ComboBox162"/>
      </mc:Fallback>
    </mc:AlternateContent>
    <mc:AlternateContent xmlns:mc="http://schemas.openxmlformats.org/markup-compatibility/2006">
      <mc:Choice Requires="x14">
        <control shapeId="2229" r:id="rId438" name="ComboBox163">
          <controlPr defaultSize="0" autoLine="0" linkedCell="R79" listFillRange="D96:D99" r:id="rId439">
            <anchor moveWithCells="1">
              <from>
                <xdr:col>16</xdr:col>
                <xdr:colOff>0</xdr:colOff>
                <xdr:row>88</xdr:row>
                <xdr:rowOff>0</xdr:rowOff>
              </from>
              <to>
                <xdr:col>16</xdr:col>
                <xdr:colOff>3705225</xdr:colOff>
                <xdr:row>89</xdr:row>
                <xdr:rowOff>161925</xdr:rowOff>
              </to>
            </anchor>
          </controlPr>
        </control>
      </mc:Choice>
      <mc:Fallback>
        <control shapeId="2229" r:id="rId438" name="ComboBox163"/>
      </mc:Fallback>
    </mc:AlternateContent>
    <mc:AlternateContent xmlns:mc="http://schemas.openxmlformats.org/markup-compatibility/2006">
      <mc:Choice Requires="x14">
        <control shapeId="2230" r:id="rId440" name="ComboBox164">
          <controlPr defaultSize="0" autoLine="0" linkedCell="R80" listFillRange="D96:D99" r:id="rId441">
            <anchor moveWithCells="1">
              <from>
                <xdr:col>16</xdr:col>
                <xdr:colOff>0</xdr:colOff>
                <xdr:row>88</xdr:row>
                <xdr:rowOff>0</xdr:rowOff>
              </from>
              <to>
                <xdr:col>16</xdr:col>
                <xdr:colOff>3705225</xdr:colOff>
                <xdr:row>89</xdr:row>
                <xdr:rowOff>152400</xdr:rowOff>
              </to>
            </anchor>
          </controlPr>
        </control>
      </mc:Choice>
      <mc:Fallback>
        <control shapeId="2230" r:id="rId440" name="ComboBox164"/>
      </mc:Fallback>
    </mc:AlternateContent>
    <mc:AlternateContent xmlns:mc="http://schemas.openxmlformats.org/markup-compatibility/2006">
      <mc:Choice Requires="x14">
        <control shapeId="2231" r:id="rId442" name="ComboBox165">
          <controlPr defaultSize="0" autoLine="0" linkedCell="R81" listFillRange="D96:D99" r:id="rId443">
            <anchor moveWithCells="1">
              <from>
                <xdr:col>16</xdr:col>
                <xdr:colOff>0</xdr:colOff>
                <xdr:row>88</xdr:row>
                <xdr:rowOff>0</xdr:rowOff>
              </from>
              <to>
                <xdr:col>16</xdr:col>
                <xdr:colOff>3705225</xdr:colOff>
                <xdr:row>89</xdr:row>
                <xdr:rowOff>152400</xdr:rowOff>
              </to>
            </anchor>
          </controlPr>
        </control>
      </mc:Choice>
      <mc:Fallback>
        <control shapeId="2231" r:id="rId442" name="ComboBox165"/>
      </mc:Fallback>
    </mc:AlternateContent>
    <mc:AlternateContent xmlns:mc="http://schemas.openxmlformats.org/markup-compatibility/2006">
      <mc:Choice Requires="x14">
        <control shapeId="2232" r:id="rId444" name="ComboBox166">
          <controlPr defaultSize="0" autoLine="0" linkedCell="R82" listFillRange="D96:D99" r:id="rId445">
            <anchor moveWithCells="1">
              <from>
                <xdr:col>16</xdr:col>
                <xdr:colOff>0</xdr:colOff>
                <xdr:row>88</xdr:row>
                <xdr:rowOff>0</xdr:rowOff>
              </from>
              <to>
                <xdr:col>16</xdr:col>
                <xdr:colOff>3714750</xdr:colOff>
                <xdr:row>89</xdr:row>
                <xdr:rowOff>152400</xdr:rowOff>
              </to>
            </anchor>
          </controlPr>
        </control>
      </mc:Choice>
      <mc:Fallback>
        <control shapeId="2232" r:id="rId444" name="ComboBox166"/>
      </mc:Fallback>
    </mc:AlternateContent>
    <mc:AlternateContent xmlns:mc="http://schemas.openxmlformats.org/markup-compatibility/2006">
      <mc:Choice Requires="x14">
        <control shapeId="2233" r:id="rId446" name="ComboBox167">
          <controlPr defaultSize="0" autoLine="0" linkedCell="R83" listFillRange="D96:D99" r:id="rId447">
            <anchor moveWithCells="1">
              <from>
                <xdr:col>16</xdr:col>
                <xdr:colOff>0</xdr:colOff>
                <xdr:row>88</xdr:row>
                <xdr:rowOff>0</xdr:rowOff>
              </from>
              <to>
                <xdr:col>18</xdr:col>
                <xdr:colOff>9525</xdr:colOff>
                <xdr:row>89</xdr:row>
                <xdr:rowOff>152400</xdr:rowOff>
              </to>
            </anchor>
          </controlPr>
        </control>
      </mc:Choice>
      <mc:Fallback>
        <control shapeId="2233" r:id="rId446" name="ComboBox167"/>
      </mc:Fallback>
    </mc:AlternateContent>
    <mc:AlternateContent xmlns:mc="http://schemas.openxmlformats.org/markup-compatibility/2006">
      <mc:Choice Requires="x14">
        <control shapeId="2234" r:id="rId448" name="ComboBox168">
          <controlPr defaultSize="0" autoLine="0" linkedCell="R84" listFillRange="D96:D99" r:id="rId449">
            <anchor moveWithCells="1">
              <from>
                <xdr:col>16</xdr:col>
                <xdr:colOff>28575</xdr:colOff>
                <xdr:row>88</xdr:row>
                <xdr:rowOff>0</xdr:rowOff>
              </from>
              <to>
                <xdr:col>18</xdr:col>
                <xdr:colOff>19050</xdr:colOff>
                <xdr:row>89</xdr:row>
                <xdr:rowOff>161925</xdr:rowOff>
              </to>
            </anchor>
          </controlPr>
        </control>
      </mc:Choice>
      <mc:Fallback>
        <control shapeId="2234" r:id="rId448" name="ComboBox168"/>
      </mc:Fallback>
    </mc:AlternateContent>
    <mc:AlternateContent xmlns:mc="http://schemas.openxmlformats.org/markup-compatibility/2006">
      <mc:Choice Requires="x14">
        <control shapeId="2235" r:id="rId450" name="ComboBox169">
          <controlPr defaultSize="0" autoLine="0" linkedCell="R85" listFillRange="D96:D99" r:id="rId451">
            <anchor moveWithCells="1">
              <from>
                <xdr:col>16</xdr:col>
                <xdr:colOff>0</xdr:colOff>
                <xdr:row>88</xdr:row>
                <xdr:rowOff>0</xdr:rowOff>
              </from>
              <to>
                <xdr:col>16</xdr:col>
                <xdr:colOff>3714750</xdr:colOff>
                <xdr:row>89</xdr:row>
                <xdr:rowOff>152400</xdr:rowOff>
              </to>
            </anchor>
          </controlPr>
        </control>
      </mc:Choice>
      <mc:Fallback>
        <control shapeId="2235" r:id="rId450" name="ComboBox169"/>
      </mc:Fallback>
    </mc:AlternateContent>
    <mc:AlternateContent xmlns:mc="http://schemas.openxmlformats.org/markup-compatibility/2006">
      <mc:Choice Requires="x14">
        <control shapeId="2236" r:id="rId452" name="ComboBox170">
          <controlPr defaultSize="0" autoLine="0" linkedCell="R86" listFillRange="D96:D99" r:id="rId453">
            <anchor moveWithCells="1">
              <from>
                <xdr:col>16</xdr:col>
                <xdr:colOff>0</xdr:colOff>
                <xdr:row>88</xdr:row>
                <xdr:rowOff>0</xdr:rowOff>
              </from>
              <to>
                <xdr:col>18</xdr:col>
                <xdr:colOff>9525</xdr:colOff>
                <xdr:row>89</xdr:row>
                <xdr:rowOff>152400</xdr:rowOff>
              </to>
            </anchor>
          </controlPr>
        </control>
      </mc:Choice>
      <mc:Fallback>
        <control shapeId="2236" r:id="rId452" name="ComboBox170"/>
      </mc:Fallback>
    </mc:AlternateContent>
    <mc:AlternateContent xmlns:mc="http://schemas.openxmlformats.org/markup-compatibility/2006">
      <mc:Choice Requires="x14">
        <control shapeId="2237" r:id="rId454" name="ComboBox171">
          <controlPr defaultSize="0" autoLine="0" linkedCell="R87" listFillRange="D96:D99" r:id="rId455">
            <anchor moveWithCells="1">
              <from>
                <xdr:col>16</xdr:col>
                <xdr:colOff>0</xdr:colOff>
                <xdr:row>88</xdr:row>
                <xdr:rowOff>0</xdr:rowOff>
              </from>
              <to>
                <xdr:col>18</xdr:col>
                <xdr:colOff>0</xdr:colOff>
                <xdr:row>89</xdr:row>
                <xdr:rowOff>152400</xdr:rowOff>
              </to>
            </anchor>
          </controlPr>
        </control>
      </mc:Choice>
      <mc:Fallback>
        <control shapeId="2237" r:id="rId454" name="ComboBox171"/>
      </mc:Fallback>
    </mc:AlternateContent>
    <mc:AlternateContent xmlns:mc="http://schemas.openxmlformats.org/markup-compatibility/2006">
      <mc:Choice Requires="x14">
        <control shapeId="2238" r:id="rId456" name="ComboBox172">
          <controlPr defaultSize="0" autoLine="0" linkedCell="R88" listFillRange="D96:D99" r:id="rId457">
            <anchor moveWithCells="1">
              <from>
                <xdr:col>16</xdr:col>
                <xdr:colOff>0</xdr:colOff>
                <xdr:row>88</xdr:row>
                <xdr:rowOff>0</xdr:rowOff>
              </from>
              <to>
                <xdr:col>18</xdr:col>
                <xdr:colOff>0</xdr:colOff>
                <xdr:row>89</xdr:row>
                <xdr:rowOff>152400</xdr:rowOff>
              </to>
            </anchor>
          </controlPr>
        </control>
      </mc:Choice>
      <mc:Fallback>
        <control shapeId="2238" r:id="rId456" name="ComboBox172"/>
      </mc:Fallback>
    </mc:AlternateContent>
    <mc:AlternateContent xmlns:mc="http://schemas.openxmlformats.org/markup-compatibility/2006">
      <mc:Choice Requires="x14">
        <control shapeId="2240" r:id="rId458" name="ComboBox173">
          <controlPr defaultSize="0" autoLine="0" autoPict="0" linkedCell="T3" listFillRange="D102:D105" r:id="rId459">
            <anchor moveWithCells="1">
              <from>
                <xdr:col>18</xdr:col>
                <xdr:colOff>76200</xdr:colOff>
                <xdr:row>2</xdr:row>
                <xdr:rowOff>1838325</xdr:rowOff>
              </from>
              <to>
                <xdr:col>18</xdr:col>
                <xdr:colOff>4000500</xdr:colOff>
                <xdr:row>2</xdr:row>
                <xdr:rowOff>3552825</xdr:rowOff>
              </to>
            </anchor>
          </controlPr>
        </control>
      </mc:Choice>
      <mc:Fallback>
        <control shapeId="2240" r:id="rId458" name="ComboBox173"/>
      </mc:Fallback>
    </mc:AlternateContent>
    <mc:AlternateContent xmlns:mc="http://schemas.openxmlformats.org/markup-compatibility/2006">
      <mc:Choice Requires="x14">
        <control shapeId="2241" r:id="rId460" name="ComboBox174">
          <controlPr defaultSize="0" autoLine="0" autoPict="0" linkedCell="T4" listFillRange="D102:D105" r:id="rId461">
            <anchor moveWithCells="1">
              <from>
                <xdr:col>18</xdr:col>
                <xdr:colOff>9525</xdr:colOff>
                <xdr:row>3</xdr:row>
                <xdr:rowOff>57150</xdr:rowOff>
              </from>
              <to>
                <xdr:col>18</xdr:col>
                <xdr:colOff>4000500</xdr:colOff>
                <xdr:row>3</xdr:row>
                <xdr:rowOff>590550</xdr:rowOff>
              </to>
            </anchor>
          </controlPr>
        </control>
      </mc:Choice>
      <mc:Fallback>
        <control shapeId="2241" r:id="rId460" name="ComboBox174"/>
      </mc:Fallback>
    </mc:AlternateContent>
    <mc:AlternateContent xmlns:mc="http://schemas.openxmlformats.org/markup-compatibility/2006">
      <mc:Choice Requires="x14">
        <control shapeId="2242" r:id="rId462" name="ComboBox175">
          <controlPr defaultSize="0" autoLine="0" autoPict="0" linkedCell="T5" listFillRange="D102:D105" r:id="rId463">
            <anchor moveWithCells="1">
              <from>
                <xdr:col>17</xdr:col>
                <xdr:colOff>1847850</xdr:colOff>
                <xdr:row>4</xdr:row>
                <xdr:rowOff>142875</xdr:rowOff>
              </from>
              <to>
                <xdr:col>18</xdr:col>
                <xdr:colOff>4010025</xdr:colOff>
                <xdr:row>4</xdr:row>
                <xdr:rowOff>676275</xdr:rowOff>
              </to>
            </anchor>
          </controlPr>
        </control>
      </mc:Choice>
      <mc:Fallback>
        <control shapeId="2242" r:id="rId462" name="ComboBox175"/>
      </mc:Fallback>
    </mc:AlternateContent>
    <mc:AlternateContent xmlns:mc="http://schemas.openxmlformats.org/markup-compatibility/2006">
      <mc:Choice Requires="x14">
        <control shapeId="2243" r:id="rId464" name="ComboBox176">
          <controlPr defaultSize="0" autoLine="0" autoPict="0" linkedCell="T6" listFillRange="D102:D105" r:id="rId465">
            <anchor moveWithCells="1">
              <from>
                <xdr:col>17</xdr:col>
                <xdr:colOff>1847850</xdr:colOff>
                <xdr:row>5</xdr:row>
                <xdr:rowOff>238125</xdr:rowOff>
              </from>
              <to>
                <xdr:col>18</xdr:col>
                <xdr:colOff>4029075</xdr:colOff>
                <xdr:row>5</xdr:row>
                <xdr:rowOff>771525</xdr:rowOff>
              </to>
            </anchor>
          </controlPr>
        </control>
      </mc:Choice>
      <mc:Fallback>
        <control shapeId="2243" r:id="rId464" name="ComboBox176"/>
      </mc:Fallback>
    </mc:AlternateContent>
    <mc:AlternateContent xmlns:mc="http://schemas.openxmlformats.org/markup-compatibility/2006">
      <mc:Choice Requires="x14">
        <control shapeId="2244" r:id="rId466" name="ComboBox177">
          <controlPr defaultSize="0" autoLine="0" autoPict="0" linkedCell="T7" listFillRange="D102:D105" r:id="rId467">
            <anchor moveWithCells="1">
              <from>
                <xdr:col>18</xdr:col>
                <xdr:colOff>47625</xdr:colOff>
                <xdr:row>6</xdr:row>
                <xdr:rowOff>495300</xdr:rowOff>
              </from>
              <to>
                <xdr:col>18</xdr:col>
                <xdr:colOff>3981450</xdr:colOff>
                <xdr:row>6</xdr:row>
                <xdr:rowOff>1028700</xdr:rowOff>
              </to>
            </anchor>
          </controlPr>
        </control>
      </mc:Choice>
      <mc:Fallback>
        <control shapeId="2244" r:id="rId466" name="ComboBox177"/>
      </mc:Fallback>
    </mc:AlternateContent>
    <mc:AlternateContent xmlns:mc="http://schemas.openxmlformats.org/markup-compatibility/2006">
      <mc:Choice Requires="x14">
        <control shapeId="2245" r:id="rId468" name="ComboBox178">
          <controlPr defaultSize="0" autoLine="0" autoPict="0" linkedCell="T8" listFillRange="D102:D105" r:id="rId469">
            <anchor moveWithCells="1">
              <from>
                <xdr:col>18</xdr:col>
                <xdr:colOff>38100</xdr:colOff>
                <xdr:row>7</xdr:row>
                <xdr:rowOff>219075</xdr:rowOff>
              </from>
              <to>
                <xdr:col>18</xdr:col>
                <xdr:colOff>3981450</xdr:colOff>
                <xdr:row>7</xdr:row>
                <xdr:rowOff>762000</xdr:rowOff>
              </to>
            </anchor>
          </controlPr>
        </control>
      </mc:Choice>
      <mc:Fallback>
        <control shapeId="2245" r:id="rId468" name="ComboBox178"/>
      </mc:Fallback>
    </mc:AlternateContent>
    <mc:AlternateContent xmlns:mc="http://schemas.openxmlformats.org/markup-compatibility/2006">
      <mc:Choice Requires="x14">
        <control shapeId="2246" r:id="rId470" name="ComboBox179">
          <controlPr defaultSize="0" autoLine="0" autoPict="0" linkedCell="T9" listFillRange="D102:D105" r:id="rId471">
            <anchor moveWithCells="1">
              <from>
                <xdr:col>18</xdr:col>
                <xdr:colOff>38100</xdr:colOff>
                <xdr:row>8</xdr:row>
                <xdr:rowOff>47625</xdr:rowOff>
              </from>
              <to>
                <xdr:col>18</xdr:col>
                <xdr:colOff>3981450</xdr:colOff>
                <xdr:row>8</xdr:row>
                <xdr:rowOff>571500</xdr:rowOff>
              </to>
            </anchor>
          </controlPr>
        </control>
      </mc:Choice>
      <mc:Fallback>
        <control shapeId="2246" r:id="rId470" name="ComboBox179"/>
      </mc:Fallback>
    </mc:AlternateContent>
    <mc:AlternateContent xmlns:mc="http://schemas.openxmlformats.org/markup-compatibility/2006">
      <mc:Choice Requires="x14">
        <control shapeId="2247" r:id="rId472" name="ComboBox180">
          <controlPr defaultSize="0" autoLine="0" autoPict="0" linkedCell="T10" listFillRange="D102:D105" r:id="rId473">
            <anchor moveWithCells="1">
              <from>
                <xdr:col>18</xdr:col>
                <xdr:colOff>19050</xdr:colOff>
                <xdr:row>9</xdr:row>
                <xdr:rowOff>76200</xdr:rowOff>
              </from>
              <to>
                <xdr:col>18</xdr:col>
                <xdr:colOff>4019550</xdr:colOff>
                <xdr:row>9</xdr:row>
                <xdr:rowOff>600075</xdr:rowOff>
              </to>
            </anchor>
          </controlPr>
        </control>
      </mc:Choice>
      <mc:Fallback>
        <control shapeId="2247" r:id="rId472" name="ComboBox180"/>
      </mc:Fallback>
    </mc:AlternateContent>
    <mc:AlternateContent xmlns:mc="http://schemas.openxmlformats.org/markup-compatibility/2006">
      <mc:Choice Requires="x14">
        <control shapeId="2248" r:id="rId474" name="ComboBox181">
          <controlPr defaultSize="0" autoLine="0" autoPict="0" linkedCell="T11" listFillRange="D102:D105" r:id="rId475">
            <anchor moveWithCells="1">
              <from>
                <xdr:col>18</xdr:col>
                <xdr:colOff>19050</xdr:colOff>
                <xdr:row>10</xdr:row>
                <xdr:rowOff>85725</xdr:rowOff>
              </from>
              <to>
                <xdr:col>18</xdr:col>
                <xdr:colOff>4019550</xdr:colOff>
                <xdr:row>10</xdr:row>
                <xdr:rowOff>619125</xdr:rowOff>
              </to>
            </anchor>
          </controlPr>
        </control>
      </mc:Choice>
      <mc:Fallback>
        <control shapeId="2248" r:id="rId474" name="ComboBox181"/>
      </mc:Fallback>
    </mc:AlternateContent>
    <mc:AlternateContent xmlns:mc="http://schemas.openxmlformats.org/markup-compatibility/2006">
      <mc:Choice Requires="x14">
        <control shapeId="2249" r:id="rId476" name="ComboBox182">
          <controlPr defaultSize="0" autoLine="0" autoPict="0" linkedCell="T12" listFillRange="D102:D105" r:id="rId477">
            <anchor moveWithCells="1">
              <from>
                <xdr:col>18</xdr:col>
                <xdr:colOff>19050</xdr:colOff>
                <xdr:row>11</xdr:row>
                <xdr:rowOff>114300</xdr:rowOff>
              </from>
              <to>
                <xdr:col>18</xdr:col>
                <xdr:colOff>4019550</xdr:colOff>
                <xdr:row>11</xdr:row>
                <xdr:rowOff>647700</xdr:rowOff>
              </to>
            </anchor>
          </controlPr>
        </control>
      </mc:Choice>
      <mc:Fallback>
        <control shapeId="2249" r:id="rId476" name="ComboBox182"/>
      </mc:Fallback>
    </mc:AlternateContent>
    <mc:AlternateContent xmlns:mc="http://schemas.openxmlformats.org/markup-compatibility/2006">
      <mc:Choice Requires="x14">
        <control shapeId="2250" r:id="rId478" name="ComboBox183">
          <controlPr defaultSize="0" autoLine="0" autoPict="0" linkedCell="T13" listFillRange="D102:D105" r:id="rId479">
            <anchor moveWithCells="1">
              <from>
                <xdr:col>18</xdr:col>
                <xdr:colOff>19050</xdr:colOff>
                <xdr:row>12</xdr:row>
                <xdr:rowOff>152400</xdr:rowOff>
              </from>
              <to>
                <xdr:col>18</xdr:col>
                <xdr:colOff>4000500</xdr:colOff>
                <xdr:row>12</xdr:row>
                <xdr:rowOff>695325</xdr:rowOff>
              </to>
            </anchor>
          </controlPr>
        </control>
      </mc:Choice>
      <mc:Fallback>
        <control shapeId="2250" r:id="rId478" name="ComboBox183"/>
      </mc:Fallback>
    </mc:AlternateContent>
    <mc:AlternateContent xmlns:mc="http://schemas.openxmlformats.org/markup-compatibility/2006">
      <mc:Choice Requires="x14">
        <control shapeId="2251" r:id="rId480" name="ComboBox184">
          <controlPr defaultSize="0" autoLine="0" autoPict="0" linkedCell="T14" listFillRange="D102:D105" r:id="rId481">
            <anchor moveWithCells="1">
              <from>
                <xdr:col>18</xdr:col>
                <xdr:colOff>19050</xdr:colOff>
                <xdr:row>13</xdr:row>
                <xdr:rowOff>466725</xdr:rowOff>
              </from>
              <to>
                <xdr:col>18</xdr:col>
                <xdr:colOff>4000500</xdr:colOff>
                <xdr:row>13</xdr:row>
                <xdr:rowOff>1000125</xdr:rowOff>
              </to>
            </anchor>
          </controlPr>
        </control>
      </mc:Choice>
      <mc:Fallback>
        <control shapeId="2251" r:id="rId480" name="ComboBox184"/>
      </mc:Fallback>
    </mc:AlternateContent>
    <mc:AlternateContent xmlns:mc="http://schemas.openxmlformats.org/markup-compatibility/2006">
      <mc:Choice Requires="x14">
        <control shapeId="2252" r:id="rId482" name="ComboBox185">
          <controlPr defaultSize="0" autoLine="0" autoPict="0" linkedCell="T15" listFillRange="D102:D105" r:id="rId483">
            <anchor moveWithCells="1">
              <from>
                <xdr:col>17</xdr:col>
                <xdr:colOff>1866900</xdr:colOff>
                <xdr:row>14</xdr:row>
                <xdr:rowOff>85725</xdr:rowOff>
              </from>
              <to>
                <xdr:col>18</xdr:col>
                <xdr:colOff>3971925</xdr:colOff>
                <xdr:row>14</xdr:row>
                <xdr:rowOff>619125</xdr:rowOff>
              </to>
            </anchor>
          </controlPr>
        </control>
      </mc:Choice>
      <mc:Fallback>
        <control shapeId="2252" r:id="rId482" name="ComboBox185"/>
      </mc:Fallback>
    </mc:AlternateContent>
    <mc:AlternateContent xmlns:mc="http://schemas.openxmlformats.org/markup-compatibility/2006">
      <mc:Choice Requires="x14">
        <control shapeId="2253" r:id="rId484" name="ComboBox186">
          <controlPr defaultSize="0" autoLine="0" autoPict="0" linkedCell="T16" listFillRange="D102:D105" r:id="rId485">
            <anchor moveWithCells="1">
              <from>
                <xdr:col>17</xdr:col>
                <xdr:colOff>1857375</xdr:colOff>
                <xdr:row>15</xdr:row>
                <xdr:rowOff>85725</xdr:rowOff>
              </from>
              <to>
                <xdr:col>18</xdr:col>
                <xdr:colOff>3981450</xdr:colOff>
                <xdr:row>15</xdr:row>
                <xdr:rowOff>619125</xdr:rowOff>
              </to>
            </anchor>
          </controlPr>
        </control>
      </mc:Choice>
      <mc:Fallback>
        <control shapeId="2253" r:id="rId484" name="ComboBox186"/>
      </mc:Fallback>
    </mc:AlternateContent>
    <mc:AlternateContent xmlns:mc="http://schemas.openxmlformats.org/markup-compatibility/2006">
      <mc:Choice Requires="x14">
        <control shapeId="2254" r:id="rId486" name="ComboBox187">
          <controlPr defaultSize="0" autoLine="0" autoPict="0" linkedCell="T17" listFillRange="D102:D105" r:id="rId487">
            <anchor moveWithCells="1">
              <from>
                <xdr:col>17</xdr:col>
                <xdr:colOff>1828800</xdr:colOff>
                <xdr:row>16</xdr:row>
                <xdr:rowOff>123825</xdr:rowOff>
              </from>
              <to>
                <xdr:col>18</xdr:col>
                <xdr:colOff>4029075</xdr:colOff>
                <xdr:row>17</xdr:row>
                <xdr:rowOff>0</xdr:rowOff>
              </to>
            </anchor>
          </controlPr>
        </control>
      </mc:Choice>
      <mc:Fallback>
        <control shapeId="2254" r:id="rId486" name="ComboBox187"/>
      </mc:Fallback>
    </mc:AlternateContent>
    <mc:AlternateContent xmlns:mc="http://schemas.openxmlformats.org/markup-compatibility/2006">
      <mc:Choice Requires="x14">
        <control shapeId="2255" r:id="rId488" name="ComboBox188">
          <controlPr defaultSize="0" autoLine="0" autoPict="0" linkedCell="T18" listFillRange="D102:D105" r:id="rId489">
            <anchor moveWithCells="1">
              <from>
                <xdr:col>17</xdr:col>
                <xdr:colOff>1866900</xdr:colOff>
                <xdr:row>17</xdr:row>
                <xdr:rowOff>266700</xdr:rowOff>
              </from>
              <to>
                <xdr:col>18</xdr:col>
                <xdr:colOff>3971925</xdr:colOff>
                <xdr:row>17</xdr:row>
                <xdr:rowOff>790575</xdr:rowOff>
              </to>
            </anchor>
          </controlPr>
        </control>
      </mc:Choice>
      <mc:Fallback>
        <control shapeId="2255" r:id="rId488" name="ComboBox188"/>
      </mc:Fallback>
    </mc:AlternateContent>
    <mc:AlternateContent xmlns:mc="http://schemas.openxmlformats.org/markup-compatibility/2006">
      <mc:Choice Requires="x14">
        <control shapeId="2256" r:id="rId490" name="ComboBox189">
          <controlPr defaultSize="0" autoLine="0" autoPict="0" linkedCell="T19" listFillRange="D102:D105" r:id="rId491">
            <anchor moveWithCells="1">
              <from>
                <xdr:col>18</xdr:col>
                <xdr:colOff>9525</xdr:colOff>
                <xdr:row>18</xdr:row>
                <xdr:rowOff>304800</xdr:rowOff>
              </from>
              <to>
                <xdr:col>18</xdr:col>
                <xdr:colOff>3981450</xdr:colOff>
                <xdr:row>18</xdr:row>
                <xdr:rowOff>828675</xdr:rowOff>
              </to>
            </anchor>
          </controlPr>
        </control>
      </mc:Choice>
      <mc:Fallback>
        <control shapeId="2256" r:id="rId490" name="ComboBox189"/>
      </mc:Fallback>
    </mc:AlternateContent>
    <mc:AlternateContent xmlns:mc="http://schemas.openxmlformats.org/markup-compatibility/2006">
      <mc:Choice Requires="x14">
        <control shapeId="2257" r:id="rId492" name="ComboBox190">
          <controlPr defaultSize="0" autoLine="0" autoPict="0" linkedCell="T20" listFillRange="D102:D105" r:id="rId493">
            <anchor moveWithCells="1">
              <from>
                <xdr:col>18</xdr:col>
                <xdr:colOff>0</xdr:colOff>
                <xdr:row>19</xdr:row>
                <xdr:rowOff>76200</xdr:rowOff>
              </from>
              <to>
                <xdr:col>18</xdr:col>
                <xdr:colOff>4000500</xdr:colOff>
                <xdr:row>19</xdr:row>
                <xdr:rowOff>600075</xdr:rowOff>
              </to>
            </anchor>
          </controlPr>
        </control>
      </mc:Choice>
      <mc:Fallback>
        <control shapeId="2257" r:id="rId492" name="ComboBox190"/>
      </mc:Fallback>
    </mc:AlternateContent>
    <mc:AlternateContent xmlns:mc="http://schemas.openxmlformats.org/markup-compatibility/2006">
      <mc:Choice Requires="x14">
        <control shapeId="2258" r:id="rId494" name="ComboBox191">
          <controlPr defaultSize="0" autoLine="0" autoPict="0" linkedCell="T21" listFillRange="D102:D105" r:id="rId495">
            <anchor moveWithCells="1">
              <from>
                <xdr:col>18</xdr:col>
                <xdr:colOff>0</xdr:colOff>
                <xdr:row>20</xdr:row>
                <xdr:rowOff>504825</xdr:rowOff>
              </from>
              <to>
                <xdr:col>18</xdr:col>
                <xdr:colOff>4000500</xdr:colOff>
                <xdr:row>20</xdr:row>
                <xdr:rowOff>1028700</xdr:rowOff>
              </to>
            </anchor>
          </controlPr>
        </control>
      </mc:Choice>
      <mc:Fallback>
        <control shapeId="2258" r:id="rId494" name="ComboBox191"/>
      </mc:Fallback>
    </mc:AlternateContent>
    <mc:AlternateContent xmlns:mc="http://schemas.openxmlformats.org/markup-compatibility/2006">
      <mc:Choice Requires="x14">
        <control shapeId="2259" r:id="rId496" name="ComboBox192">
          <controlPr defaultSize="0" autoLine="0" autoPict="0" linkedCell="T22" listFillRange="D102:D105" r:id="rId497">
            <anchor moveWithCells="1">
              <from>
                <xdr:col>18</xdr:col>
                <xdr:colOff>9525</xdr:colOff>
                <xdr:row>21</xdr:row>
                <xdr:rowOff>219075</xdr:rowOff>
              </from>
              <to>
                <xdr:col>18</xdr:col>
                <xdr:colOff>4000500</xdr:colOff>
                <xdr:row>21</xdr:row>
                <xdr:rowOff>742950</xdr:rowOff>
              </to>
            </anchor>
          </controlPr>
        </control>
      </mc:Choice>
      <mc:Fallback>
        <control shapeId="2259" r:id="rId496" name="ComboBox192"/>
      </mc:Fallback>
    </mc:AlternateContent>
    <mc:AlternateContent xmlns:mc="http://schemas.openxmlformats.org/markup-compatibility/2006">
      <mc:Choice Requires="x14">
        <control shapeId="2260" r:id="rId498" name="ComboBox193">
          <controlPr defaultSize="0" autoLine="0" autoPict="0" linkedCell="T23" listFillRange="D102:D105" r:id="rId499">
            <anchor moveWithCells="1">
              <from>
                <xdr:col>18</xdr:col>
                <xdr:colOff>47625</xdr:colOff>
                <xdr:row>22</xdr:row>
                <xdr:rowOff>914400</xdr:rowOff>
              </from>
              <to>
                <xdr:col>18</xdr:col>
                <xdr:colOff>3981450</xdr:colOff>
                <xdr:row>22</xdr:row>
                <xdr:rowOff>1438275</xdr:rowOff>
              </to>
            </anchor>
          </controlPr>
        </control>
      </mc:Choice>
      <mc:Fallback>
        <control shapeId="2260" r:id="rId498" name="ComboBox193"/>
      </mc:Fallback>
    </mc:AlternateContent>
    <mc:AlternateContent xmlns:mc="http://schemas.openxmlformats.org/markup-compatibility/2006">
      <mc:Choice Requires="x14">
        <control shapeId="2261" r:id="rId500" name="ComboBox194">
          <controlPr defaultSize="0" autoLine="0" autoPict="0" linkedCell="T24" listFillRange="D102:D105" r:id="rId501">
            <anchor moveWithCells="1">
              <from>
                <xdr:col>18</xdr:col>
                <xdr:colOff>47625</xdr:colOff>
                <xdr:row>23</xdr:row>
                <xdr:rowOff>676275</xdr:rowOff>
              </from>
              <to>
                <xdr:col>18</xdr:col>
                <xdr:colOff>3981450</xdr:colOff>
                <xdr:row>23</xdr:row>
                <xdr:rowOff>1200150</xdr:rowOff>
              </to>
            </anchor>
          </controlPr>
        </control>
      </mc:Choice>
      <mc:Fallback>
        <control shapeId="2261" r:id="rId500" name="ComboBox194"/>
      </mc:Fallback>
    </mc:AlternateContent>
    <mc:AlternateContent xmlns:mc="http://schemas.openxmlformats.org/markup-compatibility/2006">
      <mc:Choice Requires="x14">
        <control shapeId="2262" r:id="rId502" name="ComboBox195">
          <controlPr defaultSize="0" autoLine="0" autoPict="0" linkedCell="T25" listFillRange="D102:D105" r:id="rId503">
            <anchor moveWithCells="1">
              <from>
                <xdr:col>18</xdr:col>
                <xdr:colOff>47625</xdr:colOff>
                <xdr:row>24</xdr:row>
                <xdr:rowOff>295275</xdr:rowOff>
              </from>
              <to>
                <xdr:col>18</xdr:col>
                <xdr:colOff>4000500</xdr:colOff>
                <xdr:row>24</xdr:row>
                <xdr:rowOff>828675</xdr:rowOff>
              </to>
            </anchor>
          </controlPr>
        </control>
      </mc:Choice>
      <mc:Fallback>
        <control shapeId="2262" r:id="rId502" name="ComboBox195"/>
      </mc:Fallback>
    </mc:AlternateContent>
    <mc:AlternateContent xmlns:mc="http://schemas.openxmlformats.org/markup-compatibility/2006">
      <mc:Choice Requires="x14">
        <control shapeId="2263" r:id="rId504" name="ComboBox196">
          <controlPr defaultSize="0" autoLine="0" autoPict="0" linkedCell="T26" listFillRange="D102:D105" r:id="rId505">
            <anchor moveWithCells="1">
              <from>
                <xdr:col>18</xdr:col>
                <xdr:colOff>38100</xdr:colOff>
                <xdr:row>25</xdr:row>
                <xdr:rowOff>171450</xdr:rowOff>
              </from>
              <to>
                <xdr:col>18</xdr:col>
                <xdr:colOff>3981450</xdr:colOff>
                <xdr:row>25</xdr:row>
                <xdr:rowOff>695325</xdr:rowOff>
              </to>
            </anchor>
          </controlPr>
        </control>
      </mc:Choice>
      <mc:Fallback>
        <control shapeId="2263" r:id="rId504" name="ComboBox196"/>
      </mc:Fallback>
    </mc:AlternateContent>
    <mc:AlternateContent xmlns:mc="http://schemas.openxmlformats.org/markup-compatibility/2006">
      <mc:Choice Requires="x14">
        <control shapeId="2264" r:id="rId506" name="ComboBox197">
          <controlPr defaultSize="0" autoLine="0" autoPict="0" linkedCell="T27" listFillRange="D102:D105" r:id="rId507">
            <anchor moveWithCells="1">
              <from>
                <xdr:col>18</xdr:col>
                <xdr:colOff>38100</xdr:colOff>
                <xdr:row>26</xdr:row>
                <xdr:rowOff>523875</xdr:rowOff>
              </from>
              <to>
                <xdr:col>18</xdr:col>
                <xdr:colOff>3981450</xdr:colOff>
                <xdr:row>26</xdr:row>
                <xdr:rowOff>1047750</xdr:rowOff>
              </to>
            </anchor>
          </controlPr>
        </control>
      </mc:Choice>
      <mc:Fallback>
        <control shapeId="2264" r:id="rId506" name="ComboBox197"/>
      </mc:Fallback>
    </mc:AlternateContent>
    <mc:AlternateContent xmlns:mc="http://schemas.openxmlformats.org/markup-compatibility/2006">
      <mc:Choice Requires="x14">
        <control shapeId="2265" r:id="rId508" name="ComboBox198">
          <controlPr defaultSize="0" autoLine="0" autoPict="0" linkedCell="T28" listFillRange="D102:D105" r:id="rId509">
            <anchor moveWithCells="1">
              <from>
                <xdr:col>18</xdr:col>
                <xdr:colOff>38100</xdr:colOff>
                <xdr:row>27</xdr:row>
                <xdr:rowOff>257175</xdr:rowOff>
              </from>
              <to>
                <xdr:col>18</xdr:col>
                <xdr:colOff>3981450</xdr:colOff>
                <xdr:row>27</xdr:row>
                <xdr:rowOff>781050</xdr:rowOff>
              </to>
            </anchor>
          </controlPr>
        </control>
      </mc:Choice>
      <mc:Fallback>
        <control shapeId="2265" r:id="rId508" name="ComboBox198"/>
      </mc:Fallback>
    </mc:AlternateContent>
    <mc:AlternateContent xmlns:mc="http://schemas.openxmlformats.org/markup-compatibility/2006">
      <mc:Choice Requires="x14">
        <control shapeId="2266" r:id="rId510" name="ComboBox199">
          <controlPr defaultSize="0" autoLine="0" autoPict="0" linkedCell="T29" listFillRange="D102:D105" r:id="rId511">
            <anchor moveWithCells="1">
              <from>
                <xdr:col>18</xdr:col>
                <xdr:colOff>19050</xdr:colOff>
                <xdr:row>28</xdr:row>
                <xdr:rowOff>28575</xdr:rowOff>
              </from>
              <to>
                <xdr:col>18</xdr:col>
                <xdr:colOff>3981450</xdr:colOff>
                <xdr:row>28</xdr:row>
                <xdr:rowOff>552450</xdr:rowOff>
              </to>
            </anchor>
          </controlPr>
        </control>
      </mc:Choice>
      <mc:Fallback>
        <control shapeId="2266" r:id="rId510" name="ComboBox199"/>
      </mc:Fallback>
    </mc:AlternateContent>
    <mc:AlternateContent xmlns:mc="http://schemas.openxmlformats.org/markup-compatibility/2006">
      <mc:Choice Requires="x14">
        <control shapeId="2267" r:id="rId512" name="ComboBox200">
          <controlPr defaultSize="0" autoLine="0" autoPict="0" linkedCell="T30" listFillRange="D102:D105" r:id="rId513">
            <anchor moveWithCells="1">
              <from>
                <xdr:col>18</xdr:col>
                <xdr:colOff>9525</xdr:colOff>
                <xdr:row>29</xdr:row>
                <xdr:rowOff>123825</xdr:rowOff>
              </from>
              <to>
                <xdr:col>18</xdr:col>
                <xdr:colOff>3981450</xdr:colOff>
                <xdr:row>29</xdr:row>
                <xdr:rowOff>647700</xdr:rowOff>
              </to>
            </anchor>
          </controlPr>
        </control>
      </mc:Choice>
      <mc:Fallback>
        <control shapeId="2267" r:id="rId512" name="ComboBox200"/>
      </mc:Fallback>
    </mc:AlternateContent>
    <mc:AlternateContent xmlns:mc="http://schemas.openxmlformats.org/markup-compatibility/2006">
      <mc:Choice Requires="x14">
        <control shapeId="2268" r:id="rId514" name="ComboBox201">
          <controlPr defaultSize="0" autoLine="0" autoPict="0" linkedCell="T31" listFillRange="D102:D105" r:id="rId515">
            <anchor moveWithCells="1">
              <from>
                <xdr:col>17</xdr:col>
                <xdr:colOff>1857375</xdr:colOff>
                <xdr:row>30</xdr:row>
                <xdr:rowOff>123825</xdr:rowOff>
              </from>
              <to>
                <xdr:col>18</xdr:col>
                <xdr:colOff>4000500</xdr:colOff>
                <xdr:row>30</xdr:row>
                <xdr:rowOff>647700</xdr:rowOff>
              </to>
            </anchor>
          </controlPr>
        </control>
      </mc:Choice>
      <mc:Fallback>
        <control shapeId="2268" r:id="rId51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6" t="s">
        <v>14</v>
      </c>
    </row>
    <row r="8" spans="1:1" x14ac:dyDescent="0.25">
      <c r="A8" s="176" t="s">
        <v>68</v>
      </c>
    </row>
    <row r="9" spans="1:1" x14ac:dyDescent="0.25">
      <c r="A9" s="176" t="s">
        <v>69</v>
      </c>
    </row>
    <row r="10" spans="1:1" x14ac:dyDescent="0.25">
      <c r="A10" s="176" t="s">
        <v>70</v>
      </c>
    </row>
    <row r="11" spans="1:1" x14ac:dyDescent="0.25">
      <c r="A11" s="177"/>
    </row>
    <row r="12" spans="1:1" x14ac:dyDescent="0.25">
      <c r="A12" s="177"/>
    </row>
    <row r="13" spans="1:1" x14ac:dyDescent="0.25">
      <c r="A13" s="177" t="s">
        <v>75</v>
      </c>
    </row>
    <row r="14" spans="1:1" x14ac:dyDescent="0.25">
      <c r="A14" s="176" t="s">
        <v>14</v>
      </c>
    </row>
    <row r="15" spans="1:1" x14ac:dyDescent="0.25">
      <c r="A15" s="176" t="s">
        <v>76</v>
      </c>
    </row>
    <row r="16" spans="1:1" x14ac:dyDescent="0.25">
      <c r="A16" s="176" t="s">
        <v>77</v>
      </c>
    </row>
    <row r="17" spans="1:1" x14ac:dyDescent="0.25">
      <c r="A17" s="176"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2024-12-29T17:35:42Z</dcterms:modified>
</cp:coreProperties>
</file>